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200.198.21.30\sccp\DCNO\Atualização Contrapartida\02.05.2019 calculo abril\"/>
    </mc:Choice>
  </mc:AlternateContent>
  <bookViews>
    <workbookView xWindow="0" yWindow="0" windowWidth="16170" windowHeight="5430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state="hidden" r:id="rId8"/>
    <sheet name="Plan3" sheetId="9" state="hidden" r:id="rId9"/>
    <sheet name="Plan4" sheetId="10" state="hidden" r:id="rId10"/>
    <sheet name="Base IEGM" sheetId="11" state="hidden" r:id="rId11"/>
    <sheet name="IEGM" sheetId="12" state="hidden" r:id="rId12"/>
  </sheets>
  <definedNames>
    <definedName name="_xlnm._FilterDatabase" localSheetId="1" hidden="1">'Área Sudene Idene'!$A$1:$B$856</definedName>
    <definedName name="_xlnm._FilterDatabase" localSheetId="10" hidden="1">'Base IEGM'!$A$1:$B$1</definedName>
    <definedName name="_xlnm._FilterDatabase" localSheetId="3" hidden="1">FPM!$A$6:$H$860</definedName>
    <definedName name="_xlnm._FilterDatabase" localSheetId="4" hidden="1">ICMS!$A$7:$H$7</definedName>
    <definedName name="_xlnm._FilterDatabase" localSheetId="2" hidden="1">'IDH-M'!$A$2:$E$855</definedName>
    <definedName name="_xlnm._FilterDatabase" localSheetId="11" hidden="1">IEGM!$A$1:$B$854</definedName>
    <definedName name="_xlnm._FilterDatabase" localSheetId="6" hidden="1">Plan1!$B$1:$B$854</definedName>
    <definedName name="_xlnm._FilterDatabase" localSheetId="7" hidden="1">Plan2!$A$1:$A$854</definedName>
    <definedName name="_xlnm._FilterDatabase" localSheetId="8" hidden="1">Plan3!$B$2:$B$855</definedName>
    <definedName name="_xlnm._FilterDatabase" localSheetId="9" hidden="1">Plan4!$A$1:$A$854</definedName>
    <definedName name="_xlnm._FilterDatabase" localSheetId="5" hidden="1">Resumo!$B$1:$D$854</definedName>
    <definedName name="_xlnm.Criteria" localSheetId="11">IEGM!#REF!</definedName>
  </definedNames>
  <calcPr calcId="162913"/>
</workbook>
</file>

<file path=xl/calcChain.xml><?xml version="1.0" encoding="utf-8"?>
<calcChain xmlns="http://schemas.openxmlformats.org/spreadsheetml/2006/main">
  <c r="B3" i="12" l="1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5" i="12"/>
  <c r="B496" i="12"/>
  <c r="B497" i="12"/>
  <c r="B498" i="12"/>
  <c r="B499" i="12"/>
  <c r="B500" i="12"/>
  <c r="B501" i="12"/>
  <c r="B502" i="12"/>
  <c r="B503" i="12"/>
  <c r="B504" i="12"/>
  <c r="B505" i="12"/>
  <c r="B506" i="12"/>
  <c r="B507" i="12"/>
  <c r="B508" i="12"/>
  <c r="B509" i="12"/>
  <c r="B510" i="12"/>
  <c r="B511" i="12"/>
  <c r="B512" i="12"/>
  <c r="B513" i="12"/>
  <c r="B514" i="12"/>
  <c r="B515" i="12"/>
  <c r="B516" i="12"/>
  <c r="B517" i="12"/>
  <c r="B518" i="12"/>
  <c r="B519" i="12"/>
  <c r="B520" i="12"/>
  <c r="B521" i="12"/>
  <c r="B522" i="12"/>
  <c r="B523" i="12"/>
  <c r="B524" i="12"/>
  <c r="B525" i="12"/>
  <c r="B526" i="12"/>
  <c r="B527" i="12"/>
  <c r="B528" i="12"/>
  <c r="B529" i="12"/>
  <c r="B530" i="12"/>
  <c r="B531" i="12"/>
  <c r="B532" i="12"/>
  <c r="B533" i="12"/>
  <c r="B534" i="12"/>
  <c r="B535" i="12"/>
  <c r="B536" i="12"/>
  <c r="B537" i="12"/>
  <c r="B538" i="12"/>
  <c r="B539" i="12"/>
  <c r="B540" i="12"/>
  <c r="B541" i="12"/>
  <c r="B542" i="12"/>
  <c r="B543" i="12"/>
  <c r="B544" i="12"/>
  <c r="B545" i="12"/>
  <c r="B546" i="12"/>
  <c r="B547" i="12"/>
  <c r="B548" i="12"/>
  <c r="B549" i="12"/>
  <c r="B550" i="12"/>
  <c r="B551" i="12"/>
  <c r="B552" i="12"/>
  <c r="B553" i="12"/>
  <c r="B554" i="12"/>
  <c r="B555" i="12"/>
  <c r="B556" i="12"/>
  <c r="B557" i="12"/>
  <c r="B558" i="12"/>
  <c r="B559" i="12"/>
  <c r="B560" i="12"/>
  <c r="B561" i="12"/>
  <c r="B562" i="12"/>
  <c r="B563" i="12"/>
  <c r="B564" i="12"/>
  <c r="B565" i="12"/>
  <c r="B566" i="12"/>
  <c r="B567" i="12"/>
  <c r="B568" i="12"/>
  <c r="B569" i="12"/>
  <c r="B570" i="12"/>
  <c r="B571" i="12"/>
  <c r="B572" i="12"/>
  <c r="B573" i="12"/>
  <c r="B574" i="12"/>
  <c r="B575" i="12"/>
  <c r="B576" i="12"/>
  <c r="B577" i="12"/>
  <c r="B578" i="12"/>
  <c r="B579" i="12"/>
  <c r="B580" i="12"/>
  <c r="B581" i="12"/>
  <c r="B582" i="12"/>
  <c r="B583" i="12"/>
  <c r="B584" i="12"/>
  <c r="B585" i="12"/>
  <c r="B586" i="12"/>
  <c r="B587" i="12"/>
  <c r="B588" i="12"/>
  <c r="B589" i="12"/>
  <c r="B590" i="12"/>
  <c r="B591" i="12"/>
  <c r="B592" i="12"/>
  <c r="B593" i="12"/>
  <c r="B594" i="12"/>
  <c r="B595" i="12"/>
  <c r="B596" i="12"/>
  <c r="B597" i="12"/>
  <c r="B598" i="12"/>
  <c r="B599" i="12"/>
  <c r="B600" i="12"/>
  <c r="B601" i="12"/>
  <c r="B602" i="12"/>
  <c r="B603" i="12"/>
  <c r="B604" i="12"/>
  <c r="B605" i="12"/>
  <c r="B606" i="12"/>
  <c r="B607" i="12"/>
  <c r="B608" i="12"/>
  <c r="B609" i="12"/>
  <c r="B610" i="12"/>
  <c r="B611" i="12"/>
  <c r="B612" i="12"/>
  <c r="B613" i="12"/>
  <c r="B614" i="12"/>
  <c r="B615" i="12"/>
  <c r="B616" i="12"/>
  <c r="B617" i="12"/>
  <c r="B618" i="12"/>
  <c r="B619" i="12"/>
  <c r="B620" i="12"/>
  <c r="B621" i="12"/>
  <c r="B622" i="12"/>
  <c r="B623" i="12"/>
  <c r="B624" i="12"/>
  <c r="B625" i="12"/>
  <c r="B626" i="12"/>
  <c r="B627" i="12"/>
  <c r="B628" i="12"/>
  <c r="B629" i="12"/>
  <c r="B630" i="12"/>
  <c r="B631" i="12"/>
  <c r="B632" i="12"/>
  <c r="B633" i="12"/>
  <c r="B634" i="12"/>
  <c r="B635" i="12"/>
  <c r="B636" i="12"/>
  <c r="B637" i="12"/>
  <c r="B638" i="12"/>
  <c r="B639" i="12"/>
  <c r="B640" i="12"/>
  <c r="B641" i="12"/>
  <c r="B642" i="12"/>
  <c r="B643" i="12"/>
  <c r="B644" i="12"/>
  <c r="B645" i="12"/>
  <c r="B646" i="12"/>
  <c r="B647" i="12"/>
  <c r="B648" i="12"/>
  <c r="B649" i="12"/>
  <c r="B650" i="12"/>
  <c r="B651" i="12"/>
  <c r="B652" i="12"/>
  <c r="B653" i="12"/>
  <c r="B654" i="12"/>
  <c r="B655" i="12"/>
  <c r="B656" i="12"/>
  <c r="B657" i="12"/>
  <c r="B658" i="12"/>
  <c r="B659" i="12"/>
  <c r="B660" i="12"/>
  <c r="B661" i="12"/>
  <c r="B662" i="12"/>
  <c r="B663" i="12"/>
  <c r="B664" i="12"/>
  <c r="B665" i="12"/>
  <c r="B666" i="12"/>
  <c r="B667" i="12"/>
  <c r="B668" i="12"/>
  <c r="B669" i="12"/>
  <c r="B670" i="12"/>
  <c r="B671" i="12"/>
  <c r="B672" i="12"/>
  <c r="B673" i="12"/>
  <c r="B674" i="12"/>
  <c r="B675" i="12"/>
  <c r="B676" i="12"/>
  <c r="B677" i="12"/>
  <c r="B678" i="12"/>
  <c r="B679" i="12"/>
  <c r="B680" i="12"/>
  <c r="B681" i="12"/>
  <c r="B682" i="12"/>
  <c r="B683" i="12"/>
  <c r="B684" i="12"/>
  <c r="B685" i="12"/>
  <c r="B686" i="12"/>
  <c r="B687" i="12"/>
  <c r="B688" i="12"/>
  <c r="B689" i="12"/>
  <c r="B690" i="12"/>
  <c r="B691" i="12"/>
  <c r="B692" i="12"/>
  <c r="B693" i="12"/>
  <c r="B694" i="12"/>
  <c r="B695" i="12"/>
  <c r="B696" i="12"/>
  <c r="B697" i="12"/>
  <c r="B698" i="12"/>
  <c r="B699" i="12"/>
  <c r="B700" i="12"/>
  <c r="B701" i="12"/>
  <c r="B702" i="12"/>
  <c r="B703" i="12"/>
  <c r="B704" i="12"/>
  <c r="B705" i="12"/>
  <c r="B706" i="12"/>
  <c r="B707" i="12"/>
  <c r="B708" i="12"/>
  <c r="B709" i="12"/>
  <c r="B710" i="12"/>
  <c r="B711" i="12"/>
  <c r="B712" i="12"/>
  <c r="B713" i="12"/>
  <c r="B714" i="12"/>
  <c r="B715" i="12"/>
  <c r="B716" i="12"/>
  <c r="B717" i="12"/>
  <c r="B718" i="12"/>
  <c r="B719" i="12"/>
  <c r="B720" i="12"/>
  <c r="B721" i="12"/>
  <c r="B722" i="12"/>
  <c r="B723" i="12"/>
  <c r="B724" i="12"/>
  <c r="B725" i="12"/>
  <c r="B726" i="12"/>
  <c r="B727" i="12"/>
  <c r="B728" i="12"/>
  <c r="B729" i="12"/>
  <c r="B730" i="12"/>
  <c r="B731" i="12"/>
  <c r="B732" i="12"/>
  <c r="B733" i="12"/>
  <c r="B734" i="12"/>
  <c r="B735" i="12"/>
  <c r="B736" i="12"/>
  <c r="B737" i="12"/>
  <c r="B738" i="12"/>
  <c r="B739" i="12"/>
  <c r="B740" i="12"/>
  <c r="B741" i="12"/>
  <c r="B742" i="12"/>
  <c r="B743" i="12"/>
  <c r="B744" i="12"/>
  <c r="B745" i="12"/>
  <c r="B746" i="12"/>
  <c r="B747" i="12"/>
  <c r="B748" i="12"/>
  <c r="B749" i="12"/>
  <c r="B750" i="12"/>
  <c r="B751" i="12"/>
  <c r="B752" i="12"/>
  <c r="B753" i="12"/>
  <c r="B754" i="12"/>
  <c r="B755" i="12"/>
  <c r="B756" i="12"/>
  <c r="B757" i="12"/>
  <c r="B758" i="12"/>
  <c r="B759" i="12"/>
  <c r="B760" i="12"/>
  <c r="B761" i="12"/>
  <c r="B762" i="12"/>
  <c r="B763" i="12"/>
  <c r="B764" i="12"/>
  <c r="B765" i="12"/>
  <c r="B766" i="12"/>
  <c r="B767" i="12"/>
  <c r="B768" i="12"/>
  <c r="B769" i="12"/>
  <c r="B770" i="12"/>
  <c r="B771" i="12"/>
  <c r="B772" i="12"/>
  <c r="B773" i="12"/>
  <c r="B774" i="12"/>
  <c r="B775" i="12"/>
  <c r="B776" i="12"/>
  <c r="B777" i="12"/>
  <c r="B778" i="12"/>
  <c r="B779" i="12"/>
  <c r="B780" i="12"/>
  <c r="B781" i="12"/>
  <c r="B782" i="12"/>
  <c r="B783" i="12"/>
  <c r="B784" i="12"/>
  <c r="B785" i="12"/>
  <c r="B786" i="12"/>
  <c r="B787" i="12"/>
  <c r="B788" i="12"/>
  <c r="B789" i="12"/>
  <c r="B790" i="12"/>
  <c r="B791" i="12"/>
  <c r="B792" i="12"/>
  <c r="B793" i="12"/>
  <c r="B794" i="12"/>
  <c r="B795" i="12"/>
  <c r="B796" i="12"/>
  <c r="B797" i="12"/>
  <c r="B798" i="12"/>
  <c r="B799" i="12"/>
  <c r="B800" i="12"/>
  <c r="B801" i="12"/>
  <c r="B802" i="12"/>
  <c r="B803" i="12"/>
  <c r="B804" i="12"/>
  <c r="B805" i="12"/>
  <c r="B806" i="12"/>
  <c r="B807" i="12"/>
  <c r="B808" i="12"/>
  <c r="B809" i="12"/>
  <c r="B810" i="12"/>
  <c r="B811" i="12"/>
  <c r="B812" i="12"/>
  <c r="B813" i="12"/>
  <c r="B814" i="12"/>
  <c r="B815" i="12"/>
  <c r="B816" i="12"/>
  <c r="B817" i="12"/>
  <c r="B818" i="12"/>
  <c r="B819" i="12"/>
  <c r="B820" i="12"/>
  <c r="B821" i="12"/>
  <c r="B822" i="12"/>
  <c r="B823" i="12"/>
  <c r="B824" i="12"/>
  <c r="B825" i="12"/>
  <c r="B826" i="12"/>
  <c r="B827" i="12"/>
  <c r="B828" i="12"/>
  <c r="B829" i="12"/>
  <c r="B830" i="12"/>
  <c r="B831" i="12"/>
  <c r="B832" i="12"/>
  <c r="B833" i="12"/>
  <c r="B834" i="12"/>
  <c r="B835" i="12"/>
  <c r="B836" i="12"/>
  <c r="B837" i="12"/>
  <c r="B838" i="12"/>
  <c r="B839" i="12"/>
  <c r="B840" i="12"/>
  <c r="B841" i="12"/>
  <c r="B842" i="12"/>
  <c r="B843" i="12"/>
  <c r="B844" i="12"/>
  <c r="B845" i="12"/>
  <c r="B846" i="12"/>
  <c r="B847" i="12"/>
  <c r="B848" i="12"/>
  <c r="B849" i="12"/>
  <c r="B850" i="12"/>
  <c r="B851" i="12"/>
  <c r="B852" i="12"/>
  <c r="B853" i="12"/>
  <c r="B854" i="12"/>
  <c r="B2" i="12"/>
  <c r="B18" i="1" l="1"/>
  <c r="E3" i="5" l="1"/>
  <c r="C7" i="3" l="1"/>
  <c r="H7" i="3" l="1"/>
  <c r="B43" i="1"/>
  <c r="C9" i="4" l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" i="4" l="1"/>
  <c r="H8" i="4" s="1"/>
  <c r="H783" i="4" l="1"/>
  <c r="H570" i="4"/>
  <c r="H61" i="4"/>
  <c r="H353" i="4"/>
  <c r="H282" i="4"/>
  <c r="H634" i="4"/>
  <c r="H9" i="4"/>
  <c r="H752" i="4"/>
  <c r="H630" i="4"/>
  <c r="H534" i="4"/>
  <c r="H289" i="4"/>
  <c r="H606" i="4"/>
  <c r="H486" i="4"/>
  <c r="H688" i="4"/>
  <c r="H396" i="4"/>
  <c r="H662" i="4"/>
  <c r="H574" i="4"/>
  <c r="H390" i="4"/>
  <c r="H118" i="4"/>
  <c r="H481" i="4"/>
  <c r="H438" i="4"/>
  <c r="H720" i="4"/>
  <c r="H232" i="4"/>
  <c r="H168" i="4"/>
  <c r="H54" i="4"/>
  <c r="H826" i="4"/>
  <c r="H815" i="4"/>
  <c r="H842" i="4"/>
  <c r="H810" i="4"/>
  <c r="H780" i="4"/>
  <c r="H716" i="4"/>
  <c r="H660" i="4"/>
  <c r="H602" i="4"/>
  <c r="H529" i="4"/>
  <c r="H433" i="4"/>
  <c r="H346" i="4"/>
  <c r="H225" i="4"/>
  <c r="H112" i="4"/>
  <c r="H858" i="4"/>
  <c r="H796" i="4"/>
  <c r="H844" i="4"/>
  <c r="H828" i="4"/>
  <c r="H799" i="4"/>
  <c r="H756" i="4"/>
  <c r="H692" i="4"/>
  <c r="H176" i="4"/>
  <c r="H10" i="4"/>
  <c r="H40" i="4"/>
  <c r="H69" i="4"/>
  <c r="H97" i="4"/>
  <c r="H125" i="4"/>
  <c r="H154" i="4"/>
  <c r="H182" i="4"/>
  <c r="H210" i="4"/>
  <c r="H240" i="4"/>
  <c r="H268" i="4"/>
  <c r="H304" i="4"/>
  <c r="H332" i="4"/>
  <c r="H358" i="4"/>
  <c r="H380" i="4"/>
  <c r="H401" i="4"/>
  <c r="H422" i="4"/>
  <c r="H444" i="4"/>
  <c r="H470" i="4"/>
  <c r="H492" i="4"/>
  <c r="H513" i="4"/>
  <c r="H540" i="4"/>
  <c r="H564" i="4"/>
  <c r="H581" i="4"/>
  <c r="H596" i="4"/>
  <c r="H609" i="4"/>
  <c r="H624" i="4"/>
  <c r="H638" i="4"/>
  <c r="H652" i="4"/>
  <c r="H666" i="4"/>
  <c r="H681" i="4"/>
  <c r="H694" i="4"/>
  <c r="H709" i="4"/>
  <c r="H724" i="4"/>
  <c r="H745" i="4"/>
  <c r="H758" i="4"/>
  <c r="H773" i="4"/>
  <c r="H788" i="4"/>
  <c r="H802" i="4"/>
  <c r="H812" i="4"/>
  <c r="H823" i="4"/>
  <c r="H834" i="4"/>
  <c r="H850" i="4"/>
  <c r="H860" i="4"/>
  <c r="H12" i="4"/>
  <c r="H48" i="4"/>
  <c r="H76" i="4"/>
  <c r="H104" i="4"/>
  <c r="H133" i="4"/>
  <c r="H161" i="4"/>
  <c r="H189" i="4"/>
  <c r="H218" i="4"/>
  <c r="H246" i="4"/>
  <c r="H274" i="4"/>
  <c r="H310" i="4"/>
  <c r="H338" i="4"/>
  <c r="H364" i="4"/>
  <c r="H385" i="4"/>
  <c r="H406" i="4"/>
  <c r="H428" i="4"/>
  <c r="H454" i="4"/>
  <c r="H476" i="4"/>
  <c r="H497" i="4"/>
  <c r="H518" i="4"/>
  <c r="H545" i="4"/>
  <c r="H566" i="4"/>
  <c r="H585" i="4"/>
  <c r="H598" i="4"/>
  <c r="H613" i="4"/>
  <c r="H628" i="4"/>
  <c r="H641" i="4"/>
  <c r="H656" i="4"/>
  <c r="H670" i="4"/>
  <c r="H684" i="4"/>
  <c r="H698" i="4"/>
  <c r="H713" i="4"/>
  <c r="H730" i="4"/>
  <c r="H748" i="4"/>
  <c r="H762" i="4"/>
  <c r="H855" i="4"/>
  <c r="H839" i="4"/>
  <c r="H820" i="4"/>
  <c r="H807" i="4"/>
  <c r="H791" i="4"/>
  <c r="H769" i="4"/>
  <c r="H741" i="4"/>
  <c r="H705" i="4"/>
  <c r="H677" i="4"/>
  <c r="H649" i="4"/>
  <c r="H620" i="4"/>
  <c r="H592" i="4"/>
  <c r="H560" i="4"/>
  <c r="H508" i="4"/>
  <c r="H465" i="4"/>
  <c r="H417" i="4"/>
  <c r="H374" i="4"/>
  <c r="H325" i="4"/>
  <c r="H261" i="4"/>
  <c r="H204" i="4"/>
  <c r="H146" i="4"/>
  <c r="H90" i="4"/>
  <c r="H32" i="4"/>
  <c r="H852" i="4"/>
  <c r="H831" i="4"/>
  <c r="H818" i="4"/>
  <c r="H804" i="4"/>
  <c r="H786" i="4"/>
  <c r="H766" i="4"/>
  <c r="H737" i="4"/>
  <c r="H702" i="4"/>
  <c r="H673" i="4"/>
  <c r="H645" i="4"/>
  <c r="H617" i="4"/>
  <c r="H588" i="4"/>
  <c r="H550" i="4"/>
  <c r="H502" i="4"/>
  <c r="H460" i="4"/>
  <c r="H412" i="4"/>
  <c r="H369" i="4"/>
  <c r="B16" i="1" s="1"/>
  <c r="H317" i="4"/>
  <c r="H253" i="4"/>
  <c r="H197" i="4"/>
  <c r="H140" i="4"/>
  <c r="H82" i="4"/>
  <c r="H22" i="4"/>
  <c r="H847" i="4"/>
  <c r="H836" i="4"/>
  <c r="H726" i="4"/>
  <c r="H577" i="4"/>
  <c r="H524" i="4"/>
  <c r="H449" i="4"/>
  <c r="H296" i="4"/>
  <c r="H14" i="4"/>
  <c r="H21" i="4"/>
  <c r="H28" i="4"/>
  <c r="H36" i="4"/>
  <c r="H41" i="4"/>
  <c r="H46" i="4"/>
  <c r="H52" i="4"/>
  <c r="H57" i="4"/>
  <c r="H62" i="4"/>
  <c r="H68" i="4"/>
  <c r="H73" i="4"/>
  <c r="H78" i="4"/>
  <c r="H84" i="4"/>
  <c r="H89" i="4"/>
  <c r="H94" i="4"/>
  <c r="H100" i="4"/>
  <c r="H105" i="4"/>
  <c r="H110" i="4"/>
  <c r="H116" i="4"/>
  <c r="H121" i="4"/>
  <c r="H126" i="4"/>
  <c r="H132" i="4"/>
  <c r="H137" i="4"/>
  <c r="H142" i="4"/>
  <c r="H148" i="4"/>
  <c r="H153" i="4"/>
  <c r="H158" i="4"/>
  <c r="H164" i="4"/>
  <c r="H169" i="4"/>
  <c r="H174" i="4"/>
  <c r="H180" i="4"/>
  <c r="H185" i="4"/>
  <c r="H190" i="4"/>
  <c r="H196" i="4"/>
  <c r="H201" i="4"/>
  <c r="H206" i="4"/>
  <c r="H212" i="4"/>
  <c r="H217" i="4"/>
  <c r="H222" i="4"/>
  <c r="H228" i="4"/>
  <c r="H233" i="4"/>
  <c r="H238" i="4"/>
  <c r="H244" i="4"/>
  <c r="H249" i="4"/>
  <c r="H254" i="4"/>
  <c r="H260" i="4"/>
  <c r="H265" i="4"/>
  <c r="H270" i="4"/>
  <c r="H276" i="4"/>
  <c r="H281" i="4"/>
  <c r="H286" i="4"/>
  <c r="H292" i="4"/>
  <c r="H297" i="4"/>
  <c r="H302" i="4"/>
  <c r="H308" i="4"/>
  <c r="H313" i="4"/>
  <c r="H318" i="4"/>
  <c r="H324" i="4"/>
  <c r="H329" i="4"/>
  <c r="H334" i="4"/>
  <c r="H340" i="4"/>
  <c r="H345" i="4"/>
  <c r="H350" i="4"/>
  <c r="H355" i="4"/>
  <c r="H359" i="4"/>
  <c r="H363" i="4"/>
  <c r="H367" i="4"/>
  <c r="H371" i="4"/>
  <c r="H375" i="4"/>
  <c r="H379" i="4"/>
  <c r="H383" i="4"/>
  <c r="H387" i="4"/>
  <c r="H391" i="4"/>
  <c r="H395" i="4"/>
  <c r="H399" i="4"/>
  <c r="H403" i="4"/>
  <c r="H407" i="4"/>
  <c r="H411" i="4"/>
  <c r="H415" i="4"/>
  <c r="H419" i="4"/>
  <c r="H423" i="4"/>
  <c r="H427" i="4"/>
  <c r="H431" i="4"/>
  <c r="H435" i="4"/>
  <c r="H439" i="4"/>
  <c r="H443" i="4"/>
  <c r="H447" i="4"/>
  <c r="H451" i="4"/>
  <c r="H455" i="4"/>
  <c r="H459" i="4"/>
  <c r="H463" i="4"/>
  <c r="H467" i="4"/>
  <c r="H471" i="4"/>
  <c r="H475" i="4"/>
  <c r="H479" i="4"/>
  <c r="H483" i="4"/>
  <c r="H487" i="4"/>
  <c r="H491" i="4"/>
  <c r="H495" i="4"/>
  <c r="H499" i="4"/>
  <c r="H503" i="4"/>
  <c r="H507" i="4"/>
  <c r="H511" i="4"/>
  <c r="H515" i="4"/>
  <c r="H519" i="4"/>
  <c r="H523" i="4"/>
  <c r="H527" i="4"/>
  <c r="H531" i="4"/>
  <c r="H535" i="4"/>
  <c r="H539" i="4"/>
  <c r="H543" i="4"/>
  <c r="H547" i="4"/>
  <c r="H551" i="4"/>
  <c r="H555" i="4"/>
  <c r="H559" i="4"/>
  <c r="H563" i="4"/>
  <c r="H567" i="4"/>
  <c r="H571" i="4"/>
  <c r="H575" i="4"/>
  <c r="H579" i="4"/>
  <c r="H583" i="4"/>
  <c r="H587" i="4"/>
  <c r="H591" i="4"/>
  <c r="H595" i="4"/>
  <c r="H599" i="4"/>
  <c r="H603" i="4"/>
  <c r="H607" i="4"/>
  <c r="H611" i="4"/>
  <c r="H615" i="4"/>
  <c r="H619" i="4"/>
  <c r="H623" i="4"/>
  <c r="H627" i="4"/>
  <c r="H631" i="4"/>
  <c r="H635" i="4"/>
  <c r="H639" i="4"/>
  <c r="H643" i="4"/>
  <c r="H647" i="4"/>
  <c r="H651" i="4"/>
  <c r="H655" i="4"/>
  <c r="H659" i="4"/>
  <c r="H663" i="4"/>
  <c r="H667" i="4"/>
  <c r="H671" i="4"/>
  <c r="H675" i="4"/>
  <c r="H679" i="4"/>
  <c r="H683" i="4"/>
  <c r="H687" i="4"/>
  <c r="H691" i="4"/>
  <c r="H695" i="4"/>
  <c r="H699" i="4"/>
  <c r="H703" i="4"/>
  <c r="H707" i="4"/>
  <c r="H711" i="4"/>
  <c r="H715" i="4"/>
  <c r="H719" i="4"/>
  <c r="H723" i="4"/>
  <c r="H727" i="4"/>
  <c r="H731" i="4"/>
  <c r="H735" i="4"/>
  <c r="H739" i="4"/>
  <c r="H743" i="4"/>
  <c r="H747" i="4"/>
  <c r="H751" i="4"/>
  <c r="H755" i="4"/>
  <c r="H759" i="4"/>
  <c r="H763" i="4"/>
  <c r="H767" i="4"/>
  <c r="H771" i="4"/>
  <c r="H775" i="4"/>
  <c r="H779" i="4"/>
  <c r="H16" i="4"/>
  <c r="H25" i="4"/>
  <c r="H33" i="4"/>
  <c r="H42" i="4"/>
  <c r="H49" i="4"/>
  <c r="H56" i="4"/>
  <c r="H64" i="4"/>
  <c r="H70" i="4"/>
  <c r="H77" i="4"/>
  <c r="H85" i="4"/>
  <c r="H92" i="4"/>
  <c r="H98" i="4"/>
  <c r="H106" i="4"/>
  <c r="H113" i="4"/>
  <c r="H120" i="4"/>
  <c r="H128" i="4"/>
  <c r="H134" i="4"/>
  <c r="H141" i="4"/>
  <c r="H149" i="4"/>
  <c r="H156" i="4"/>
  <c r="H162" i="4"/>
  <c r="H170" i="4"/>
  <c r="H177" i="4"/>
  <c r="H184" i="4"/>
  <c r="H192" i="4"/>
  <c r="H198" i="4"/>
  <c r="H205" i="4"/>
  <c r="H213" i="4"/>
  <c r="H220" i="4"/>
  <c r="H226" i="4"/>
  <c r="H234" i="4"/>
  <c r="H241" i="4"/>
  <c r="H248" i="4"/>
  <c r="H256" i="4"/>
  <c r="H262" i="4"/>
  <c r="H269" i="4"/>
  <c r="H277" i="4"/>
  <c r="H284" i="4"/>
  <c r="H290" i="4"/>
  <c r="H298" i="4"/>
  <c r="H305" i="4"/>
  <c r="H312" i="4"/>
  <c r="H320" i="4"/>
  <c r="H326" i="4"/>
  <c r="H333" i="4"/>
  <c r="H341" i="4"/>
  <c r="H348" i="4"/>
  <c r="H354" i="4"/>
  <c r="H360" i="4"/>
  <c r="H365" i="4"/>
  <c r="H370" i="4"/>
  <c r="H376" i="4"/>
  <c r="H381" i="4"/>
  <c r="H386" i="4"/>
  <c r="H392" i="4"/>
  <c r="H397" i="4"/>
  <c r="H402" i="4"/>
  <c r="H408" i="4"/>
  <c r="H413" i="4"/>
  <c r="H418" i="4"/>
  <c r="H424" i="4"/>
  <c r="H429" i="4"/>
  <c r="H434" i="4"/>
  <c r="H440" i="4"/>
  <c r="H445" i="4"/>
  <c r="H450" i="4"/>
  <c r="H456" i="4"/>
  <c r="H461" i="4"/>
  <c r="H466" i="4"/>
  <c r="H472" i="4"/>
  <c r="H477" i="4"/>
  <c r="H482" i="4"/>
  <c r="H488" i="4"/>
  <c r="H493" i="4"/>
  <c r="H498" i="4"/>
  <c r="H504" i="4"/>
  <c r="H509" i="4"/>
  <c r="H514" i="4"/>
  <c r="H520" i="4"/>
  <c r="H525" i="4"/>
  <c r="H530" i="4"/>
  <c r="H536" i="4"/>
  <c r="H541" i="4"/>
  <c r="H546" i="4"/>
  <c r="H552" i="4"/>
  <c r="H557" i="4"/>
  <c r="H562" i="4"/>
  <c r="H568" i="4"/>
  <c r="H573" i="4"/>
  <c r="H578" i="4"/>
  <c r="H584" i="4"/>
  <c r="H589" i="4"/>
  <c r="H594" i="4"/>
  <c r="H600" i="4"/>
  <c r="H605" i="4"/>
  <c r="H610" i="4"/>
  <c r="H616" i="4"/>
  <c r="H621" i="4"/>
  <c r="H626" i="4"/>
  <c r="H632" i="4"/>
  <c r="H637" i="4"/>
  <c r="H642" i="4"/>
  <c r="H648" i="4"/>
  <c r="H653" i="4"/>
  <c r="H658" i="4"/>
  <c r="H664" i="4"/>
  <c r="H669" i="4"/>
  <c r="H674" i="4"/>
  <c r="H680" i="4"/>
  <c r="H685" i="4"/>
  <c r="H690" i="4"/>
  <c r="H696" i="4"/>
  <c r="H701" i="4"/>
  <c r="H706" i="4"/>
  <c r="H712" i="4"/>
  <c r="H717" i="4"/>
  <c r="H722" i="4"/>
  <c r="H728" i="4"/>
  <c r="H733" i="4"/>
  <c r="H738" i="4"/>
  <c r="H744" i="4"/>
  <c r="H749" i="4"/>
  <c r="H754" i="4"/>
  <c r="H760" i="4"/>
  <c r="H765" i="4"/>
  <c r="H770" i="4"/>
  <c r="H776" i="4"/>
  <c r="H781" i="4"/>
  <c r="H785" i="4"/>
  <c r="H789" i="4"/>
  <c r="H793" i="4"/>
  <c r="H797" i="4"/>
  <c r="H801" i="4"/>
  <c r="H805" i="4"/>
  <c r="H809" i="4"/>
  <c r="H813" i="4"/>
  <c r="H817" i="4"/>
  <c r="H821" i="4"/>
  <c r="H825" i="4"/>
  <c r="H829" i="4"/>
  <c r="H833" i="4"/>
  <c r="H837" i="4"/>
  <c r="H841" i="4"/>
  <c r="H845" i="4"/>
  <c r="H849" i="4"/>
  <c r="H853" i="4"/>
  <c r="H857" i="4"/>
  <c r="H20" i="4"/>
  <c r="H30" i="4"/>
  <c r="H38" i="4"/>
  <c r="H45" i="4"/>
  <c r="H53" i="4"/>
  <c r="H60" i="4"/>
  <c r="H66" i="4"/>
  <c r="H74" i="4"/>
  <c r="H81" i="4"/>
  <c r="H88" i="4"/>
  <c r="H96" i="4"/>
  <c r="H102" i="4"/>
  <c r="H109" i="4"/>
  <c r="H117" i="4"/>
  <c r="H124" i="4"/>
  <c r="H130" i="4"/>
  <c r="H138" i="4"/>
  <c r="H145" i="4"/>
  <c r="H152" i="4"/>
  <c r="H160" i="4"/>
  <c r="H166" i="4"/>
  <c r="H173" i="4"/>
  <c r="H181" i="4"/>
  <c r="H188" i="4"/>
  <c r="H194" i="4"/>
  <c r="H202" i="4"/>
  <c r="H209" i="4"/>
  <c r="H216" i="4"/>
  <c r="H224" i="4"/>
  <c r="H230" i="4"/>
  <c r="H237" i="4"/>
  <c r="H245" i="4"/>
  <c r="H252" i="4"/>
  <c r="H258" i="4"/>
  <c r="H266" i="4"/>
  <c r="H273" i="4"/>
  <c r="H280" i="4"/>
  <c r="H288" i="4"/>
  <c r="H294" i="4"/>
  <c r="H301" i="4"/>
  <c r="H309" i="4"/>
  <c r="H316" i="4"/>
  <c r="H322" i="4"/>
  <c r="H330" i="4"/>
  <c r="H337" i="4"/>
  <c r="H344" i="4"/>
  <c r="H352" i="4"/>
  <c r="H357" i="4"/>
  <c r="H362" i="4"/>
  <c r="H368" i="4"/>
  <c r="H373" i="4"/>
  <c r="H378" i="4"/>
  <c r="H384" i="4"/>
  <c r="H389" i="4"/>
  <c r="H394" i="4"/>
  <c r="H400" i="4"/>
  <c r="H405" i="4"/>
  <c r="H410" i="4"/>
  <c r="H416" i="4"/>
  <c r="H421" i="4"/>
  <c r="H426" i="4"/>
  <c r="H432" i="4"/>
  <c r="H437" i="4"/>
  <c r="H442" i="4"/>
  <c r="H448" i="4"/>
  <c r="H453" i="4"/>
  <c r="H458" i="4"/>
  <c r="H464" i="4"/>
  <c r="H469" i="4"/>
  <c r="H474" i="4"/>
  <c r="H480" i="4"/>
  <c r="H485" i="4"/>
  <c r="H490" i="4"/>
  <c r="H496" i="4"/>
  <c r="H501" i="4"/>
  <c r="H506" i="4"/>
  <c r="H512" i="4"/>
  <c r="H517" i="4"/>
  <c r="H522" i="4"/>
  <c r="H528" i="4"/>
  <c r="H533" i="4"/>
  <c r="H538" i="4"/>
  <c r="H544" i="4"/>
  <c r="H549" i="4"/>
  <c r="H554" i="4"/>
  <c r="H859" i="4"/>
  <c r="H854" i="4"/>
  <c r="H848" i="4"/>
  <c r="H843" i="4"/>
  <c r="H838" i="4"/>
  <c r="H832" i="4"/>
  <c r="H827" i="4"/>
  <c r="H822" i="4"/>
  <c r="H816" i="4"/>
  <c r="H811" i="4"/>
  <c r="H806" i="4"/>
  <c r="H800" i="4"/>
  <c r="H795" i="4"/>
  <c r="H790" i="4"/>
  <c r="H784" i="4"/>
  <c r="H778" i="4"/>
  <c r="H772" i="4"/>
  <c r="H764" i="4"/>
  <c r="H757" i="4"/>
  <c r="H750" i="4"/>
  <c r="H742" i="4"/>
  <c r="H736" i="4"/>
  <c r="H729" i="4"/>
  <c r="H721" i="4"/>
  <c r="H714" i="4"/>
  <c r="H708" i="4"/>
  <c r="H700" i="4"/>
  <c r="H693" i="4"/>
  <c r="H686" i="4"/>
  <c r="H678" i="4"/>
  <c r="H672" i="4"/>
  <c r="H665" i="4"/>
  <c r="H657" i="4"/>
  <c r="H650" i="4"/>
  <c r="H644" i="4"/>
  <c r="H636" i="4"/>
  <c r="H629" i="4"/>
  <c r="H622" i="4"/>
  <c r="H614" i="4"/>
  <c r="H608" i="4"/>
  <c r="H601" i="4"/>
  <c r="H593" i="4"/>
  <c r="H586" i="4"/>
  <c r="H580" i="4"/>
  <c r="H572" i="4"/>
  <c r="H565" i="4"/>
  <c r="H558" i="4"/>
  <c r="H548" i="4"/>
  <c r="H537" i="4"/>
  <c r="H526" i="4"/>
  <c r="H516" i="4"/>
  <c r="H505" i="4"/>
  <c r="H494" i="4"/>
  <c r="H484" i="4"/>
  <c r="H473" i="4"/>
  <c r="H462" i="4"/>
  <c r="H452" i="4"/>
  <c r="H441" i="4"/>
  <c r="H430" i="4"/>
  <c r="H420" i="4"/>
  <c r="H409" i="4"/>
  <c r="H398" i="4"/>
  <c r="H388" i="4"/>
  <c r="H377" i="4"/>
  <c r="H366" i="4"/>
  <c r="H356" i="4"/>
  <c r="H342" i="4"/>
  <c r="H328" i="4"/>
  <c r="H314" i="4"/>
  <c r="H300" i="4"/>
  <c r="H285" i="4"/>
  <c r="H272" i="4"/>
  <c r="H257" i="4"/>
  <c r="H242" i="4"/>
  <c r="H229" i="4"/>
  <c r="H214" i="4"/>
  <c r="H200" i="4"/>
  <c r="H186" i="4"/>
  <c r="H172" i="4"/>
  <c r="H157" i="4"/>
  <c r="H144" i="4"/>
  <c r="H129" i="4"/>
  <c r="H114" i="4"/>
  <c r="H101" i="4"/>
  <c r="H86" i="4"/>
  <c r="H72" i="4"/>
  <c r="H58" i="4"/>
  <c r="H44" i="4"/>
  <c r="H26" i="4"/>
  <c r="H794" i="4"/>
  <c r="H777" i="4"/>
  <c r="H734" i="4"/>
  <c r="H556" i="4"/>
  <c r="H856" i="4"/>
  <c r="H851" i="4"/>
  <c r="H846" i="4"/>
  <c r="H840" i="4"/>
  <c r="H835" i="4"/>
  <c r="H830" i="4"/>
  <c r="H824" i="4"/>
  <c r="H819" i="4"/>
  <c r="H814" i="4"/>
  <c r="H808" i="4"/>
  <c r="H803" i="4"/>
  <c r="H798" i="4"/>
  <c r="H792" i="4"/>
  <c r="H787" i="4"/>
  <c r="H782" i="4"/>
  <c r="H774" i="4"/>
  <c r="H768" i="4"/>
  <c r="H761" i="4"/>
  <c r="H753" i="4"/>
  <c r="H746" i="4"/>
  <c r="H740" i="4"/>
  <c r="H732" i="4"/>
  <c r="H725" i="4"/>
  <c r="H718" i="4"/>
  <c r="H710" i="4"/>
  <c r="H704" i="4"/>
  <c r="H697" i="4"/>
  <c r="H689" i="4"/>
  <c r="H682" i="4"/>
  <c r="H676" i="4"/>
  <c r="H668" i="4"/>
  <c r="H661" i="4"/>
  <c r="H654" i="4"/>
  <c r="H646" i="4"/>
  <c r="H640" i="4"/>
  <c r="H633" i="4"/>
  <c r="H625" i="4"/>
  <c r="H618" i="4"/>
  <c r="H612" i="4"/>
  <c r="H604" i="4"/>
  <c r="H597" i="4"/>
  <c r="H590" i="4"/>
  <c r="H582" i="4"/>
  <c r="H576" i="4"/>
  <c r="H569" i="4"/>
  <c r="H561" i="4"/>
  <c r="H553" i="4"/>
  <c r="H542" i="4"/>
  <c r="H532" i="4"/>
  <c r="H521" i="4"/>
  <c r="H510" i="4"/>
  <c r="H500" i="4"/>
  <c r="H489" i="4"/>
  <c r="H478" i="4"/>
  <c r="H468" i="4"/>
  <c r="H457" i="4"/>
  <c r="H446" i="4"/>
  <c r="H436" i="4"/>
  <c r="H425" i="4"/>
  <c r="H414" i="4"/>
  <c r="H404" i="4"/>
  <c r="H393" i="4"/>
  <c r="H382" i="4"/>
  <c r="H372" i="4"/>
  <c r="H361" i="4"/>
  <c r="H349" i="4"/>
  <c r="H336" i="4"/>
  <c r="H321" i="4"/>
  <c r="H306" i="4"/>
  <c r="H293" i="4"/>
  <c r="H278" i="4"/>
  <c r="H264" i="4"/>
  <c r="H250" i="4"/>
  <c r="H236" i="4"/>
  <c r="H221" i="4"/>
  <c r="H208" i="4"/>
  <c r="H193" i="4"/>
  <c r="H178" i="4"/>
  <c r="H165" i="4"/>
  <c r="H150" i="4"/>
  <c r="H136" i="4"/>
  <c r="H122" i="4"/>
  <c r="H108" i="4"/>
  <c r="H93" i="4"/>
  <c r="H80" i="4"/>
  <c r="H65" i="4"/>
  <c r="H50" i="4"/>
  <c r="H37" i="4"/>
  <c r="H17" i="4"/>
  <c r="H13" i="4"/>
  <c r="H18" i="4"/>
  <c r="H24" i="4"/>
  <c r="H29" i="4"/>
  <c r="H34" i="4"/>
  <c r="H39" i="4"/>
  <c r="H43" i="4"/>
  <c r="H47" i="4"/>
  <c r="H51" i="4"/>
  <c r="H55" i="4"/>
  <c r="H59" i="4"/>
  <c r="H63" i="4"/>
  <c r="H67" i="4"/>
  <c r="H71" i="4"/>
  <c r="H75" i="4"/>
  <c r="H79" i="4"/>
  <c r="H83" i="4"/>
  <c r="H87" i="4"/>
  <c r="H91" i="4"/>
  <c r="H95" i="4"/>
  <c r="H99" i="4"/>
  <c r="H103" i="4"/>
  <c r="H107" i="4"/>
  <c r="H111" i="4"/>
  <c r="H115" i="4"/>
  <c r="H119" i="4"/>
  <c r="H123" i="4"/>
  <c r="H127" i="4"/>
  <c r="H131" i="4"/>
  <c r="H135" i="4"/>
  <c r="H139" i="4"/>
  <c r="H143" i="4"/>
  <c r="H147" i="4"/>
  <c r="H151" i="4"/>
  <c r="H155" i="4"/>
  <c r="H159" i="4"/>
  <c r="H163" i="4"/>
  <c r="H167" i="4"/>
  <c r="H171" i="4"/>
  <c r="H175" i="4"/>
  <c r="H179" i="4"/>
  <c r="H183" i="4"/>
  <c r="H187" i="4"/>
  <c r="H191" i="4"/>
  <c r="H195" i="4"/>
  <c r="H199" i="4"/>
  <c r="H203" i="4"/>
  <c r="H207" i="4"/>
  <c r="H211" i="4"/>
  <c r="H215" i="4"/>
  <c r="H219" i="4"/>
  <c r="H223" i="4"/>
  <c r="H227" i="4"/>
  <c r="H231" i="4"/>
  <c r="H235" i="4"/>
  <c r="H239" i="4"/>
  <c r="H243" i="4"/>
  <c r="H247" i="4"/>
  <c r="H251" i="4"/>
  <c r="H255" i="4"/>
  <c r="H259" i="4"/>
  <c r="H263" i="4"/>
  <c r="H267" i="4"/>
  <c r="H271" i="4"/>
  <c r="H275" i="4"/>
  <c r="H279" i="4"/>
  <c r="H283" i="4"/>
  <c r="H287" i="4"/>
  <c r="H291" i="4"/>
  <c r="H295" i="4"/>
  <c r="H299" i="4"/>
  <c r="H303" i="4"/>
  <c r="H307" i="4"/>
  <c r="H311" i="4"/>
  <c r="H315" i="4"/>
  <c r="H319" i="4"/>
  <c r="H323" i="4"/>
  <c r="H327" i="4"/>
  <c r="H331" i="4"/>
  <c r="H335" i="4"/>
  <c r="H339" i="4"/>
  <c r="H343" i="4"/>
  <c r="H347" i="4"/>
  <c r="H351" i="4"/>
  <c r="H11" i="4"/>
  <c r="H35" i="4"/>
  <c r="H31" i="4"/>
  <c r="H27" i="4"/>
  <c r="H23" i="4"/>
  <c r="H19" i="4"/>
  <c r="H15" i="4"/>
  <c r="C8" i="3" l="1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2" i="3"/>
  <c r="C101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6" i="3"/>
  <c r="C615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H23" i="3" l="1"/>
  <c r="H39" i="3"/>
  <c r="H55" i="3"/>
  <c r="H71" i="3"/>
  <c r="H87" i="3"/>
  <c r="H103" i="3"/>
  <c r="H119" i="3"/>
  <c r="H135" i="3"/>
  <c r="H151" i="3"/>
  <c r="H167" i="3"/>
  <c r="H183" i="3"/>
  <c r="H199" i="3"/>
  <c r="H215" i="3"/>
  <c r="H231" i="3"/>
  <c r="H247" i="3"/>
  <c r="H263" i="3"/>
  <c r="H279" i="3"/>
  <c r="H295" i="3"/>
  <c r="H311" i="3"/>
  <c r="H327" i="3"/>
  <c r="H343" i="3"/>
  <c r="H20" i="3"/>
  <c r="H36" i="3"/>
  <c r="H52" i="3"/>
  <c r="H68" i="3"/>
  <c r="H84" i="3"/>
  <c r="H100" i="3"/>
  <c r="H116" i="3"/>
  <c r="H132" i="3"/>
  <c r="H148" i="3"/>
  <c r="H164" i="3"/>
  <c r="H180" i="3"/>
  <c r="H196" i="3"/>
  <c r="H212" i="3"/>
  <c r="H228" i="3"/>
  <c r="H244" i="3"/>
  <c r="H260" i="3"/>
  <c r="H276" i="3"/>
  <c r="H292" i="3"/>
  <c r="H308" i="3"/>
  <c r="H324" i="3"/>
  <c r="H340" i="3"/>
  <c r="H25" i="3"/>
  <c r="H57" i="3"/>
  <c r="H89" i="3"/>
  <c r="H121" i="3"/>
  <c r="H153" i="3"/>
  <c r="H185" i="3"/>
  <c r="H217" i="3"/>
  <c r="H249" i="3"/>
  <c r="H281" i="3"/>
  <c r="H313" i="3"/>
  <c r="H345" i="3"/>
  <c r="H361" i="3"/>
  <c r="H377" i="3"/>
  <c r="H393" i="3"/>
  <c r="H409" i="3"/>
  <c r="H425" i="3"/>
  <c r="H441" i="3"/>
  <c r="H457" i="3"/>
  <c r="H473" i="3"/>
  <c r="H489" i="3"/>
  <c r="H505" i="3"/>
  <c r="H18" i="3"/>
  <c r="H50" i="3"/>
  <c r="H82" i="3"/>
  <c r="H114" i="3"/>
  <c r="H146" i="3"/>
  <c r="H178" i="3"/>
  <c r="H210" i="3"/>
  <c r="H242" i="3"/>
  <c r="H274" i="3"/>
  <c r="H306" i="3"/>
  <c r="H338" i="3"/>
  <c r="H358" i="3"/>
  <c r="H11" i="3"/>
  <c r="H27" i="3"/>
  <c r="H43" i="3"/>
  <c r="H59" i="3"/>
  <c r="H75" i="3"/>
  <c r="H91" i="3"/>
  <c r="H107" i="3"/>
  <c r="H123" i="3"/>
  <c r="H139" i="3"/>
  <c r="H155" i="3"/>
  <c r="H171" i="3"/>
  <c r="H187" i="3"/>
  <c r="H203" i="3"/>
  <c r="H219" i="3"/>
  <c r="H235" i="3"/>
  <c r="H251" i="3"/>
  <c r="H267" i="3"/>
  <c r="H283" i="3"/>
  <c r="H299" i="3"/>
  <c r="H315" i="3"/>
  <c r="H331" i="3"/>
  <c r="H8" i="3"/>
  <c r="H24" i="3"/>
  <c r="H40" i="3"/>
  <c r="H56" i="3"/>
  <c r="H72" i="3"/>
  <c r="H88" i="3"/>
  <c r="H104" i="3"/>
  <c r="H120" i="3"/>
  <c r="H136" i="3"/>
  <c r="H152" i="3"/>
  <c r="H168" i="3"/>
  <c r="H184" i="3"/>
  <c r="H200" i="3"/>
  <c r="H216" i="3"/>
  <c r="H232" i="3"/>
  <c r="H248" i="3"/>
  <c r="H264" i="3"/>
  <c r="H280" i="3"/>
  <c r="H296" i="3"/>
  <c r="H312" i="3"/>
  <c r="H328" i="3"/>
  <c r="H344" i="3"/>
  <c r="H33" i="3"/>
  <c r="H65" i="3"/>
  <c r="H97" i="3"/>
  <c r="H129" i="3"/>
  <c r="H161" i="3"/>
  <c r="H193" i="3"/>
  <c r="H225" i="3"/>
  <c r="H257" i="3"/>
  <c r="H289" i="3"/>
  <c r="H321" i="3"/>
  <c r="H349" i="3"/>
  <c r="H365" i="3"/>
  <c r="H381" i="3"/>
  <c r="H397" i="3"/>
  <c r="H413" i="3"/>
  <c r="H429" i="3"/>
  <c r="H445" i="3"/>
  <c r="H461" i="3"/>
  <c r="H477" i="3"/>
  <c r="H493" i="3"/>
  <c r="H509" i="3"/>
  <c r="H26" i="3"/>
  <c r="H58" i="3"/>
  <c r="H90" i="3"/>
  <c r="H122" i="3"/>
  <c r="H154" i="3"/>
  <c r="H186" i="3"/>
  <c r="H218" i="3"/>
  <c r="H250" i="3"/>
  <c r="H282" i="3"/>
  <c r="H314" i="3"/>
  <c r="H346" i="3"/>
  <c r="H362" i="3"/>
  <c r="H378" i="3"/>
  <c r="H394" i="3"/>
  <c r="H410" i="3"/>
  <c r="H426" i="3"/>
  <c r="H442" i="3"/>
  <c r="H458" i="3"/>
  <c r="H474" i="3"/>
  <c r="H490" i="3"/>
  <c r="H506" i="3"/>
  <c r="H15" i="3"/>
  <c r="H31" i="3"/>
  <c r="H47" i="3"/>
  <c r="H63" i="3"/>
  <c r="H79" i="3"/>
  <c r="H95" i="3"/>
  <c r="H111" i="3"/>
  <c r="H127" i="3"/>
  <c r="H143" i="3"/>
  <c r="H159" i="3"/>
  <c r="H175" i="3"/>
  <c r="H191" i="3"/>
  <c r="H207" i="3"/>
  <c r="H223" i="3"/>
  <c r="H239" i="3"/>
  <c r="H255" i="3"/>
  <c r="H271" i="3"/>
  <c r="H287" i="3"/>
  <c r="H303" i="3"/>
  <c r="H319" i="3"/>
  <c r="H335" i="3"/>
  <c r="H12" i="3"/>
  <c r="H28" i="3"/>
  <c r="H44" i="3"/>
  <c r="H60" i="3"/>
  <c r="H76" i="3"/>
  <c r="H92" i="3"/>
  <c r="H108" i="3"/>
  <c r="H124" i="3"/>
  <c r="H140" i="3"/>
  <c r="H156" i="3"/>
  <c r="H172" i="3"/>
  <c r="H188" i="3"/>
  <c r="H204" i="3"/>
  <c r="H220" i="3"/>
  <c r="H236" i="3"/>
  <c r="H252" i="3"/>
  <c r="H268" i="3"/>
  <c r="H284" i="3"/>
  <c r="H300" i="3"/>
  <c r="H316" i="3"/>
  <c r="H332" i="3"/>
  <c r="H9" i="3"/>
  <c r="H41" i="3"/>
  <c r="H73" i="3"/>
  <c r="H105" i="3"/>
  <c r="H137" i="3"/>
  <c r="H169" i="3"/>
  <c r="H201" i="3"/>
  <c r="H233" i="3"/>
  <c r="H265" i="3"/>
  <c r="H297" i="3"/>
  <c r="H329" i="3"/>
  <c r="H353" i="3"/>
  <c r="H369" i="3"/>
  <c r="H385" i="3"/>
  <c r="H401" i="3"/>
  <c r="H417" i="3"/>
  <c r="H433" i="3"/>
  <c r="H449" i="3"/>
  <c r="H465" i="3"/>
  <c r="H481" i="3"/>
  <c r="H497" i="3"/>
  <c r="H513" i="3"/>
  <c r="H34" i="3"/>
  <c r="H66" i="3"/>
  <c r="H98" i="3"/>
  <c r="H130" i="3"/>
  <c r="H162" i="3"/>
  <c r="H194" i="3"/>
  <c r="H226" i="3"/>
  <c r="H258" i="3"/>
  <c r="H290" i="3"/>
  <c r="H322" i="3"/>
  <c r="H350" i="3"/>
  <c r="H366" i="3"/>
  <c r="H382" i="3"/>
  <c r="H398" i="3"/>
  <c r="H414" i="3"/>
  <c r="H430" i="3"/>
  <c r="H446" i="3"/>
  <c r="H462" i="3"/>
  <c r="H478" i="3"/>
  <c r="H494" i="3"/>
  <c r="H510" i="3"/>
  <c r="H67" i="3"/>
  <c r="H131" i="3"/>
  <c r="H195" i="3"/>
  <c r="H259" i="3"/>
  <c r="H323" i="3"/>
  <c r="H48" i="3"/>
  <c r="H112" i="3"/>
  <c r="H176" i="3"/>
  <c r="H240" i="3"/>
  <c r="H304" i="3"/>
  <c r="H49" i="3"/>
  <c r="H177" i="3"/>
  <c r="H305" i="3"/>
  <c r="H389" i="3"/>
  <c r="H453" i="3"/>
  <c r="H10" i="3"/>
  <c r="H138" i="3"/>
  <c r="H266" i="3"/>
  <c r="H370" i="3"/>
  <c r="H402" i="3"/>
  <c r="H434" i="3"/>
  <c r="H466" i="3"/>
  <c r="H498" i="3"/>
  <c r="H21" i="3"/>
  <c r="H53" i="3"/>
  <c r="H85" i="3"/>
  <c r="H117" i="3"/>
  <c r="H149" i="3"/>
  <c r="H181" i="3"/>
  <c r="H213" i="3"/>
  <c r="H245" i="3"/>
  <c r="H277" i="3"/>
  <c r="H309" i="3"/>
  <c r="H341" i="3"/>
  <c r="H359" i="3"/>
  <c r="H375" i="3"/>
  <c r="H391" i="3"/>
  <c r="H407" i="3"/>
  <c r="H423" i="3"/>
  <c r="H439" i="3"/>
  <c r="H455" i="3"/>
  <c r="H471" i="3"/>
  <c r="H487" i="3"/>
  <c r="H503" i="3"/>
  <c r="H14" i="3"/>
  <c r="H142" i="3"/>
  <c r="H270" i="3"/>
  <c r="H372" i="3"/>
  <c r="H436" i="3"/>
  <c r="H500" i="3"/>
  <c r="H528" i="3"/>
  <c r="H544" i="3"/>
  <c r="H560" i="3"/>
  <c r="H576" i="3"/>
  <c r="H592" i="3"/>
  <c r="H608" i="3"/>
  <c r="H624" i="3"/>
  <c r="H640" i="3"/>
  <c r="H656" i="3"/>
  <c r="H672" i="3"/>
  <c r="H688" i="3"/>
  <c r="H704" i="3"/>
  <c r="H720" i="3"/>
  <c r="H736" i="3"/>
  <c r="H752" i="3"/>
  <c r="H768" i="3"/>
  <c r="H784" i="3"/>
  <c r="H800" i="3"/>
  <c r="H816" i="3"/>
  <c r="H832" i="3"/>
  <c r="H848" i="3"/>
  <c r="H54" i="3"/>
  <c r="H182" i="3"/>
  <c r="H310" i="3"/>
  <c r="H392" i="3"/>
  <c r="H456" i="3"/>
  <c r="H517" i="3"/>
  <c r="H533" i="3"/>
  <c r="H549" i="3"/>
  <c r="H565" i="3"/>
  <c r="H581" i="3"/>
  <c r="H597" i="3"/>
  <c r="H613" i="3"/>
  <c r="H629" i="3"/>
  <c r="H645" i="3"/>
  <c r="H661" i="3"/>
  <c r="H677" i="3"/>
  <c r="H158" i="3"/>
  <c r="H380" i="3"/>
  <c r="H508" i="3"/>
  <c r="H546" i="3"/>
  <c r="H578" i="3"/>
  <c r="H610" i="3"/>
  <c r="H642" i="3"/>
  <c r="H674" i="3"/>
  <c r="H698" i="3"/>
  <c r="H719" i="3"/>
  <c r="H741" i="3"/>
  <c r="H762" i="3"/>
  <c r="H783" i="3"/>
  <c r="H805" i="3"/>
  <c r="H826" i="3"/>
  <c r="H847" i="3"/>
  <c r="H102" i="3"/>
  <c r="H352" i="3"/>
  <c r="H480" i="3"/>
  <c r="H539" i="3"/>
  <c r="H571" i="3"/>
  <c r="H603" i="3"/>
  <c r="H635" i="3"/>
  <c r="H667" i="3"/>
  <c r="H694" i="3"/>
  <c r="H715" i="3"/>
  <c r="H737" i="3"/>
  <c r="H758" i="3"/>
  <c r="H779" i="3"/>
  <c r="H801" i="3"/>
  <c r="H822" i="3"/>
  <c r="H843" i="3"/>
  <c r="H62" i="3"/>
  <c r="H318" i="3"/>
  <c r="H460" i="3"/>
  <c r="H534" i="3"/>
  <c r="H574" i="3"/>
  <c r="H638" i="3"/>
  <c r="H695" i="3"/>
  <c r="H738" i="3"/>
  <c r="H781" i="3"/>
  <c r="H823" i="3"/>
  <c r="H70" i="3"/>
  <c r="H464" i="3"/>
  <c r="H567" i="3"/>
  <c r="H631" i="3"/>
  <c r="H691" i="3"/>
  <c r="H734" i="3"/>
  <c r="H777" i="3"/>
  <c r="H819" i="3"/>
  <c r="H542" i="3"/>
  <c r="H630" i="3"/>
  <c r="H690" i="3"/>
  <c r="H733" i="3"/>
  <c r="H775" i="3"/>
  <c r="H818" i="3"/>
  <c r="H134" i="3"/>
  <c r="H496" i="3"/>
  <c r="H575" i="3"/>
  <c r="H639" i="3"/>
  <c r="H697" i="3"/>
  <c r="H739" i="3"/>
  <c r="H782" i="3"/>
  <c r="H825" i="3"/>
  <c r="H179" i="3"/>
  <c r="H224" i="3"/>
  <c r="H145" i="3"/>
  <c r="H437" i="3"/>
  <c r="H234" i="3"/>
  <c r="H422" i="3"/>
  <c r="H19" i="3"/>
  <c r="H83" i="3"/>
  <c r="H147" i="3"/>
  <c r="H211" i="3"/>
  <c r="H275" i="3"/>
  <c r="H339" i="3"/>
  <c r="H64" i="3"/>
  <c r="H128" i="3"/>
  <c r="H192" i="3"/>
  <c r="H256" i="3"/>
  <c r="H320" i="3"/>
  <c r="H81" i="3"/>
  <c r="H209" i="3"/>
  <c r="H337" i="3"/>
  <c r="H405" i="3"/>
  <c r="H469" i="3"/>
  <c r="H42" i="3"/>
  <c r="H170" i="3"/>
  <c r="H298" i="3"/>
  <c r="H374" i="3"/>
  <c r="H406" i="3"/>
  <c r="H438" i="3"/>
  <c r="H470" i="3"/>
  <c r="H502" i="3"/>
  <c r="H29" i="3"/>
  <c r="H61" i="3"/>
  <c r="H93" i="3"/>
  <c r="H125" i="3"/>
  <c r="H157" i="3"/>
  <c r="H189" i="3"/>
  <c r="H221" i="3"/>
  <c r="H253" i="3"/>
  <c r="H285" i="3"/>
  <c r="H317" i="3"/>
  <c r="H347" i="3"/>
  <c r="H363" i="3"/>
  <c r="H379" i="3"/>
  <c r="H395" i="3"/>
  <c r="H411" i="3"/>
  <c r="H427" i="3"/>
  <c r="H443" i="3"/>
  <c r="H459" i="3"/>
  <c r="H475" i="3"/>
  <c r="H491" i="3"/>
  <c r="H507" i="3"/>
  <c r="H46" i="3"/>
  <c r="H174" i="3"/>
  <c r="H302" i="3"/>
  <c r="H388" i="3"/>
  <c r="H452" i="3"/>
  <c r="H516" i="3"/>
  <c r="H532" i="3"/>
  <c r="H548" i="3"/>
  <c r="H564" i="3"/>
  <c r="H580" i="3"/>
  <c r="H596" i="3"/>
  <c r="H612" i="3"/>
  <c r="H628" i="3"/>
  <c r="H644" i="3"/>
  <c r="H660" i="3"/>
  <c r="H676" i="3"/>
  <c r="H692" i="3"/>
  <c r="H708" i="3"/>
  <c r="H724" i="3"/>
  <c r="H740" i="3"/>
  <c r="H756" i="3"/>
  <c r="H772" i="3"/>
  <c r="H788" i="3"/>
  <c r="H804" i="3"/>
  <c r="H820" i="3"/>
  <c r="H836" i="3"/>
  <c r="H852" i="3"/>
  <c r="H86" i="3"/>
  <c r="H214" i="3"/>
  <c r="H342" i="3"/>
  <c r="H408" i="3"/>
  <c r="H472" i="3"/>
  <c r="H521" i="3"/>
  <c r="H537" i="3"/>
  <c r="H553" i="3"/>
  <c r="H569" i="3"/>
  <c r="H585" i="3"/>
  <c r="H601" i="3"/>
  <c r="H617" i="3"/>
  <c r="H633" i="3"/>
  <c r="H649" i="3"/>
  <c r="H665" i="3"/>
  <c r="H681" i="3"/>
  <c r="H222" i="3"/>
  <c r="H412" i="3"/>
  <c r="H522" i="3"/>
  <c r="H554" i="3"/>
  <c r="H586" i="3"/>
  <c r="H618" i="3"/>
  <c r="H650" i="3"/>
  <c r="H682" i="3"/>
  <c r="H703" i="3"/>
  <c r="H725" i="3"/>
  <c r="H746" i="3"/>
  <c r="H767" i="3"/>
  <c r="H789" i="3"/>
  <c r="H810" i="3"/>
  <c r="H831" i="3"/>
  <c r="H853" i="3"/>
  <c r="H166" i="3"/>
  <c r="H384" i="3"/>
  <c r="H512" i="3"/>
  <c r="H547" i="3"/>
  <c r="H579" i="3"/>
  <c r="H611" i="3"/>
  <c r="H643" i="3"/>
  <c r="H675" i="3"/>
  <c r="H699" i="3"/>
  <c r="H721" i="3"/>
  <c r="H742" i="3"/>
  <c r="H763" i="3"/>
  <c r="H785" i="3"/>
  <c r="H806" i="3"/>
  <c r="H827" i="3"/>
  <c r="H849" i="3"/>
  <c r="H126" i="3"/>
  <c r="H364" i="3"/>
  <c r="H492" i="3"/>
  <c r="H550" i="3"/>
  <c r="H590" i="3"/>
  <c r="H654" i="3"/>
  <c r="H706" i="3"/>
  <c r="H749" i="3"/>
  <c r="H791" i="3"/>
  <c r="H834" i="3"/>
  <c r="H262" i="3"/>
  <c r="H519" i="3"/>
  <c r="H583" i="3"/>
  <c r="H647" i="3"/>
  <c r="H702" i="3"/>
  <c r="H745" i="3"/>
  <c r="H787" i="3"/>
  <c r="H835" i="3"/>
  <c r="H582" i="3"/>
  <c r="H646" i="3"/>
  <c r="H701" i="3"/>
  <c r="H743" i="3"/>
  <c r="H786" i="3"/>
  <c r="H829" i="3"/>
  <c r="H198" i="3"/>
  <c r="H527" i="3"/>
  <c r="H591" i="3"/>
  <c r="H655" i="3"/>
  <c r="H707" i="3"/>
  <c r="H750" i="3"/>
  <c r="H793" i="3"/>
  <c r="H830" i="3"/>
  <c r="H798" i="3"/>
  <c r="H598" i="3"/>
  <c r="H711" i="3"/>
  <c r="H797" i="3"/>
  <c r="H839" i="3"/>
  <c r="H543" i="3"/>
  <c r="H607" i="3"/>
  <c r="H671" i="3"/>
  <c r="H761" i="3"/>
  <c r="H803" i="3"/>
  <c r="H51" i="3"/>
  <c r="H243" i="3"/>
  <c r="H32" i="3"/>
  <c r="H160" i="3"/>
  <c r="H17" i="3"/>
  <c r="H373" i="3"/>
  <c r="H106" i="3"/>
  <c r="H390" i="3"/>
  <c r="H35" i="3"/>
  <c r="H99" i="3"/>
  <c r="H163" i="3"/>
  <c r="H227" i="3"/>
  <c r="H291" i="3"/>
  <c r="H16" i="3"/>
  <c r="H80" i="3"/>
  <c r="H144" i="3"/>
  <c r="H208" i="3"/>
  <c r="H272" i="3"/>
  <c r="H336" i="3"/>
  <c r="H113" i="3"/>
  <c r="H241" i="3"/>
  <c r="H357" i="3"/>
  <c r="H421" i="3"/>
  <c r="H485" i="3"/>
  <c r="H74" i="3"/>
  <c r="H202" i="3"/>
  <c r="H330" i="3"/>
  <c r="H386" i="3"/>
  <c r="H418" i="3"/>
  <c r="H450" i="3"/>
  <c r="H482" i="3"/>
  <c r="H514" i="3"/>
  <c r="H37" i="3"/>
  <c r="H69" i="3"/>
  <c r="H101" i="3"/>
  <c r="H133" i="3"/>
  <c r="H165" i="3"/>
  <c r="H197" i="3"/>
  <c r="H229" i="3"/>
  <c r="H261" i="3"/>
  <c r="H293" i="3"/>
  <c r="H325" i="3"/>
  <c r="H351" i="3"/>
  <c r="H367" i="3"/>
  <c r="H383" i="3"/>
  <c r="H399" i="3"/>
  <c r="H415" i="3"/>
  <c r="H431" i="3"/>
  <c r="H447" i="3"/>
  <c r="H463" i="3"/>
  <c r="H479" i="3"/>
  <c r="H495" i="3"/>
  <c r="H511" i="3"/>
  <c r="H78" i="3"/>
  <c r="H206" i="3"/>
  <c r="H334" i="3"/>
  <c r="H404" i="3"/>
  <c r="H468" i="3"/>
  <c r="H520" i="3"/>
  <c r="H536" i="3"/>
  <c r="H552" i="3"/>
  <c r="H568" i="3"/>
  <c r="H584" i="3"/>
  <c r="H600" i="3"/>
  <c r="H616" i="3"/>
  <c r="H632" i="3"/>
  <c r="H648" i="3"/>
  <c r="H664" i="3"/>
  <c r="H680" i="3"/>
  <c r="H696" i="3"/>
  <c r="H712" i="3"/>
  <c r="H728" i="3"/>
  <c r="H744" i="3"/>
  <c r="H760" i="3"/>
  <c r="H776" i="3"/>
  <c r="H792" i="3"/>
  <c r="H808" i="3"/>
  <c r="H824" i="3"/>
  <c r="H840" i="3"/>
  <c r="H856" i="3"/>
  <c r="H118" i="3"/>
  <c r="H246" i="3"/>
  <c r="H360" i="3"/>
  <c r="H424" i="3"/>
  <c r="H488" i="3"/>
  <c r="H525" i="3"/>
  <c r="H541" i="3"/>
  <c r="H557" i="3"/>
  <c r="H573" i="3"/>
  <c r="H589" i="3"/>
  <c r="H605" i="3"/>
  <c r="H621" i="3"/>
  <c r="H637" i="3"/>
  <c r="H653" i="3"/>
  <c r="H669" i="3"/>
  <c r="H30" i="3"/>
  <c r="H286" i="3"/>
  <c r="H444" i="3"/>
  <c r="H530" i="3"/>
  <c r="H562" i="3"/>
  <c r="H594" i="3"/>
  <c r="H626" i="3"/>
  <c r="H658" i="3"/>
  <c r="H687" i="3"/>
  <c r="H709" i="3"/>
  <c r="H730" i="3"/>
  <c r="H751" i="3"/>
  <c r="H773" i="3"/>
  <c r="H794" i="3"/>
  <c r="H815" i="3"/>
  <c r="H837" i="3"/>
  <c r="H858" i="3"/>
  <c r="H230" i="3"/>
  <c r="H416" i="3"/>
  <c r="H523" i="3"/>
  <c r="H555" i="3"/>
  <c r="H587" i="3"/>
  <c r="H619" i="3"/>
  <c r="H651" i="3"/>
  <c r="H683" i="3"/>
  <c r="H705" i="3"/>
  <c r="H726" i="3"/>
  <c r="H747" i="3"/>
  <c r="H769" i="3"/>
  <c r="H790" i="3"/>
  <c r="H811" i="3"/>
  <c r="H833" i="3"/>
  <c r="H854" i="3"/>
  <c r="H190" i="3"/>
  <c r="H396" i="3"/>
  <c r="H518" i="3"/>
  <c r="H558" i="3"/>
  <c r="H606" i="3"/>
  <c r="H670" i="3"/>
  <c r="H717" i="3"/>
  <c r="H759" i="3"/>
  <c r="H802" i="3"/>
  <c r="H845" i="3"/>
  <c r="H326" i="3"/>
  <c r="H535" i="3"/>
  <c r="H599" i="3"/>
  <c r="H663" i="3"/>
  <c r="H713" i="3"/>
  <c r="H755" i="3"/>
  <c r="H846" i="3"/>
  <c r="H662" i="3"/>
  <c r="H754" i="3"/>
  <c r="H368" i="3"/>
  <c r="H718" i="3"/>
  <c r="H841" i="3"/>
  <c r="H115" i="3"/>
  <c r="H307" i="3"/>
  <c r="H96" i="3"/>
  <c r="H288" i="3"/>
  <c r="H273" i="3"/>
  <c r="H501" i="3"/>
  <c r="H354" i="3"/>
  <c r="H454" i="3"/>
  <c r="H77" i="3"/>
  <c r="H205" i="3"/>
  <c r="H333" i="3"/>
  <c r="H403" i="3"/>
  <c r="H467" i="3"/>
  <c r="H110" i="3"/>
  <c r="H484" i="3"/>
  <c r="H572" i="3"/>
  <c r="H636" i="3"/>
  <c r="H700" i="3"/>
  <c r="H764" i="3"/>
  <c r="H828" i="3"/>
  <c r="H278" i="3"/>
  <c r="H529" i="3"/>
  <c r="H593" i="3"/>
  <c r="H657" i="3"/>
  <c r="H476" i="3"/>
  <c r="H634" i="3"/>
  <c r="H735" i="3"/>
  <c r="H821" i="3"/>
  <c r="H448" i="3"/>
  <c r="H627" i="3"/>
  <c r="H731" i="3"/>
  <c r="H817" i="3"/>
  <c r="H428" i="3"/>
  <c r="H685" i="3"/>
  <c r="H855" i="3"/>
  <c r="H679" i="3"/>
  <c r="H857" i="3"/>
  <c r="H765" i="3"/>
  <c r="H559" i="3"/>
  <c r="H771" i="3"/>
  <c r="H850" i="3"/>
  <c r="H173" i="3"/>
  <c r="H387" i="3"/>
  <c r="H515" i="3"/>
  <c r="H684" i="3"/>
  <c r="H150" i="3"/>
  <c r="H577" i="3"/>
  <c r="H799" i="3"/>
  <c r="H710" i="3"/>
  <c r="H622" i="3"/>
  <c r="H615" i="3"/>
  <c r="H432" i="3"/>
  <c r="H486" i="3"/>
  <c r="H109" i="3"/>
  <c r="H237" i="3"/>
  <c r="H355" i="3"/>
  <c r="H419" i="3"/>
  <c r="H483" i="3"/>
  <c r="H238" i="3"/>
  <c r="H524" i="3"/>
  <c r="H588" i="3"/>
  <c r="H652" i="3"/>
  <c r="H716" i="3"/>
  <c r="H780" i="3"/>
  <c r="H844" i="3"/>
  <c r="H376" i="3"/>
  <c r="H545" i="3"/>
  <c r="H609" i="3"/>
  <c r="H673" i="3"/>
  <c r="H538" i="3"/>
  <c r="H666" i="3"/>
  <c r="H757" i="3"/>
  <c r="H842" i="3"/>
  <c r="H531" i="3"/>
  <c r="H659" i="3"/>
  <c r="H753" i="3"/>
  <c r="H838" i="3"/>
  <c r="H526" i="3"/>
  <c r="H727" i="3"/>
  <c r="H400" i="3"/>
  <c r="H723" i="3"/>
  <c r="H614" i="3"/>
  <c r="H807" i="3"/>
  <c r="H623" i="3"/>
  <c r="H814" i="3"/>
  <c r="H686" i="3"/>
  <c r="H45" i="3"/>
  <c r="H451" i="3"/>
  <c r="H420" i="3"/>
  <c r="H620" i="3"/>
  <c r="H812" i="3"/>
  <c r="H641" i="3"/>
  <c r="H714" i="3"/>
  <c r="H595" i="3"/>
  <c r="H254" i="3"/>
  <c r="H809" i="3"/>
  <c r="H729" i="3"/>
  <c r="H13" i="3"/>
  <c r="H141" i="3"/>
  <c r="H269" i="3"/>
  <c r="H371" i="3"/>
  <c r="H435" i="3"/>
  <c r="H499" i="3"/>
  <c r="H356" i="3"/>
  <c r="H540" i="3"/>
  <c r="H604" i="3"/>
  <c r="H668" i="3"/>
  <c r="H732" i="3"/>
  <c r="H796" i="3"/>
  <c r="H22" i="3"/>
  <c r="H440" i="3"/>
  <c r="H561" i="3"/>
  <c r="H625" i="3"/>
  <c r="H94" i="3"/>
  <c r="H570" i="3"/>
  <c r="H693" i="3"/>
  <c r="H778" i="3"/>
  <c r="H38" i="3"/>
  <c r="H563" i="3"/>
  <c r="H689" i="3"/>
  <c r="H774" i="3"/>
  <c r="H859" i="3"/>
  <c r="H566" i="3"/>
  <c r="H770" i="3"/>
  <c r="H551" i="3"/>
  <c r="H766" i="3"/>
  <c r="H678" i="3"/>
  <c r="H851" i="3"/>
  <c r="H301" i="3"/>
  <c r="H556" i="3"/>
  <c r="H748" i="3"/>
  <c r="H504" i="3"/>
  <c r="H348" i="3"/>
  <c r="H602" i="3"/>
  <c r="H294" i="3"/>
  <c r="H795" i="3"/>
  <c r="H813" i="3"/>
  <c r="H722" i="3"/>
  <c r="B14" i="1"/>
  <c r="B20" i="1"/>
  <c r="B22" i="1" l="1"/>
  <c r="E16" i="1" s="1"/>
  <c r="C854" i="6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E857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7" i="5"/>
  <c r="E98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D461" i="6" l="1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<sst xmlns="http://schemas.openxmlformats.org/spreadsheetml/2006/main" count="14844" uniqueCount="1779">
  <si>
    <t>Município</t>
  </si>
  <si>
    <t>IDH-M</t>
  </si>
  <si>
    <t>ICMS</t>
  </si>
  <si>
    <t>Contrapartida Mínima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</si>
  <si>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</si>
  <si>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</si>
  <si>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</si>
  <si>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</si>
  <si>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</si>
  <si>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</si>
  <si>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</si>
  <si>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</si>
  <si>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</si>
  <si>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</si>
  <si>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</si>
  <si>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</si>
  <si>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</si>
  <si>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</si>
  <si>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</si>
  <si>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</si>
  <si>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</si>
  <si>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</si>
  <si>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</si>
  <si>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</si>
  <si>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</si>
  <si>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</si>
  <si>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</si>
  <si>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</si>
  <si>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</si>
  <si>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</si>
  <si>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</si>
  <si>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</si>
  <si>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</si>
  <si>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</si>
  <si>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</si>
  <si>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</si>
  <si>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</si>
  <si>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</si>
  <si>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</si>
  <si>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</si>
  <si>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</si>
  <si>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</si>
  <si>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</si>
  <si>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</si>
  <si>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</si>
  <si>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</si>
  <si>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</si>
  <si>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</si>
  <si>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</si>
  <si>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</si>
  <si>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</si>
  <si>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</si>
  <si>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</si>
  <si>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</si>
  <si>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</si>
  <si>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</si>
  <si>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</si>
  <si>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</si>
  <si>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</si>
  <si>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</si>
  <si>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</si>
  <si>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</si>
  <si>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</si>
  <si>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</si>
  <si>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</si>
  <si>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</si>
  <si>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</si>
  <si>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</si>
  <si>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</si>
  <si>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</si>
  <si>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</si>
  <si>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</si>
  <si>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</si>
  <si>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</si>
  <si>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</si>
  <si>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</si>
  <si>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</si>
  <si>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</si>
  <si>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</si>
  <si>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</si>
  <si>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</si>
  <si>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</si>
  <si>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</si>
  <si>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</si>
  <si>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</si>
  <si>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</si>
  <si>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</si>
  <si>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</si>
  <si>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</si>
  <si>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</si>
  <si>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</si>
  <si>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</si>
  <si>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</si>
  <si>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</si>
  <si>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</si>
  <si>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</si>
  <si>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</si>
  <si>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</si>
  <si>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</si>
  <si>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</si>
  <si>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</si>
  <si>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</si>
  <si>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</si>
  <si>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</si>
  <si>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</si>
  <si>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</si>
  <si>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</si>
  <si>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</si>
  <si>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</si>
  <si>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</si>
  <si>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</si>
  <si>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</si>
  <si>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</si>
  <si>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</si>
  <si>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</si>
  <si>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</si>
  <si>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</si>
  <si>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</si>
  <si>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</si>
  <si>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</si>
  <si>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</si>
  <si>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</si>
  <si>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</si>
  <si>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</si>
  <si>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</si>
  <si>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</si>
  <si>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</si>
  <si>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</si>
  <si>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</si>
  <si>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</si>
  <si>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</si>
  <si>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</si>
  <si>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</si>
  <si>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</si>
  <si>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</si>
  <si>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</si>
  <si>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</si>
  <si>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</si>
  <si>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</si>
  <si>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</si>
  <si>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</si>
  <si>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</si>
  <si>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</si>
  <si>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</si>
  <si>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</si>
  <si>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</si>
  <si>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</si>
  <si>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</si>
  <si>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</si>
  <si>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</si>
  <si>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</si>
  <si>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</si>
  <si>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</si>
  <si>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</si>
  <si>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</si>
  <si>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</si>
  <si>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</si>
  <si>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</si>
  <si>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</si>
  <si>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</si>
  <si>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</si>
  <si>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</si>
  <si>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</si>
  <si>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</si>
  <si>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</si>
  <si>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</si>
  <si>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</si>
  <si>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</si>
  <si>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</si>
  <si>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</si>
  <si>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</si>
  <si>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</si>
  <si>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</si>
  <si>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</si>
  <si>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</si>
  <si>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</si>
  <si>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</si>
  <si>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</si>
  <si>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</si>
  <si>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</si>
  <si>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</si>
  <si>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</si>
  <si>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</si>
  <si>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</si>
  <si>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</si>
  <si>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</si>
  <si>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</si>
  <si>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</si>
  <si>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</si>
  <si>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</si>
  <si>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</si>
  <si>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</si>
  <si>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</si>
  <si>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</si>
  <si>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</si>
  <si>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</si>
  <si>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</si>
  <si>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</si>
  <si>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</si>
  <si>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</si>
  <si>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</si>
  <si>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</si>
  <si>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</si>
  <si>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</si>
  <si>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</si>
  <si>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</si>
  <si>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</si>
  <si>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</si>
  <si>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</si>
  <si>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</si>
  <si>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</si>
  <si>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</si>
  <si>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</si>
  <si>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</si>
  <si>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</si>
  <si>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</si>
  <si>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</si>
  <si>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</si>
  <si>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</si>
  <si>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</si>
  <si>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</si>
  <si>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</si>
  <si>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</si>
  <si>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</si>
  <si>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</si>
  <si>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</si>
  <si>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</si>
  <si>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</si>
  <si>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</si>
  <si>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</si>
  <si>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</si>
  <si>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</si>
  <si>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</si>
  <si>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</si>
  <si>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</si>
  <si>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</si>
  <si>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</si>
  <si>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</si>
  <si>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</si>
  <si>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</si>
  <si>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</si>
  <si>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</si>
  <si>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</si>
  <si>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</si>
  <si>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</si>
  <si>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</si>
  <si>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</si>
  <si>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</si>
  <si>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</si>
  <si>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</si>
  <si>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</si>
  <si>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</si>
  <si>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</si>
  <si>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</si>
  <si>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</si>
  <si>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</si>
  <si>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</si>
  <si>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</si>
  <si>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</si>
  <si>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</si>
  <si>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</si>
  <si>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</si>
  <si>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</si>
  <si>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</si>
  <si>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</si>
  <si>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</si>
  <si>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</si>
  <si>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</si>
  <si>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</si>
  <si>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</si>
  <si>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</si>
  <si>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</si>
  <si>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</si>
  <si>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</si>
  <si>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</si>
  <si>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</si>
  <si>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</si>
  <si>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</si>
  <si>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</si>
  <si>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</si>
  <si>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</si>
  <si>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</si>
  <si>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</si>
  <si>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</si>
  <si>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</si>
  <si>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</si>
  <si>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</si>
  <si>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</si>
  <si>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</si>
  <si>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</si>
  <si>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</si>
  <si>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</si>
  <si>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</si>
  <si>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</si>
  <si>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</si>
  <si>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</si>
  <si>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</si>
  <si>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</si>
  <si>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</si>
  <si>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</si>
  <si>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</si>
  <si>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</si>
  <si>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</si>
  <si>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</si>
  <si>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</si>
  <si>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</si>
  <si>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</si>
  <si>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</si>
  <si>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</si>
  <si>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</si>
  <si>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</si>
  <si>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</si>
  <si>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</si>
  <si>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</si>
  <si>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</si>
  <si>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</si>
  <si>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</si>
  <si>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</si>
  <si>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</si>
  <si>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</si>
  <si>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</si>
  <si>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</si>
  <si>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</si>
  <si>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</si>
  <si>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</si>
  <si>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</si>
  <si>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</si>
  <si>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</si>
  <si>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</si>
  <si>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</si>
  <si>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</si>
  <si>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</si>
  <si>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</si>
  <si>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</si>
  <si>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</si>
  <si>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</si>
  <si>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</si>
  <si>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</si>
  <si>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</si>
  <si>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</si>
  <si>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</si>
  <si>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</si>
  <si>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</si>
  <si>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</si>
  <si>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</si>
  <si>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</si>
  <si>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</si>
  <si>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</si>
  <si>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</si>
  <si>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</si>
  <si>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</si>
  <si>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</si>
  <si>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</si>
  <si>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</si>
  <si>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</si>
  <si>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</si>
  <si>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</si>
  <si>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</si>
  <si>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</si>
  <si>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</si>
  <si>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</si>
  <si>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</si>
  <si>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</si>
  <si>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</si>
  <si>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</si>
  <si>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</si>
  <si>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</si>
  <si>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</si>
  <si>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</si>
  <si>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</si>
  <si>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</si>
  <si>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</si>
  <si>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</si>
  <si>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</si>
  <si>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</si>
  <si>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</si>
  <si>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</si>
  <si>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</si>
  <si>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</si>
  <si>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</si>
  <si>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</si>
  <si>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</si>
  <si>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</si>
  <si>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</si>
  <si>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</si>
  <si>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</si>
  <si>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</si>
  <si>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</si>
  <si>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</si>
  <si>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</si>
  <si>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</si>
  <si>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</si>
  <si>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</si>
  <si>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</si>
  <si>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</si>
  <si>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</si>
  <si>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</si>
  <si>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</si>
  <si>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</si>
  <si>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</si>
  <si>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</si>
  <si>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</si>
  <si>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</si>
  <si>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</si>
  <si>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</si>
  <si>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</si>
  <si>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</si>
  <si>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</si>
  <si>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</si>
  <si>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</si>
  <si>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</si>
  <si>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</si>
  <si>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</si>
  <si>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</si>
  <si>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</si>
  <si>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</si>
  <si>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</si>
  <si>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</si>
  <si>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</si>
  <si>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</si>
  <si>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</si>
  <si>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</si>
  <si>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</si>
  <si>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</si>
  <si>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</si>
  <si>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</si>
  <si>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</si>
  <si>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</si>
  <si>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</si>
  <si>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</si>
  <si>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</si>
  <si>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</si>
  <si>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</si>
  <si>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</si>
  <si>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</si>
  <si>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</si>
  <si>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</si>
  <si>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</si>
  <si>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</si>
  <si>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</si>
  <si>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</si>
  <si>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</si>
  <si>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</si>
  <si>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</si>
  <si>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</si>
  <si>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</si>
  <si>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</si>
  <si>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</si>
  <si>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</si>
  <si>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</si>
  <si>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</si>
  <si>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</si>
  <si>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</si>
  <si>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</si>
  <si>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</si>
  <si>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</si>
  <si>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</si>
  <si>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</si>
  <si>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</si>
  <si>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</si>
  <si>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</si>
  <si>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</si>
  <si>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</si>
  <si>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</si>
  <si>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</si>
  <si>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</si>
  <si>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</si>
  <si>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</si>
  <si>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</si>
  <si>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</si>
  <si>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</si>
  <si>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</si>
  <si>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</si>
  <si>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</si>
  <si>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</si>
  <si>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</si>
  <si>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</si>
  <si>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</si>
  <si>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</si>
  <si>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</si>
  <si>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</si>
  <si>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</si>
  <si>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</si>
  <si>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</si>
  <si>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</si>
  <si>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</si>
  <si>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</si>
  <si>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</si>
  <si>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</si>
  <si>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</si>
  <si>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</si>
  <si>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</si>
  <si>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</si>
  <si>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</si>
  <si>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</si>
  <si>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</si>
  <si>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</si>
  <si>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</si>
  <si>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</si>
  <si>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</si>
  <si>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</si>
  <si>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</si>
  <si>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</si>
  <si>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</si>
  <si>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</si>
  <si>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</si>
  <si>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</si>
  <si>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</si>
  <si>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</si>
  <si>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</si>
  <si>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</si>
  <si>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</si>
  <si>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</si>
  <si>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</si>
  <si>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</si>
  <si>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</si>
  <si>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</si>
  <si>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</si>
  <si>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</si>
  <si>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</si>
  <si>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</si>
  <si>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</si>
  <si>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</si>
  <si>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</si>
  <si>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</si>
  <si>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</si>
  <si>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</si>
  <si>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</si>
  <si>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</si>
  <si>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</si>
  <si>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</si>
  <si>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</si>
  <si>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</si>
  <si>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</si>
  <si>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</si>
  <si>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</si>
  <si>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</si>
  <si>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</si>
  <si>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</si>
  <si>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</si>
  <si>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</si>
  <si>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</si>
  <si>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</si>
  <si>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</si>
  <si>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</si>
  <si>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</si>
  <si>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</si>
  <si>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</si>
  <si>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</si>
  <si>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</si>
  <si>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</si>
  <si>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</si>
  <si>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</si>
  <si>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</si>
  <si>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</si>
  <si>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</si>
  <si>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</si>
  <si>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</si>
  <si>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</si>
  <si>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</si>
  <si>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</si>
  <si>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</si>
  <si>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</si>
  <si>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</si>
  <si>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</si>
  <si>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</si>
  <si>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</si>
  <si>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</si>
  <si>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</si>
  <si>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</si>
  <si>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</si>
  <si>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</si>
  <si>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</si>
  <si>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</si>
  <si>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</si>
  <si>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</si>
  <si>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</si>
  <si>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</si>
  <si>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</si>
  <si>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</si>
  <si>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</si>
  <si>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</si>
  <si>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</si>
  <si>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</si>
  <si>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</si>
  <si>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</si>
  <si>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</si>
  <si>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</si>
  <si>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</si>
  <si>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</si>
  <si>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</si>
  <si>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</si>
  <si>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</si>
  <si>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</si>
  <si>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</si>
  <si>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</si>
  <si>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</si>
  <si>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</si>
  <si>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</si>
  <si>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</si>
  <si>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</si>
  <si>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</si>
  <si>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</si>
  <si>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</si>
  <si>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</si>
  <si>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</si>
  <si>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</si>
  <si>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</si>
  <si>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</si>
  <si>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</si>
  <si>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</si>
  <si>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</si>
  <si>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</si>
  <si>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</si>
  <si>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</si>
  <si>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</si>
  <si>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</si>
  <si>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</si>
  <si>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</si>
  <si>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</si>
  <si>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</si>
  <si>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</si>
  <si>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</si>
  <si>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</si>
  <si>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</si>
  <si>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</si>
  <si>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</si>
  <si>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</si>
  <si>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</si>
  <si>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</si>
  <si>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</si>
  <si>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</si>
  <si>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</si>
  <si>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</si>
  <si>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</si>
  <si>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</si>
  <si>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</si>
  <si>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</si>
  <si>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</si>
  <si>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</si>
  <si>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</si>
  <si>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</si>
  <si>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</si>
  <si>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</si>
  <si>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</si>
  <si>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</si>
  <si>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</si>
  <si>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</si>
  <si>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</si>
  <si>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</si>
  <si>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</si>
  <si>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</si>
  <si>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</si>
  <si>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</si>
  <si>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</si>
  <si>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</si>
  <si>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</si>
  <si>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</si>
  <si>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</si>
  <si>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</si>
  <si>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</si>
  <si>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</si>
  <si>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</si>
  <si>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</si>
  <si>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</si>
  <si>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</si>
  <si>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</si>
  <si>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</si>
  <si>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</si>
  <si>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</si>
  <si>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</si>
  <si>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</si>
  <si>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</si>
  <si>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</si>
  <si>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</si>
  <si>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</si>
  <si>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</si>
  <si>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</si>
  <si>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</si>
  <si>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</si>
  <si>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</si>
  <si>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</si>
  <si>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</si>
  <si>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</si>
  <si>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</si>
  <si>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</si>
  <si>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</si>
  <si>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</si>
  <si>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</si>
  <si>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</si>
  <si>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</si>
  <si>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</si>
  <si>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</si>
  <si>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</si>
  <si>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</si>
  <si>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</si>
  <si>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</si>
  <si>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</si>
  <si>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</si>
  <si>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</si>
  <si>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</si>
  <si>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</si>
  <si>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</si>
  <si>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</si>
  <si>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</si>
  <si>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</si>
  <si>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</si>
  <si>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</si>
  <si>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</si>
  <si>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</si>
  <si>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</si>
  <si>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</si>
  <si>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</si>
  <si>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</si>
  <si>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</si>
  <si>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</si>
  <si>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</si>
  <si>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</si>
  <si>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</si>
  <si>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</si>
  <si>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</si>
  <si>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</si>
  <si>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</si>
  <si>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</si>
  <si>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</si>
  <si>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</si>
  <si>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</si>
  <si>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</si>
  <si>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</si>
  <si>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</si>
  <si>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</si>
  <si>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</si>
  <si>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</si>
  <si>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</si>
  <si>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</si>
  <si>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</si>
  <si>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</si>
  <si>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</si>
  <si>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</si>
  <si>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</si>
  <si>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</si>
  <si>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</si>
  <si>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</si>
  <si>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</si>
  <si>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</si>
  <si>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</si>
  <si>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</si>
  <si>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</si>
  <si>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</si>
  <si>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</si>
  <si>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</si>
  <si>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</si>
  <si>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</si>
  <si>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</si>
  <si>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</si>
  <si>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</si>
  <si>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</si>
  <si>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</si>
  <si>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</si>
  <si>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</si>
  <si>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</si>
  <si>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</si>
  <si>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</si>
  <si>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</si>
  <si>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</si>
  <si>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</si>
  <si>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</si>
  <si>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</si>
  <si>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</si>
  <si>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</si>
  <si>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</si>
  <si>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</si>
  <si>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</si>
  <si>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</si>
  <si>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</si>
  <si>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</si>
  <si>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</si>
  <si>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</si>
  <si>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</si>
  <si>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</si>
  <si>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</si>
  <si>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</si>
  <si>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</si>
  <si>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</si>
  <si>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</si>
  <si>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</si>
  <si>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</si>
  <si>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</si>
  <si>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</si>
  <si>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</si>
  <si>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</si>
  <si>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</si>
  <si>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</si>
  <si>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</si>
  <si>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</si>
  <si>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</si>
  <si>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</si>
  <si>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</si>
  <si>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</si>
  <si>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</si>
  <si>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</si>
  <si>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</si>
  <si>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</si>
  <si>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</si>
  <si>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</si>
  <si>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</si>
  <si>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</si>
  <si>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</si>
  <si>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</si>
  <si>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</si>
  <si>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</si>
  <si>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</si>
  <si>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</si>
  <si>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</si>
  <si>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</si>
  <si>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</si>
  <si>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</si>
  <si>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</si>
  <si>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</si>
  <si>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</si>
  <si>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</si>
  <si>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</si>
  <si>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</si>
  <si>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</si>
  <si>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</si>
  <si>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</si>
  <si>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</si>
  <si>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</si>
  <si>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</si>
  <si>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</si>
  <si>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</si>
  <si>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</si>
  <si>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</si>
  <si>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</si>
  <si>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</si>
  <si>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</si>
  <si>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</si>
  <si>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</si>
  <si>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</si>
  <si>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</si>
  <si>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</si>
  <si>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</si>
  <si>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</si>
  <si>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</si>
  <si>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</si>
  <si>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</si>
  <si>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</si>
  <si>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</si>
  <si>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</si>
  <si>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</si>
  <si>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</si>
  <si>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</si>
  <si>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</si>
  <si>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</si>
  <si>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</si>
  <si>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</si>
  <si>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</si>
  <si>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</si>
  <si>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</si>
  <si>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</si>
  <si>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</si>
  <si>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</si>
  <si>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</si>
  <si>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</si>
  <si>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</si>
  <si>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</si>
  <si>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</si>
  <si>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</si>
  <si>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</si>
  <si>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</si>
  <si>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</si>
  <si>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</si>
  <si>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</si>
  <si>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</si>
  <si>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</si>
  <si>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Secretaria de Estado de Governo
Subsecretaria de Estado de Assuntos Municipais
Superintendência Central de Convênios e Parcerias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</si>
  <si>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</si>
  <si>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</si>
  <si>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</si>
  <si>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</si>
  <si>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</si>
  <si>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</si>
  <si>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</si>
  <si>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União</t>
  </si>
  <si>
    <t>Estado</t>
  </si>
  <si>
    <t>CONVENENTE</t>
  </si>
  <si>
    <t>http://www.fazenda.mg.gov.br/governo/assuntos_municipais/previsao_repasses/previsao_repasse_ICMS/portarias_ICMS/</t>
  </si>
  <si>
    <t>Nome</t>
  </si>
  <si>
    <t>www.sigconsaida.mg.gov.br</t>
  </si>
  <si>
    <t>FPM*</t>
  </si>
  <si>
    <t>*Valor bruto do FPM aproximado</t>
  </si>
  <si>
    <t>IEGM</t>
  </si>
  <si>
    <t>C</t>
  </si>
  <si>
    <t>C+</t>
  </si>
  <si>
    <t>Eficiencia</t>
  </si>
  <si>
    <t>Fonte IEGM</t>
  </si>
  <si>
    <t>ABADIA DOS 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</si>
  <si>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</si>
  <si>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</si>
  <si>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</si>
  <si>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</si>
  <si>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</si>
  <si>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</si>
  <si>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</si>
  <si>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</si>
  <si>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</si>
  <si>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</si>
  <si>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</si>
  <si>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</si>
  <si>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</si>
  <si>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</si>
  <si>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</si>
  <si>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ALMENARA</t>
  </si>
  <si>
    <t>ALPERCATA</t>
  </si>
  <si>
    <t>ALPINOPOLIS</t>
  </si>
  <si>
    <t>ALTEROSA</t>
  </si>
  <si>
    <t>ALTO RIO DOCE</t>
  </si>
  <si>
    <t>ALVARENGA</t>
  </si>
  <si>
    <t>ALVINOPOLIS</t>
  </si>
  <si>
    <t>ALVORADA DE MINAS</t>
  </si>
  <si>
    <t>AMPARO DO SERRA</t>
  </si>
  <si>
    <t>ANDRADAS</t>
  </si>
  <si>
    <t>CACHOEIRA DE PAJEU</t>
  </si>
  <si>
    <t>ANDRELANDIA</t>
  </si>
  <si>
    <t>ANTONIO CARLOS</t>
  </si>
  <si>
    <t xml:space="preserve">ANTONIO DIAS    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</si>
  <si>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</si>
  <si>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</si>
  <si>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</si>
  <si>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</si>
  <si>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</si>
  <si>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</si>
  <si>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</si>
  <si>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</si>
  <si>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</si>
  <si>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</si>
  <si>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</si>
  <si>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</si>
  <si>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</si>
  <si>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</si>
  <si>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</si>
  <si>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</si>
  <si>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</si>
  <si>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</si>
  <si>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</si>
  <si>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</si>
  <si>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</si>
  <si>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</si>
  <si>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</si>
  <si>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</si>
  <si>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</si>
  <si>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</si>
  <si>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</si>
  <si>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TRES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</si>
  <si>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</si>
  <si>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</si>
  <si>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</si>
  <si>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</si>
  <si>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</si>
  <si>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</si>
  <si>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</si>
  <si>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</si>
  <si>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</si>
  <si>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</si>
  <si>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</si>
  <si>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</si>
  <si>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</si>
  <si>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</si>
  <si>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</si>
  <si>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</si>
  <si>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</si>
  <si>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</si>
  <si>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</si>
  <si>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</si>
  <si>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</si>
  <si>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</si>
  <si>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</si>
  <si>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</si>
  <si>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</si>
  <si>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</si>
  <si>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</si>
  <si>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BRASILIA DE MINAS</t>
  </si>
  <si>
    <t>BRAS PIRES</t>
  </si>
  <si>
    <t>BRAUNAS</t>
  </si>
  <si>
    <t>BRASOPOLIS</t>
  </si>
  <si>
    <t>BRUMADINHO</t>
  </si>
  <si>
    <t>BUENO BRANDAO</t>
  </si>
  <si>
    <t>BUENOPOLIS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</si>
  <si>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</si>
  <si>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</si>
  <si>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</si>
  <si>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</si>
  <si>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</si>
  <si>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</si>
  <si>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</si>
  <si>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</si>
  <si>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</si>
  <si>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</si>
  <si>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</si>
  <si>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</si>
  <si>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</si>
  <si>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</si>
  <si>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</si>
  <si>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</si>
  <si>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</si>
  <si>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</si>
  <si>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</si>
  <si>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</si>
  <si>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</si>
  <si>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</si>
  <si>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</si>
  <si>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</si>
  <si>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CANAA</t>
  </si>
  <si>
    <t>CANAPOLIS</t>
  </si>
  <si>
    <t>CANA VERDE</t>
  </si>
  <si>
    <t>CANDEIAS</t>
  </si>
  <si>
    <t>CAPARAO</t>
  </si>
  <si>
    <t>CAPELA NOVA</t>
  </si>
  <si>
    <t>CAPELINHA</t>
  </si>
  <si>
    <t>CAPETINGA</t>
  </si>
  <si>
    <t>CAPIM BRANCO</t>
  </si>
  <si>
    <t>CAPINOPOLIS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</si>
  <si>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</si>
  <si>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</si>
  <si>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</si>
  <si>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</si>
  <si>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</si>
  <si>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</si>
  <si>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</si>
  <si>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</si>
  <si>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</si>
  <si>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</si>
  <si>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</si>
  <si>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</si>
  <si>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</si>
  <si>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</si>
  <si>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</si>
  <si>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</si>
  <si>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</si>
  <si>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</si>
  <si>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</si>
  <si>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CARRANCAS</t>
  </si>
  <si>
    <t>CARVALHOPOLIS</t>
  </si>
  <si>
    <t>CARVALHOS</t>
  </si>
  <si>
    <t>CASA GRANDE</t>
  </si>
  <si>
    <t>CASCALHO RICO</t>
  </si>
  <si>
    <t>CASSIA</t>
  </si>
  <si>
    <t>CONCEICAO DA BARRA MINAS</t>
  </si>
  <si>
    <t>CATAGUASES</t>
  </si>
  <si>
    <t>CATAS ALTAS DO NORUEGA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</si>
  <si>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</si>
  <si>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</si>
  <si>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</si>
  <si>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</si>
  <si>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</si>
  <si>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</si>
  <si>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</si>
  <si>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</si>
  <si>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</si>
  <si>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</si>
  <si>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</si>
  <si>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</si>
  <si>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</si>
  <si>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</si>
  <si>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</si>
  <si>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</si>
  <si>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</si>
  <si>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</si>
  <si>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</si>
  <si>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</si>
  <si>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</si>
  <si>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</si>
  <si>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</si>
  <si>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</si>
  <si>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</si>
  <si>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</si>
  <si>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</si>
  <si>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</si>
  <si>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</si>
  <si>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</si>
  <si>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</si>
  <si>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</si>
  <si>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</si>
  <si>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</si>
  <si>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</si>
  <si>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</si>
  <si>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</si>
  <si>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</si>
  <si>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</si>
  <si>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</si>
  <si>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</si>
  <si>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</si>
  <si>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</si>
  <si>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</si>
  <si>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</si>
  <si>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</si>
  <si>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</si>
  <si>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</si>
  <si>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</si>
  <si>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</si>
  <si>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</si>
  <si>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</si>
  <si>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</si>
  <si>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</si>
  <si>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CURVELO</t>
  </si>
  <si>
    <t>DATAS</t>
  </si>
  <si>
    <t>DELFIM MOREIRA</t>
  </si>
  <si>
    <t>DELFINOPOLIS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</si>
  <si>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</si>
  <si>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</si>
  <si>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</si>
  <si>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</si>
  <si>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</si>
  <si>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</si>
  <si>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</si>
  <si>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</si>
  <si>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</si>
  <si>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</si>
  <si>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</si>
  <si>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</si>
  <si>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</si>
  <si>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</si>
  <si>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</si>
  <si>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</si>
  <si>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</si>
  <si>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</si>
  <si>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</si>
  <si>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</si>
  <si>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</si>
  <si>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</si>
  <si>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</si>
  <si>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</si>
  <si>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</si>
  <si>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</si>
  <si>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</si>
  <si>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</si>
  <si>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</si>
  <si>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</si>
  <si>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</si>
  <si>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</si>
  <si>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</si>
  <si>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</si>
  <si>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</si>
  <si>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</si>
  <si>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</si>
  <si>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</si>
  <si>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</si>
  <si>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</si>
  <si>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</si>
  <si>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</si>
  <si>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SAO GONCALO DO RIO PRETO</t>
  </si>
  <si>
    <t>FELISBURGO</t>
  </si>
  <si>
    <t>FELIXLANDIA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</si>
  <si>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</si>
  <si>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</si>
  <si>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</si>
  <si>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</si>
  <si>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</si>
  <si>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</si>
  <si>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</si>
  <si>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</si>
  <si>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</si>
  <si>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</si>
  <si>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FREI GASPAR</t>
  </si>
  <si>
    <t>FREI INOCENCIO</t>
  </si>
  <si>
    <t>FRONTEIRA</t>
  </si>
  <si>
    <t>FRUTAL</t>
  </si>
  <si>
    <t>FUNILANDIA</t>
  </si>
  <si>
    <t>GALILEIA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</si>
  <si>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</si>
  <si>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</si>
  <si>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</si>
  <si>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</si>
  <si>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</si>
  <si>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</si>
  <si>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</si>
  <si>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</si>
  <si>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</si>
  <si>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</si>
  <si>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</si>
  <si>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</si>
  <si>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</si>
  <si>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</si>
  <si>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</si>
  <si>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</si>
  <si>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</si>
  <si>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</si>
  <si>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</si>
  <si>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</si>
  <si>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</si>
  <si>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</si>
  <si>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</si>
  <si>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</si>
  <si>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</si>
  <si>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</si>
  <si>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</si>
  <si>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</si>
  <si>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</si>
  <si>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</si>
  <si>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</si>
  <si>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</si>
  <si>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</si>
  <si>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</si>
  <si>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</si>
  <si>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</si>
  <si>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</si>
  <si>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</si>
  <si>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IPANEMA</t>
  </si>
  <si>
    <t>IPATINGA</t>
  </si>
  <si>
    <t>IPIACU</t>
  </si>
  <si>
    <t>IPUIUNA</t>
  </si>
  <si>
    <t>IRAI DE MINAS</t>
  </si>
  <si>
    <t>ITABIRA</t>
  </si>
  <si>
    <t xml:space="preserve">ITABIRINHA 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</si>
  <si>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</si>
  <si>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</si>
  <si>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</si>
  <si>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</si>
  <si>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</si>
  <si>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</si>
  <si>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</si>
  <si>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</si>
  <si>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</si>
  <si>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</si>
  <si>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</si>
  <si>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</si>
  <si>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</si>
  <si>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</si>
  <si>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</si>
  <si>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</si>
  <si>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</si>
  <si>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</si>
  <si>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</si>
  <si>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</si>
  <si>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</si>
  <si>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</si>
  <si>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</si>
  <si>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</si>
  <si>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</si>
  <si>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</si>
  <si>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</si>
  <si>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</si>
  <si>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</si>
  <si>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</si>
  <si>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</si>
  <si>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</si>
  <si>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JANAUBA</t>
  </si>
  <si>
    <t>JANUARIA</t>
  </si>
  <si>
    <t>JAPARAIBA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</si>
  <si>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</si>
  <si>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</si>
  <si>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</si>
  <si>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</si>
  <si>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</si>
  <si>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</si>
  <si>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</si>
  <si>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</si>
  <si>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</si>
  <si>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</si>
  <si>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</si>
  <si>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</si>
  <si>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NOVA UNIAO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</si>
  <si>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</si>
  <si>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</si>
  <si>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</si>
  <si>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</si>
  <si>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</si>
  <si>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</si>
  <si>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</si>
  <si>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</si>
  <si>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</si>
  <si>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</si>
  <si>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</si>
  <si>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</si>
  <si>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</si>
  <si>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</si>
  <si>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</si>
  <si>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</si>
  <si>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</si>
  <si>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</si>
  <si>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</si>
  <si>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</si>
  <si>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</si>
  <si>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</si>
  <si>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</si>
  <si>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</si>
  <si>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</si>
  <si>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</si>
  <si>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</si>
  <si>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</si>
  <si>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</si>
  <si>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</si>
  <si>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</si>
  <si>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</si>
  <si>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</si>
  <si>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</si>
  <si>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MARILAC</t>
  </si>
  <si>
    <t>MARIPA DE MINAS</t>
  </si>
  <si>
    <t>MARLIERIA</t>
  </si>
  <si>
    <t>MARMELOPOLIS</t>
  </si>
  <si>
    <t>MARTINHO CAMPOS</t>
  </si>
  <si>
    <t>MATERLANDIA</t>
  </si>
  <si>
    <t>MATEUS LEME</t>
  </si>
  <si>
    <t>MATIAS BARBOSA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</si>
  <si>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</si>
  <si>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</si>
  <si>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</si>
  <si>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</si>
  <si>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</si>
  <si>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</si>
  <si>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</si>
  <si>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</si>
  <si>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</si>
  <si>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</si>
  <si>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</si>
  <si>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</si>
  <si>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</si>
  <si>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</si>
  <si>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</si>
  <si>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</si>
  <si>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</si>
  <si>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</si>
  <si>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</si>
  <si>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</si>
  <si>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</si>
  <si>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</si>
  <si>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</si>
  <si>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</si>
  <si>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</si>
  <si>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</si>
  <si>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</si>
  <si>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</si>
  <si>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</si>
  <si>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</si>
  <si>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</si>
  <si>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</si>
  <si>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</si>
  <si>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</si>
  <si>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</si>
  <si>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NATERCIA</t>
  </si>
  <si>
    <t>NAZARENO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</si>
  <si>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</si>
  <si>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</si>
  <si>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</si>
  <si>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</si>
  <si>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</si>
  <si>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</si>
  <si>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</si>
  <si>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</si>
  <si>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</si>
  <si>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</si>
  <si>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</si>
  <si>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</si>
  <si>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ONCA DO PITANGUI</t>
  </si>
  <si>
    <t>OURO BRANCO</t>
  </si>
  <si>
    <t>OURO FINO</t>
  </si>
  <si>
    <t>OURO PRETO</t>
  </si>
  <si>
    <t>OURO VERDE DE MINAS</t>
  </si>
  <si>
    <t>PADRE PARAISO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</si>
  <si>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</si>
  <si>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</si>
  <si>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</si>
  <si>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</si>
  <si>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</si>
  <si>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</si>
  <si>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</si>
  <si>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</si>
  <si>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</si>
  <si>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</si>
  <si>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</si>
  <si>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</si>
  <si>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</si>
  <si>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</si>
  <si>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</si>
  <si>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</si>
  <si>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</si>
  <si>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</si>
  <si>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</si>
  <si>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</si>
  <si>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</si>
  <si>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</si>
  <si>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</si>
  <si>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</si>
  <si>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</si>
  <si>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</si>
  <si>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</si>
  <si>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</si>
  <si>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</si>
  <si>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</si>
  <si>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</si>
  <si>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</si>
  <si>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</si>
  <si>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</si>
  <si>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</si>
  <si>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</si>
  <si>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</si>
  <si>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</si>
  <si>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</si>
  <si>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</si>
  <si>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</si>
  <si>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</si>
  <si>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</si>
  <si>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</si>
  <si>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</si>
  <si>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</si>
  <si>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</si>
  <si>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</si>
  <si>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</si>
  <si>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</si>
  <si>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</si>
  <si>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</si>
  <si>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</si>
  <si>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</si>
  <si>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</si>
  <si>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</si>
  <si>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</si>
  <si>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</si>
  <si>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</si>
  <si>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</si>
  <si>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</si>
  <si>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</si>
  <si>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</si>
  <si>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</si>
  <si>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</si>
  <si>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</si>
  <si>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</si>
  <si>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</si>
  <si>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</si>
  <si>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</si>
  <si>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</si>
  <si>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ALTO JEQUITIBA</t>
  </si>
  <si>
    <t>PRUDENTE DE MORAES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</si>
  <si>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</si>
  <si>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</si>
  <si>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</si>
  <si>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</si>
  <si>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</si>
  <si>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</si>
  <si>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</si>
  <si>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</si>
  <si>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</si>
  <si>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</si>
  <si>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</si>
  <si>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</si>
  <si>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</si>
  <si>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</si>
  <si>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</si>
  <si>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</si>
  <si>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</si>
  <si>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</si>
  <si>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</si>
  <si>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</si>
  <si>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</si>
  <si>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</si>
  <si>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</si>
  <si>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</si>
  <si>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</si>
  <si>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</si>
  <si>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</si>
  <si>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</si>
  <si>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</si>
  <si>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</si>
  <si>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</si>
  <si>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</si>
  <si>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</si>
  <si>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</si>
  <si>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</si>
  <si>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STA BARBARA</t>
  </si>
  <si>
    <t>STA BARBARA DO TUGURIO</t>
  </si>
  <si>
    <t>STA CRUZ DO ESCALVADO</t>
  </si>
  <si>
    <t>STA EFIGENIA DE MINAS</t>
  </si>
  <si>
    <t>STA FE DE MINAS</t>
  </si>
  <si>
    <t>STA JULIANA</t>
  </si>
  <si>
    <t>STA LUZIA</t>
  </si>
  <si>
    <t>STA MARGARIDA</t>
  </si>
  <si>
    <t>STA MARIA DO ITABIRA</t>
  </si>
  <si>
    <t>STA MARIA DO SALTO</t>
  </si>
  <si>
    <t>STA MARIA DO SUACUI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</si>
  <si>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</si>
  <si>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</si>
  <si>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</si>
  <si>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</si>
  <si>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</si>
  <si>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</si>
  <si>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</si>
  <si>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RIACHO</t>
  </si>
  <si>
    <t>SANTANA DOS MONTES</t>
  </si>
  <si>
    <t>STA RITA DE CALDAS</t>
  </si>
  <si>
    <t>STA RITA DE IBITIPOCA</t>
  </si>
  <si>
    <t>STA RITA DO ITUETO</t>
  </si>
  <si>
    <t>STA RITA DO JACUTINGA</t>
  </si>
  <si>
    <t>STA RITA DO SAPUCAI</t>
  </si>
  <si>
    <t>STA ROSA DA SERRA</t>
  </si>
  <si>
    <t>STA VITORIA</t>
  </si>
  <si>
    <t>STO ANTONIO DO AMPARO</t>
  </si>
  <si>
    <t>STO ANTONIO DO AVENTUREIRO</t>
  </si>
  <si>
    <t>STO ANTONIO DO GRAMA</t>
  </si>
  <si>
    <t>STO ANTONIO DO ITAMBE</t>
  </si>
  <si>
    <t>STO ANTONIO DO JACINTO</t>
  </si>
  <si>
    <t>STO ANTONIO DO MONTE</t>
  </si>
  <si>
    <t>STO ANTONIO DO RIO ABAIXO</t>
  </si>
  <si>
    <t>STO HIPOLITO</t>
  </si>
  <si>
    <t>SANTOS DUMONT</t>
  </si>
  <si>
    <t>SAO BENTO ABADE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</si>
  <si>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</si>
  <si>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</si>
  <si>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</si>
  <si>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</si>
  <si>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</si>
  <si>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</si>
  <si>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</si>
  <si>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</si>
  <si>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</si>
  <si>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</si>
  <si>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</si>
  <si>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</si>
  <si>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</si>
  <si>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</si>
  <si>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</si>
  <si>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</si>
  <si>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</si>
  <si>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ORIENTE</t>
  </si>
  <si>
    <t>SAO JOAO DO PARAISO</t>
  </si>
  <si>
    <t>SAO JOAO EVANGELISTA</t>
  </si>
  <si>
    <t>SAO JOAO NEPOMUCENO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</si>
  <si>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</si>
  <si>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</si>
  <si>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</si>
  <si>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</si>
  <si>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</si>
  <si>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</si>
  <si>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</si>
  <si>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</si>
  <si>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</si>
  <si>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</si>
  <si>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</si>
  <si>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</si>
  <si>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</si>
  <si>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</si>
  <si>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</si>
  <si>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</si>
  <si>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</si>
  <si>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</si>
  <si>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</si>
  <si>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</si>
  <si>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</si>
  <si>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</si>
  <si>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</si>
  <si>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</si>
  <si>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</si>
  <si>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</si>
  <si>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</si>
  <si>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</si>
  <si>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</si>
  <si>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</si>
  <si>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</si>
  <si>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</si>
  <si>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</si>
  <si>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</si>
  <si>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</si>
  <si>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</si>
  <si>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</si>
  <si>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</si>
  <si>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</si>
  <si>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</si>
  <si>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</si>
  <si>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</si>
  <si>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</si>
  <si>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</si>
  <si>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</si>
  <si>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</si>
  <si>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</si>
  <si>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</si>
  <si>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</si>
  <si>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</si>
  <si>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</si>
  <si>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</si>
  <si>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</si>
  <si>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</si>
  <si>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</si>
  <si>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</si>
  <si>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</si>
  <si>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</si>
  <si>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</si>
  <si>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</si>
  <si>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</si>
  <si>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TOLEDO</t>
  </si>
  <si>
    <t>TOMBOS</t>
  </si>
  <si>
    <t>TRES CORACOES</t>
  </si>
  <si>
    <t>TRES PONTAS</t>
  </si>
  <si>
    <t>TUMIRITINGA</t>
  </si>
  <si>
    <t>TURMALINA</t>
  </si>
  <si>
    <t>TURVOLANDIA</t>
  </si>
  <si>
    <t>UBA</t>
  </si>
  <si>
    <t>UBAI</t>
  </si>
  <si>
    <t>UBERABA</t>
  </si>
  <si>
    <t>UBERLANDIA</t>
  </si>
  <si>
    <t>UMBURATIBA</t>
  </si>
  <si>
    <t>UNAI</t>
  </si>
  <si>
    <t>URUCANIA</t>
  </si>
  <si>
    <t>VARGEM BONITA</t>
  </si>
  <si>
    <t>VARGINHA</t>
  </si>
  <si>
    <t>VARZEA DA PALMA</t>
  </si>
  <si>
    <t>VARZELANDIA</t>
  </si>
  <si>
    <t>VAZANTE</t>
  </si>
  <si>
    <t>VERISSIMO</t>
  </si>
  <si>
    <t>VESPASIANO</t>
  </si>
  <si>
    <t>VICOSA</t>
  </si>
  <si>
    <t>VIEIRAS</t>
  </si>
  <si>
    <t>MATHIAS LOBATO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</si>
  <si>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</si>
  <si>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</si>
  <si>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</si>
  <si>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</si>
  <si>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</si>
  <si>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</si>
  <si>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</si>
  <si>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ITAU DE MINAS</t>
  </si>
  <si>
    <t>ALFREDO VASCONCELOS</t>
  </si>
  <si>
    <t>ARAPORA</t>
  </si>
  <si>
    <t>CAPITAO ANDRADE</t>
  </si>
  <si>
    <t>CARNEIRINHO</t>
  </si>
  <si>
    <t>CATUJI</t>
  </si>
  <si>
    <t>DIVISOPOLIS</t>
  </si>
  <si>
    <t>DURANDE</t>
  </si>
  <si>
    <t>ENTRE FOLHAS</t>
  </si>
  <si>
    <t>FERVEDOURO</t>
  </si>
  <si>
    <t>ICARAI DE MINAS</t>
  </si>
  <si>
    <t>IPABA</t>
  </si>
  <si>
    <t>JAIBA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</si>
  <si>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</si>
  <si>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</si>
  <si>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</si>
  <si>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</si>
  <si>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</si>
  <si>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</si>
  <si>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</si>
  <si>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</si>
  <si>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</si>
  <si>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PALMOPOLIS</t>
  </si>
  <si>
    <t>PEDRAS MARIA CRUZ</t>
  </si>
  <si>
    <t>RIACHINHO</t>
  </si>
  <si>
    <t>STA BARBARA DO LESTE</t>
  </si>
  <si>
    <t>STA RITA DE MINAS</t>
  </si>
  <si>
    <t>SANTANA DO PARAISO</t>
  </si>
  <si>
    <t>SAO JOAO DO MANHUACU</t>
  </si>
  <si>
    <t>SAO JOAO DO MANTENINHA</t>
  </si>
  <si>
    <t>SAO JOSE DA LAPA</t>
  </si>
  <si>
    <t>SEN. AMARAL</t>
  </si>
  <si>
    <t>UBAPORANGA</t>
  </si>
  <si>
    <t>URUCUIA</t>
  </si>
  <si>
    <t>ALTO CAPARAO</t>
  </si>
  <si>
    <t>ANGELANDIA</t>
  </si>
  <si>
    <t>ARICANDUVA</t>
  </si>
  <si>
    <t>BERIZAL</t>
  </si>
  <si>
    <t>BONITO DE MINAS</t>
  </si>
  <si>
    <t>BRASILANDIA DE MINAS</t>
  </si>
  <si>
    <t>BUGRE</t>
  </si>
  <si>
    <t>CABECEIRA GRANDE</t>
  </si>
  <si>
    <t>CAMPO AZUL</t>
  </si>
  <si>
    <t>CANTAGALO</t>
  </si>
  <si>
    <t>CATAS ALTAS</t>
  </si>
  <si>
    <t>CATUTI</t>
  </si>
  <si>
    <t>CHAPADA GAUCHA</t>
  </si>
  <si>
    <t>CONEGO MARINHO</t>
  </si>
  <si>
    <t>CONFINS</t>
  </si>
  <si>
    <t>CORREGO FUNDO</t>
  </si>
  <si>
    <t>CRISOLITA</t>
  </si>
  <si>
    <t>CUPARAQUE</t>
  </si>
  <si>
    <t>CURRAL DE DENTRO</t>
  </si>
  <si>
    <t>DIVISA ALEGRE</t>
  </si>
  <si>
    <t>DOM BOSCO</t>
  </si>
  <si>
    <t>FRANCISCOPOLIS</t>
  </si>
  <si>
    <t>FREI LAGONEGRO</t>
  </si>
  <si>
    <t>FRUTA DE LEITE</t>
  </si>
  <si>
    <t>GAMELEIRAS</t>
  </si>
  <si>
    <t>GLAUCILANDIA</t>
  </si>
  <si>
    <t>GOIABEIRA</t>
  </si>
  <si>
    <t>GOIANA</t>
  </si>
  <si>
    <t>GUARACIAMA</t>
  </si>
  <si>
    <t>IBIRACATU</t>
  </si>
  <si>
    <t>IMBE DE MINAS</t>
  </si>
  <si>
    <t>INDAIABIRA</t>
  </si>
  <si>
    <t>JENIPAPO DE MINAS</t>
  </si>
  <si>
    <t>JOSE GONCALVES DE MINAS</t>
  </si>
  <si>
    <t>JOSE RAYDAN</t>
  </si>
  <si>
    <t>JOSENOPOLIS</t>
  </si>
  <si>
    <t>JUVENILIA</t>
  </si>
  <si>
    <t>LEME DO PRADO</t>
  </si>
  <si>
    <t>LUISBURGO</t>
  </si>
  <si>
    <t>LUISLANDIA</t>
  </si>
  <si>
    <t>MARIO CAMPOS</t>
  </si>
  <si>
    <t>MARTINS SOARES</t>
  </si>
  <si>
    <t>MIRAVANIA</t>
  </si>
  <si>
    <t>MONTE FORMOSO</t>
  </si>
  <si>
    <t>NAQUE</t>
  </si>
  <si>
    <t>NATALANDIA</t>
  </si>
  <si>
    <t>NINHEIRA</t>
  </si>
  <si>
    <t>NOVA BELEM</t>
  </si>
  <si>
    <t>NOVA PORTEIRINHA</t>
  </si>
  <si>
    <t>NOVO ORIENTE DE MINAS</t>
  </si>
  <si>
    <t>NOVORIZONTE</t>
  </si>
  <si>
    <t>OLHOS D AGUA</t>
  </si>
  <si>
    <t>ORATORIOS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</si>
  <si>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</si>
  <si>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</si>
  <si>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</si>
  <si>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</si>
  <si>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</si>
  <si>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</si>
  <si>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</si>
  <si>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 AGUA</t>
  </si>
  <si>
    <t>PINTOPOLIS</t>
  </si>
  <si>
    <t>PONTO CHIQUE</t>
  </si>
  <si>
    <t>PONTO DOS VOLANTES</t>
  </si>
  <si>
    <t>REDUTO</t>
  </si>
  <si>
    <t>ROSARIO DA LIMEIRA</t>
  </si>
  <si>
    <t>STA BARBARA DO MONTE VERDE</t>
  </si>
  <si>
    <t>STA CRUZ DE MINAS</t>
  </si>
  <si>
    <t>STA CRUZ DE SALINAS</t>
  </si>
  <si>
    <t>STA HELENA DE MINAS</t>
  </si>
  <si>
    <t>STO ANTONIO DO RETIRO</t>
  </si>
  <si>
    <t>SAO DOMINGOS DAS DORES</t>
  </si>
  <si>
    <t>SAO FELIX DE MINAS</t>
  </si>
  <si>
    <t>SAO GERALDO DO BAIXIO</t>
  </si>
  <si>
    <t>SAO JOAO DA LAGOA</t>
  </si>
  <si>
    <t>SAO JOAO DAS MISSOES</t>
  </si>
  <si>
    <t>SAO JOAO DO PACUI</t>
  </si>
  <si>
    <t>SAO JOAQUIM DE BICAS</t>
  </si>
  <si>
    <t>SAO JOSE DA BARRA</t>
  </si>
  <si>
    <t>SAO SEBASTIAO VARGEM ALEGRE</t>
  </si>
  <si>
    <t>SAO SEBASTIAO DO ANTA</t>
  </si>
  <si>
    <t>SARZEDO</t>
  </si>
  <si>
    <t>SEM PEIXE</t>
  </si>
  <si>
    <t>SERRANOPOLIS DE MINAS</t>
  </si>
  <si>
    <t>SETUBINHA</t>
  </si>
  <si>
    <t>TAPARUBA</t>
  </si>
  <si>
    <t>TOCOS DO MOGI</t>
  </si>
  <si>
    <t>UNIAO DE MINAS</t>
  </si>
  <si>
    <t>URUANA DE MINAS</t>
  </si>
  <si>
    <t>VARGEM ALEGRE</t>
  </si>
  <si>
    <t>VARGEM GRANDE RIO PARDO</t>
  </si>
  <si>
    <t>VARJAO DE MINAS</t>
  </si>
  <si>
    <t>VERDELANDIA</t>
  </si>
  <si>
    <t>VEREDINHA</t>
  </si>
  <si>
    <t>VERMELHO NOVO</t>
  </si>
  <si>
    <t>DELTA</t>
  </si>
  <si>
    <t>JAPONVAR</t>
  </si>
  <si>
    <t>IBGE na ordem do FPM</t>
  </si>
  <si>
    <t>Nome - FPM</t>
  </si>
  <si>
    <t>Valor FPM</t>
  </si>
  <si>
    <t>Teste - nomes</t>
  </si>
  <si>
    <t>IBGE</t>
  </si>
  <si>
    <t>Nome - padrão</t>
  </si>
  <si>
    <t>Valor com o nome padrão</t>
  </si>
  <si>
    <t>Gouvêa</t>
  </si>
  <si>
    <t>Dona Euzébia</t>
  </si>
  <si>
    <t>Olhos-DÁgua</t>
  </si>
  <si>
    <t>Pingo DÁgua</t>
  </si>
  <si>
    <t>Ponte Chique</t>
  </si>
  <si>
    <t>Colar as informações da planilha do FPM nas células abaixo:</t>
  </si>
  <si>
    <t>Valores de referência*</t>
  </si>
  <si>
    <t>Teste para saber se todos os nomes da planilha do FPM conferem com os valores de referência*</t>
  </si>
  <si>
    <t>*Valores de referência: forma como os nomes dos município são escritos pelo FPM, é preciso fazer um teste para saber se o FPM mudou essa forma de um mês para o outro</t>
  </si>
  <si>
    <t>Informações padronizadas*</t>
  </si>
  <si>
    <t>*Infomações padronizadas: Nomes dos munícipios no padrão utilizado nesta planilha, com os valores do FPM obtidos através do cruzamento pelo código do IBGE</t>
  </si>
  <si>
    <t>Nome - SEF</t>
  </si>
  <si>
    <t>Munícipio</t>
  </si>
  <si>
    <t>Valor</t>
  </si>
  <si>
    <t>Brazópolis</t>
  </si>
  <si>
    <t>Itabirinha</t>
  </si>
  <si>
    <t xml:space="preserve">TUPACIGUARA </t>
  </si>
  <si>
    <t>Colar as informações da planilha do ICMS nas células abaixo:</t>
  </si>
  <si>
    <t>Ano: 2019</t>
  </si>
  <si>
    <t>Mês: 01</t>
  </si>
  <si>
    <t>http://sisweb.tesouro.gov.br/apex/f?p=2600:1::::::</t>
  </si>
  <si>
    <r>
      <rPr>
        <sz val="7"/>
        <rFont val="Calibri"/>
        <family val="2"/>
        <scheme val="minor"/>
      </rPr>
      <t xml:space="preserve">Disponibilizado pelo TCEMG em 21/03/2019.                                                                                                                                                                         Para consulta, acessar o link: </t>
    </r>
    <r>
      <rPr>
        <u/>
        <sz val="7"/>
        <color theme="10"/>
        <rFont val="Calibri"/>
        <family val="2"/>
        <scheme val="minor"/>
      </rPr>
      <t>https://fiscalizandocomtce.tce.mg.gov.br/#/inicio</t>
    </r>
  </si>
  <si>
    <t>Mês: 03</t>
  </si>
  <si>
    <r>
      <t xml:space="preserve">Mês: Abril-19 
</t>
    </r>
    <r>
      <rPr>
        <sz val="10"/>
        <color theme="1"/>
        <rFont val="Cambria"/>
        <family val="1"/>
        <scheme val="major"/>
      </rPr>
      <t>Dados FPM e ICMS: Março-19
Dados IDH-M: 2010                                                                                                                                                                                                                                                                                                                                                     Dados IEGM: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</si>
</sst>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[$-F800]dddd\,\ mmmm\ dd\,\ yyyy"/>
    <numFmt numFmtId="166" formatCode="0_ ;[Red]\-0\ 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  <font>
      <sz val="1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name val="Times New Roman"/>
      <family val="1"/>
    </font>
    <font>
      <u/>
      <sz val="8"/>
      <color theme="10"/>
      <name val="Calibri"/>
      <family val="2"/>
      <scheme val="minor"/>
    </font>
    <font>
      <u/>
      <sz val="8"/>
      <color theme="10"/>
      <name val="Cambria"/>
      <family val="1"/>
      <scheme val="major"/>
    </font>
    <font>
      <sz val="7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18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3" borderId="20" xfId="0" applyFont="1" applyFill="1" applyBorder="1" applyAlignment="1">
      <alignment horizontal="center" vertical="center"/>
    </xf>
    <xf numFmtId="4" fontId="20" fillId="33" borderId="20" xfId="2" applyNumberFormat="1" applyFont="1" applyFill="1" applyBorder="1" applyAlignment="1">
      <alignment horizontal="center" vertical="center"/>
    </xf>
    <xf numFmtId="164" fontId="20" fillId="33" borderId="20" xfId="2" applyNumberFormat="1" applyFont="1" applyFill="1" applyBorder="1" applyAlignment="1">
      <alignment horizontal="center" vertical="center"/>
    </xf>
    <xf numFmtId="0" fontId="20" fillId="33" borderId="20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6" fillId="0" borderId="0" xfId="0" applyFont="1"/>
    <xf numFmtId="9" fontId="0" fillId="0" borderId="0" xfId="1" applyFont="1"/>
    <xf numFmtId="0" fontId="20" fillId="33" borderId="14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21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20" fillId="33" borderId="23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 wrapText="1"/>
    </xf>
    <xf numFmtId="10" fontId="23" fillId="33" borderId="15" xfId="1" applyNumberFormat="1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4" fontId="20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vertical="center"/>
    </xf>
    <xf numFmtId="0" fontId="20" fillId="33" borderId="14" xfId="0" applyFont="1" applyFill="1" applyBorder="1" applyAlignment="1">
      <alignment horizontal="right" vertical="center"/>
    </xf>
    <xf numFmtId="0" fontId="20" fillId="33" borderId="17" xfId="0" applyFont="1" applyFill="1" applyBorder="1" applyAlignment="1">
      <alignment vertical="center"/>
    </xf>
    <xf numFmtId="0" fontId="20" fillId="33" borderId="18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2" fontId="0" fillId="0" borderId="0" xfId="0" applyNumberFormat="1"/>
    <xf numFmtId="0" fontId="0" fillId="0" borderId="10" xfId="0" applyFill="1" applyBorder="1"/>
    <xf numFmtId="8" fontId="0" fillId="0" borderId="0" xfId="0" applyNumberFormat="1"/>
    <xf numFmtId="2" fontId="0" fillId="34" borderId="10" xfId="0" applyNumberFormat="1" applyFill="1" applyBorder="1"/>
    <xf numFmtId="0" fontId="18" fillId="33" borderId="0" xfId="44" applyFill="1" applyBorder="1" applyAlignment="1">
      <alignment vertical="center"/>
    </xf>
    <xf numFmtId="0" fontId="0" fillId="0" borderId="0" xfId="0"/>
    <xf numFmtId="2" fontId="0" fillId="34" borderId="10" xfId="0" applyNumberFormat="1" applyFill="1" applyBorder="1"/>
    <xf numFmtId="2" fontId="29" fillId="34" borderId="10" xfId="0" applyNumberFormat="1" applyFont="1" applyFill="1" applyBorder="1"/>
    <xf numFmtId="4" fontId="31" fillId="0" borderId="0" xfId="0" applyNumberFormat="1" applyFont="1" applyFill="1"/>
    <xf numFmtId="2" fontId="0" fillId="0" borderId="0" xfId="0" applyNumberFormat="1"/>
    <xf numFmtId="49" fontId="0" fillId="0" borderId="0" xfId="0" applyNumberFormat="1"/>
    <xf numFmtId="43" fontId="0" fillId="0" borderId="0" xfId="2" applyFont="1" applyBorder="1"/>
    <xf numFmtId="43" fontId="0" fillId="36" borderId="10" xfId="2" applyFont="1" applyFill="1" applyBorder="1"/>
    <xf numFmtId="0" fontId="0" fillId="36" borderId="10" xfId="0" applyFill="1" applyBorder="1"/>
    <xf numFmtId="43" fontId="0" fillId="36" borderId="0" xfId="2" applyFont="1" applyFill="1" applyBorder="1"/>
    <xf numFmtId="44" fontId="0" fillId="0" borderId="0" xfId="45" applyFont="1"/>
    <xf numFmtId="2" fontId="0" fillId="0" borderId="0" xfId="0" applyNumberFormat="1"/>
    <xf numFmtId="0" fontId="32" fillId="37" borderId="10" xfId="0" applyFont="1" applyFill="1" applyBorder="1" applyAlignment="1">
      <alignment horizontal="left" vertical="center"/>
    </xf>
    <xf numFmtId="0" fontId="0" fillId="37" borderId="10" xfId="0" applyFill="1" applyBorder="1"/>
    <xf numFmtId="0" fontId="32" fillId="37" borderId="10" xfId="0" applyFont="1" applyFill="1" applyBorder="1" applyAlignment="1">
      <alignment horizontal="right" vertical="center"/>
    </xf>
    <xf numFmtId="2" fontId="29" fillId="37" borderId="10" xfId="0" applyNumberFormat="1" applyFont="1" applyFill="1" applyBorder="1"/>
    <xf numFmtId="44" fontId="29" fillId="33" borderId="10" xfId="45" applyFont="1" applyFill="1" applyBorder="1"/>
    <xf numFmtId="2" fontId="0" fillId="37" borderId="10" xfId="0" applyNumberFormat="1" applyFill="1" applyBorder="1"/>
    <xf numFmtId="2" fontId="0" fillId="0" borderId="0" xfId="0" applyNumberFormat="1" applyAlignment="1"/>
    <xf numFmtId="166" fontId="0" fillId="0" borderId="10" xfId="0" applyNumberFormat="1" applyBorder="1" applyAlignment="1">
      <alignment horizontal="center"/>
    </xf>
    <xf numFmtId="0" fontId="16" fillId="37" borderId="25" xfId="0" applyFont="1" applyFill="1" applyBorder="1"/>
    <xf numFmtId="0" fontId="16" fillId="37" borderId="25" xfId="0" applyFont="1" applyFill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6" fillId="0" borderId="25" xfId="0" applyFont="1" applyBorder="1"/>
    <xf numFmtId="0" fontId="33" fillId="35" borderId="25" xfId="0" applyFont="1" applyFill="1" applyBorder="1" applyAlignment="1">
      <alignment horizontal="left" vertical="center"/>
    </xf>
    <xf numFmtId="2" fontId="0" fillId="0" borderId="24" xfId="0" applyNumberFormat="1" applyBorder="1" applyAlignment="1">
      <alignment horizontal="center" wrapText="1"/>
    </xf>
    <xf numFmtId="2" fontId="16" fillId="0" borderId="0" xfId="0" applyNumberFormat="1" applyFont="1" applyBorder="1" applyAlignment="1">
      <alignment vertical="center"/>
    </xf>
    <xf numFmtId="0" fontId="33" fillId="38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4" fontId="16" fillId="0" borderId="0" xfId="45" applyFont="1"/>
    <xf numFmtId="0" fontId="33" fillId="37" borderId="10" xfId="0" applyFont="1" applyFill="1" applyBorder="1" applyAlignment="1">
      <alignment horizontal="center" vertical="center"/>
    </xf>
    <xf numFmtId="0" fontId="0" fillId="39" borderId="0" xfId="0" applyFill="1" applyAlignment="1">
      <alignment horizontal="center"/>
    </xf>
    <xf numFmtId="0" fontId="30" fillId="33" borderId="0" xfId="44" applyFont="1" applyFill="1" applyBorder="1" applyAlignment="1">
      <alignment horizontal="left" vertical="center" wrapText="1"/>
    </xf>
    <xf numFmtId="4" fontId="34" fillId="0" borderId="27" xfId="0" applyNumberFormat="1" applyFont="1" applyFill="1" applyBorder="1"/>
    <xf numFmtId="43" fontId="34" fillId="0" borderId="0" xfId="2" applyFont="1" applyFill="1" applyBorder="1"/>
    <xf numFmtId="4" fontId="34" fillId="0" borderId="0" xfId="0" applyNumberFormat="1" applyFont="1" applyFill="1" applyBorder="1"/>
    <xf numFmtId="0" fontId="28" fillId="33" borderId="0" xfId="44" applyFont="1" applyFill="1" applyBorder="1" applyAlignment="1">
      <alignment horizontal="left" vertical="top" wrapText="1"/>
    </xf>
    <xf numFmtId="0" fontId="18" fillId="33" borderId="0" xfId="44" applyFill="1" applyBorder="1" applyAlignment="1">
      <alignment horizontal="left" vertical="top" wrapText="1"/>
    </xf>
    <xf numFmtId="0" fontId="18" fillId="33" borderId="15" xfId="44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5" fillId="33" borderId="0" xfId="44" applyFont="1" applyFill="1" applyBorder="1" applyAlignment="1">
      <alignment horizontal="left" vertical="center"/>
    </xf>
    <xf numFmtId="0" fontId="25" fillId="33" borderId="15" xfId="44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10" fontId="23" fillId="33" borderId="13" xfId="1" applyNumberFormat="1" applyFont="1" applyFill="1" applyBorder="1" applyAlignment="1">
      <alignment horizontal="center" vertical="center"/>
    </xf>
    <xf numFmtId="10" fontId="23" fillId="33" borderId="15" xfId="1" applyNumberFormat="1" applyFont="1" applyFill="1" applyBorder="1" applyAlignment="1">
      <alignment horizontal="center" vertical="center"/>
    </xf>
    <xf numFmtId="10" fontId="23" fillId="33" borderId="18" xfId="1" applyNumberFormat="1" applyFont="1" applyFill="1" applyBorder="1" applyAlignment="1">
      <alignment horizontal="center" vertical="center"/>
    </xf>
    <xf numFmtId="0" fontId="35" fillId="33" borderId="0" xfId="44" applyFont="1" applyFill="1" applyBorder="1" applyAlignment="1">
      <alignment horizontal="left" vertical="center"/>
    </xf>
    <xf numFmtId="0" fontId="36" fillId="33" borderId="0" xfId="44" applyFont="1" applyFill="1" applyBorder="1" applyAlignment="1">
      <alignment horizontal="left" vertical="center"/>
    </xf>
    <xf numFmtId="0" fontId="36" fillId="33" borderId="15" xfId="44" applyFont="1" applyFill="1" applyBorder="1" applyAlignment="1">
      <alignment horizontal="left" vertical="center"/>
    </xf>
    <xf numFmtId="0" fontId="28" fillId="33" borderId="0" xfId="44" applyFont="1" applyFill="1" applyBorder="1" applyAlignment="1">
      <alignment horizontal="left" vertical="center" wrapText="1"/>
    </xf>
    <xf numFmtId="0" fontId="28" fillId="33" borderId="15" xfId="44" applyFont="1" applyFill="1" applyBorder="1" applyAlignment="1">
      <alignment horizontal="left" vertical="center" wrapText="1"/>
    </xf>
    <xf numFmtId="165" fontId="20" fillId="33" borderId="0" xfId="0" applyNumberFormat="1" applyFont="1" applyFill="1" applyBorder="1" applyAlignment="1">
      <alignment horizontal="left" vertical="center"/>
    </xf>
    <xf numFmtId="165" fontId="20" fillId="33" borderId="15" xfId="0" applyNumberFormat="1" applyFont="1" applyFill="1" applyBorder="1" applyAlignment="1">
      <alignment horizontal="left" vertical="center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30" fillId="33" borderId="0" xfId="44" applyFont="1" applyFill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26" xfId="0" applyNumberFormat="1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</cellXfs>
  <cellStyles count="46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Incorreto" xfId="9" builtinId="27" customBuiltin="1"/>
    <cellStyle name="Moeda" xfId="45" builtinId="4"/>
    <cellStyle name="Neutra" xfId="10" builtinId="28" customBuiltin="1"/>
    <cellStyle name="Normal" xfId="0" builtinId="0"/>
    <cellStyle name="Nota" xfId="17" builtinId="10" customBuiltin="1"/>
    <cellStyle name="Porcentagem" xfId="1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137582</xdr:colOff>
      <xdr:row>34</xdr:row>
      <xdr:rowOff>148171</xdr:rowOff>
    </xdr:from>
    <xdr:ext cx="501422" cy="1185331"/>
    <xdr:sp macro="" textlink="">
      <xdr:nvSpPr>
        <xdr:cNvPr id="4" name="Retângulo 3"/>
        <xdr:cNvSpPr/>
      </xdr:nvSpPr>
      <xdr:spPr>
        <a:xfrm>
          <a:off x="5397499" y="7609421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  <xdr:twoCellAnchor>
    <xdr:from>
      <xdr:col>1</xdr:col>
      <xdr:colOff>264583</xdr:colOff>
      <xdr:row>35</xdr:row>
      <xdr:rowOff>116417</xdr:rowOff>
    </xdr:from>
    <xdr:to>
      <xdr:col>4</xdr:col>
      <xdr:colOff>603252</xdr:colOff>
      <xdr:row>40</xdr:row>
      <xdr:rowOff>158749</xdr:rowOff>
    </xdr:to>
    <xdr:sp macro="" textlink="">
      <xdr:nvSpPr>
        <xdr:cNvPr id="5" name="Retângulo de cantos arredondados 4"/>
        <xdr:cNvSpPr/>
      </xdr:nvSpPr>
      <xdr:spPr>
        <a:xfrm>
          <a:off x="1397000" y="7810500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arts. 27 e 28 da LDO/2019 e o art. 25 da LRF </a:t>
          </a:r>
          <a:r>
            <a:rPr lang="pt-BR" sz="1100" b="1"/>
            <a:t>)</a:t>
          </a:r>
        </a:p>
      </xdr:txBody>
    </xdr:sp>
    <xdr:clientData/>
  </xdr:twoCellAnchor>
  <xdr:twoCellAnchor editAs="oneCell">
    <xdr:from>
      <xdr:col>4</xdr:col>
      <xdr:colOff>180975</xdr:colOff>
      <xdr:row>41</xdr:row>
      <xdr:rowOff>123825</xdr:rowOff>
    </xdr:from>
    <xdr:to>
      <xdr:col>4</xdr:col>
      <xdr:colOff>819150</xdr:colOff>
      <xdr:row>44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8953500"/>
          <a:ext cx="6381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transparencia.mg.gov.br/estado/repasse-a-municipios?u=cHVibGljYWRvci5waHA_ZGF0YT1kR1Z0WVh3eQ%2C%2C" TargetMode="External"/><Relationship Id="rId6" Type="http://schemas.openxmlformats.org/officeDocument/2006/relationships/hyperlink" Target="https://fiscalizandocomtce.tce.mg.gov.br/" TargetMode="External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45"/>
  <sheetViews>
    <sheetView tabSelected="1" view="pageBreakPreview" zoomScaleNormal="100" zoomScaleSheetLayoutView="10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84" t="s">
        <v>875</v>
      </c>
      <c r="B1" s="85"/>
      <c r="C1" s="85"/>
      <c r="D1" s="85"/>
      <c r="E1" s="86"/>
    </row>
    <row r="2" spans="1:5" x14ac:dyDescent="0.25">
      <c r="A2" s="16"/>
      <c r="B2" s="17"/>
      <c r="C2" s="17"/>
      <c r="D2" s="17"/>
      <c r="E2" s="18"/>
    </row>
    <row r="3" spans="1:5" ht="15.75" thickBot="1" x14ac:dyDescent="0.3">
      <c r="A3" s="19"/>
      <c r="B3" s="20"/>
      <c r="C3" s="20"/>
      <c r="D3" s="20"/>
      <c r="E3" s="21"/>
    </row>
    <row r="4" spans="1:5" ht="27" thickTop="1" thickBot="1" x14ac:dyDescent="0.3">
      <c r="A4" s="87" t="s">
        <v>876</v>
      </c>
      <c r="B4" s="88"/>
      <c r="C4" s="88"/>
      <c r="D4" s="88"/>
      <c r="E4" s="89"/>
    </row>
    <row r="5" spans="1:5" ht="15.75" thickTop="1" x14ac:dyDescent="0.25">
      <c r="A5" s="16"/>
      <c r="B5" s="17"/>
      <c r="C5" s="17"/>
      <c r="D5" s="17"/>
      <c r="E5" s="18"/>
    </row>
    <row r="6" spans="1:5" x14ac:dyDescent="0.25">
      <c r="A6" s="16"/>
      <c r="B6" s="17"/>
      <c r="C6" s="17"/>
      <c r="D6" s="17"/>
      <c r="E6" s="18"/>
    </row>
    <row r="7" spans="1:5" x14ac:dyDescent="0.25">
      <c r="A7" s="16"/>
      <c r="B7" s="17"/>
      <c r="C7" s="17"/>
      <c r="D7" s="17"/>
      <c r="E7" s="18"/>
    </row>
    <row r="8" spans="1:5" ht="15" customHeight="1" x14ac:dyDescent="0.25">
      <c r="A8" s="103" t="s">
        <v>1778</v>
      </c>
      <c r="B8" s="104"/>
      <c r="C8" s="104"/>
      <c r="D8" s="104"/>
      <c r="E8" s="105"/>
    </row>
    <row r="9" spans="1:5" ht="23.25" customHeight="1" x14ac:dyDescent="0.25">
      <c r="A9" s="103"/>
      <c r="B9" s="104"/>
      <c r="C9" s="104"/>
      <c r="D9" s="104"/>
      <c r="E9" s="105"/>
    </row>
    <row r="10" spans="1:5" ht="15" customHeight="1" x14ac:dyDescent="0.25">
      <c r="A10" s="103"/>
      <c r="B10" s="104"/>
      <c r="C10" s="104"/>
      <c r="D10" s="104"/>
      <c r="E10" s="105"/>
    </row>
    <row r="11" spans="1:5" ht="15.75" thickBot="1" x14ac:dyDescent="0.3">
      <c r="A11" s="16"/>
      <c r="B11" s="17"/>
      <c r="C11" s="17"/>
      <c r="D11" s="17"/>
      <c r="E11" s="18"/>
    </row>
    <row r="12" spans="1:5" ht="15" customHeight="1" thickBot="1" x14ac:dyDescent="0.3">
      <c r="A12" s="22" t="s">
        <v>885</v>
      </c>
      <c r="B12" s="12"/>
      <c r="C12" s="17"/>
      <c r="D12" s="17"/>
      <c r="E12" s="18"/>
    </row>
    <row r="13" spans="1:5" ht="15" customHeight="1" thickBot="1" x14ac:dyDescent="0.3">
      <c r="A13" s="16"/>
      <c r="B13" s="23"/>
      <c r="C13" s="17"/>
      <c r="D13" s="24"/>
      <c r="E13" s="25"/>
    </row>
    <row r="14" spans="1:5" ht="15" customHeight="1" thickBot="1" x14ac:dyDescent="0.3">
      <c r="A14" s="22" t="s">
        <v>889</v>
      </c>
      <c r="B14" s="10" t="str">
        <f>IFERROR(IF(B12="Estado","-",IF(B12="União","-",(VLOOKUP(B12,FPM!G7:H859,2,FALSE)/0.8))),"")</f>
        <v/>
      </c>
      <c r="C14" s="17"/>
      <c r="D14" s="17"/>
      <c r="E14" s="18"/>
    </row>
    <row r="15" spans="1:5" ht="15" customHeight="1" thickBot="1" x14ac:dyDescent="0.3">
      <c r="A15" s="26"/>
      <c r="B15" s="27"/>
      <c r="C15" s="17"/>
      <c r="D15" s="24"/>
      <c r="E15" s="25"/>
    </row>
    <row r="16" spans="1:5" ht="15" customHeight="1" thickBot="1" x14ac:dyDescent="0.3">
      <c r="A16" s="22" t="s">
        <v>2</v>
      </c>
      <c r="B16" s="10" t="str">
        <f>IFERROR(IF(B12="Estado","-",IF(B12="União","-",VLOOKUP(B12,ICMS!$G$8:$H$860,2,FALSE))),"")</f>
        <v/>
      </c>
      <c r="C16" s="17"/>
      <c r="D16" s="90" t="s">
        <v>3</v>
      </c>
      <c r="E16" s="93" t="str">
        <f>IF(ISBLANK(B12)," ", IF(AND(B14&gt;B16,B22&lt;&gt;"C", B22&lt;&gt;"C+",B22&lt;&gt;"Não apurado"),0.005,IF(B14&gt;B16, 0.01, IF(B20="sim",0.05,IF(B18&lt;0.776,0.05,0.1)))))</f>
        <v xml:space="preserve"> </v>
      </c>
    </row>
    <row r="17" spans="1:5" ht="15.75" thickBot="1" x14ac:dyDescent="0.3">
      <c r="A17" s="26"/>
      <c r="B17" s="27"/>
      <c r="C17" s="17"/>
      <c r="D17" s="91"/>
      <c r="E17" s="94"/>
    </row>
    <row r="18" spans="1:5" ht="15.75" thickBot="1" x14ac:dyDescent="0.3">
      <c r="A18" s="22" t="s">
        <v>1</v>
      </c>
      <c r="B18" s="11" t="str">
        <f>IFERROR(IF(B12="Estado","-",IF(B12="União","-",VLOOKUP(B12,'IDH-M'!A1:C855,3))),"")</f>
        <v/>
      </c>
      <c r="C18" s="17"/>
      <c r="D18" s="91"/>
      <c r="E18" s="94"/>
    </row>
    <row r="19" spans="1:5" ht="15.75" thickBot="1" x14ac:dyDescent="0.3">
      <c r="A19" s="26"/>
      <c r="B19" s="28"/>
      <c r="C19" s="17"/>
      <c r="D19" s="91"/>
      <c r="E19" s="94"/>
    </row>
    <row r="20" spans="1:5" ht="15.75" thickBot="1" x14ac:dyDescent="0.3">
      <c r="A20" s="22" t="s">
        <v>874</v>
      </c>
      <c r="B20" s="9" t="str">
        <f>IFERROR(IF(B12="Estado","-",IF(B12="União","-",IF(VLOOKUP(B12,'Área Sudene Idene'!A1:B856,2,FALSE)="sudene/idene","sim","não"))),"")</f>
        <v/>
      </c>
      <c r="C20" s="29"/>
      <c r="D20" s="92"/>
      <c r="E20" s="95"/>
    </row>
    <row r="21" spans="1:5" ht="15.75" thickBot="1" x14ac:dyDescent="0.3">
      <c r="A21" s="26"/>
      <c r="B21" s="17"/>
      <c r="C21" s="29"/>
      <c r="D21" s="17"/>
      <c r="E21" s="18"/>
    </row>
    <row r="22" spans="1:5" ht="15.75" thickBot="1" x14ac:dyDescent="0.3">
      <c r="A22" s="22" t="s">
        <v>891</v>
      </c>
      <c r="B22" s="11" t="str">
        <f>IFERROR(IF(B12="Estado","-",IF(B12="União","-",VLOOKUP(B12,IEGM!A2:B854,2,FALSE))),"-")</f>
        <v>-</v>
      </c>
      <c r="C22" s="17"/>
      <c r="D22" s="17"/>
      <c r="E22" s="18"/>
    </row>
    <row r="23" spans="1:5" x14ac:dyDescent="0.25">
      <c r="A23" s="16"/>
      <c r="B23" s="17"/>
      <c r="C23" s="17"/>
      <c r="D23" s="17"/>
      <c r="E23" s="18"/>
    </row>
    <row r="24" spans="1:5" x14ac:dyDescent="0.25">
      <c r="A24" s="16"/>
      <c r="B24" s="17"/>
      <c r="C24" s="17"/>
      <c r="D24" s="17"/>
      <c r="E24" s="18"/>
    </row>
    <row r="25" spans="1:5" x14ac:dyDescent="0.25">
      <c r="A25" s="16"/>
      <c r="B25" s="17"/>
      <c r="C25" s="17"/>
      <c r="D25" s="17"/>
      <c r="E25" s="18"/>
    </row>
    <row r="26" spans="1:5" x14ac:dyDescent="0.25">
      <c r="A26" s="16"/>
      <c r="B26" s="17"/>
      <c r="C26" s="17"/>
      <c r="D26" s="17"/>
      <c r="E26" s="18"/>
    </row>
    <row r="27" spans="1:5" x14ac:dyDescent="0.25">
      <c r="A27" s="16"/>
      <c r="B27" s="17"/>
      <c r="C27" s="17"/>
      <c r="D27" s="17"/>
      <c r="E27" s="18"/>
    </row>
    <row r="28" spans="1:5" x14ac:dyDescent="0.25">
      <c r="A28" s="16"/>
      <c r="B28" s="17"/>
      <c r="C28" s="17"/>
      <c r="D28" s="17"/>
      <c r="E28" s="18"/>
    </row>
    <row r="29" spans="1:5" x14ac:dyDescent="0.25">
      <c r="A29" s="16"/>
      <c r="B29" s="17"/>
      <c r="C29" s="17"/>
      <c r="D29" s="17"/>
      <c r="E29" s="18"/>
    </row>
    <row r="30" spans="1:5" x14ac:dyDescent="0.25">
      <c r="A30" s="30" t="s">
        <v>865</v>
      </c>
      <c r="B30" s="96" t="s">
        <v>1775</v>
      </c>
      <c r="C30" s="97"/>
      <c r="D30" s="97"/>
      <c r="E30" s="98"/>
    </row>
    <row r="31" spans="1:5" x14ac:dyDescent="0.25">
      <c r="A31" s="30" t="s">
        <v>866</v>
      </c>
      <c r="B31" s="99" t="s">
        <v>886</v>
      </c>
      <c r="C31" s="99"/>
      <c r="D31" s="99"/>
      <c r="E31" s="100"/>
    </row>
    <row r="32" spans="1:5" x14ac:dyDescent="0.25">
      <c r="A32" s="30" t="s">
        <v>867</v>
      </c>
      <c r="B32" s="82" t="s">
        <v>859</v>
      </c>
      <c r="C32" s="82"/>
      <c r="D32" s="82"/>
      <c r="E32" s="83"/>
    </row>
    <row r="33" spans="1:5" ht="15" customHeight="1" x14ac:dyDescent="0.25">
      <c r="A33" s="30" t="s">
        <v>895</v>
      </c>
      <c r="B33" s="77" t="s">
        <v>1776</v>
      </c>
      <c r="C33" s="78"/>
      <c r="D33" s="78"/>
      <c r="E33" s="79"/>
    </row>
    <row r="34" spans="1:5" ht="18" customHeight="1" x14ac:dyDescent="0.25">
      <c r="A34" s="16"/>
      <c r="B34" s="78"/>
      <c r="C34" s="78"/>
      <c r="D34" s="78"/>
      <c r="E34" s="79"/>
    </row>
    <row r="35" spans="1:5" ht="15" customHeight="1" x14ac:dyDescent="0.25">
      <c r="B35" s="106" t="s">
        <v>890</v>
      </c>
      <c r="C35" s="106"/>
      <c r="D35" s="106"/>
      <c r="E35" s="18"/>
    </row>
    <row r="36" spans="1:5" x14ac:dyDescent="0.25">
      <c r="A36" s="33"/>
      <c r="B36" s="73"/>
      <c r="C36" s="73"/>
      <c r="D36" s="73"/>
      <c r="E36" s="35"/>
    </row>
    <row r="37" spans="1:5" x14ac:dyDescent="0.25">
      <c r="A37" s="33"/>
      <c r="B37" s="34"/>
      <c r="C37" s="34"/>
      <c r="D37" s="34"/>
      <c r="E37" s="35"/>
    </row>
    <row r="38" spans="1:5" x14ac:dyDescent="0.25">
      <c r="A38" s="33"/>
      <c r="B38" s="34"/>
      <c r="C38" s="34"/>
      <c r="D38" s="34"/>
      <c r="E38" s="35"/>
    </row>
    <row r="39" spans="1:5" x14ac:dyDescent="0.25">
      <c r="A39" s="16"/>
      <c r="B39" s="17"/>
      <c r="C39" s="17"/>
      <c r="D39" s="17"/>
      <c r="E39" s="18"/>
    </row>
    <row r="40" spans="1:5" x14ac:dyDescent="0.25">
      <c r="A40" s="16"/>
      <c r="B40" s="17"/>
      <c r="C40" s="17"/>
      <c r="D40" s="17"/>
      <c r="E40" s="18"/>
    </row>
    <row r="41" spans="1:5" x14ac:dyDescent="0.25">
      <c r="A41" s="16"/>
      <c r="B41" s="17"/>
      <c r="C41" s="17"/>
      <c r="D41" s="17"/>
      <c r="E41" s="18"/>
    </row>
    <row r="42" spans="1:5" x14ac:dyDescent="0.25">
      <c r="A42" s="16"/>
      <c r="B42" s="17"/>
      <c r="C42" s="17"/>
      <c r="D42" s="17"/>
      <c r="E42" s="18"/>
    </row>
    <row r="43" spans="1:5" x14ac:dyDescent="0.25">
      <c r="A43" s="16" t="s">
        <v>881</v>
      </c>
      <c r="B43" s="101">
        <f ca="1">TODAY()</f>
        <v>43608</v>
      </c>
      <c r="C43" s="101"/>
      <c r="D43" s="101"/>
      <c r="E43" s="102"/>
    </row>
    <row r="44" spans="1:5" x14ac:dyDescent="0.25">
      <c r="A44" s="16" t="s">
        <v>882</v>
      </c>
      <c r="B44" s="40" t="s">
        <v>888</v>
      </c>
      <c r="C44" s="17"/>
      <c r="D44" s="17"/>
      <c r="E44" s="18"/>
    </row>
    <row r="45" spans="1:5" ht="15.75" thickBot="1" x14ac:dyDescent="0.3">
      <c r="A45" s="80"/>
      <c r="B45" s="81"/>
      <c r="C45" s="81"/>
      <c r="D45" s="31"/>
      <c r="E45" s="32"/>
    </row>
  </sheetData>
  <sheetProtection algorithmName="SHA-512" hashValue="FEU9ru/UHQf6jyxkojJFHlUGmLHMJMlb3I28yKntVALPhVTixEG/btA0AZWxzk2dxtfiVVG+sn9dkO4WIAizkQ==" saltValue="1L4ZZj4RgIKFZx9oucQQTA==" spinCount="100000" sheet="1" objects="1" scenarios="1" selectLockedCells="1"/>
  <mergeCells count="12">
    <mergeCell ref="B33:E34"/>
    <mergeCell ref="A45:C45"/>
    <mergeCell ref="B32:E32"/>
    <mergeCell ref="A1:E1"/>
    <mergeCell ref="A4:E4"/>
    <mergeCell ref="D16:D20"/>
    <mergeCell ref="E16:E20"/>
    <mergeCell ref="B30:E30"/>
    <mergeCell ref="B31:E31"/>
    <mergeCell ref="B43:E43"/>
    <mergeCell ref="A8:E10"/>
    <mergeCell ref="B35:D35"/>
  </mergeCells>
  <hyperlinks>
    <hyperlink ref="B31" r:id="rId1" display="http://transparencia.mg.gov.br/estado/repasse-a-municipios?u=cHVibGljYWRvci5waHA_ZGF0YT1kR1Z0WVh3eQ%2C%2C"/>
    <hyperlink ref="B30" r:id="rId2"/>
    <hyperlink ref="B32" r:id="rId3"/>
    <hyperlink ref="B31:E31" r:id="rId4" display="http://www.fazenda.mg.gov.br/governo/assuntos_municipais/previsao_repasses/previsao_repasse_ICMS/portarias_ICMS/"/>
    <hyperlink ref="B44" r:id="rId5"/>
    <hyperlink ref="B33:E34" r:id="rId6" location="/inicio" display="Disponibilizado pelo TCEMG em 21/03/2019.                                                                                                                                                                         Para consulta, acessar o link:  https://fisca"/>
  </hyperlinks>
  <pageMargins left="0.511811024" right="0.511811024" top="0.78740157499999996" bottom="0.78740157499999996" header="0.31496062000000002" footer="0.31496062000000002"/>
  <pageSetup paperSize="9" scale="99" orientation="portrait" r:id="rId7"/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4"/>
  <sheetViews>
    <sheetView topLeftCell="A830" workbookViewId="0">
      <selection activeCell="D23" sqref="D23"/>
    </sheetView>
  </sheetViews>
  <sheetFormatPr defaultRowHeight="15" x14ac:dyDescent="0.25"/>
  <sheetData>
    <row r="1" spans="1:1" s="41" customFormat="1" x14ac:dyDescent="0.25">
      <c r="A1" s="41" t="s">
        <v>887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autoFilter ref="A1:A854">
    <sortState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2"/>
  <sheetViews>
    <sheetView workbookViewId="0">
      <selection activeCell="C2" sqref="C2"/>
    </sheetView>
  </sheetViews>
  <sheetFormatPr defaultRowHeight="15" x14ac:dyDescent="0.25"/>
  <cols>
    <col min="1" max="1" width="30" bestFit="1" customWidth="1"/>
  </cols>
  <sheetData>
    <row r="1" spans="1:2" x14ac:dyDescent="0.25">
      <c r="A1" t="s">
        <v>0</v>
      </c>
      <c r="B1" t="s">
        <v>891</v>
      </c>
    </row>
    <row r="2" spans="1:2" x14ac:dyDescent="0.25">
      <c r="A2" s="41" t="s">
        <v>6</v>
      </c>
      <c r="B2" s="41" t="s">
        <v>892</v>
      </c>
    </row>
    <row r="3" spans="1:2" x14ac:dyDescent="0.25">
      <c r="A3" s="41" t="s">
        <v>7</v>
      </c>
      <c r="B3" s="41" t="s">
        <v>892</v>
      </c>
    </row>
    <row r="4" spans="1:2" x14ac:dyDescent="0.25">
      <c r="A4" s="41" t="s">
        <v>8</v>
      </c>
      <c r="B4" s="41" t="s">
        <v>892</v>
      </c>
    </row>
    <row r="5" spans="1:2" x14ac:dyDescent="0.25">
      <c r="A5" s="41" t="s">
        <v>9</v>
      </c>
      <c r="B5" s="41" t="s">
        <v>892</v>
      </c>
    </row>
    <row r="6" spans="1:2" x14ac:dyDescent="0.25">
      <c r="A6" s="41" t="s">
        <v>10</v>
      </c>
      <c r="B6" s="41" t="s">
        <v>892</v>
      </c>
    </row>
    <row r="7" spans="1:2" x14ac:dyDescent="0.25">
      <c r="A7" s="41" t="s">
        <v>11</v>
      </c>
      <c r="B7" s="41" t="s">
        <v>892</v>
      </c>
    </row>
    <row r="8" spans="1:2" x14ac:dyDescent="0.25">
      <c r="A8" s="41" t="s">
        <v>12</v>
      </c>
      <c r="B8" s="41" t="s">
        <v>892</v>
      </c>
    </row>
    <row r="9" spans="1:2" x14ac:dyDescent="0.25">
      <c r="A9" s="41" t="s">
        <v>13</v>
      </c>
      <c r="B9" s="41" t="s">
        <v>892</v>
      </c>
    </row>
    <row r="10" spans="1:2" x14ac:dyDescent="0.25">
      <c r="A10" s="41" t="s">
        <v>14</v>
      </c>
      <c r="B10" s="41" t="s">
        <v>892</v>
      </c>
    </row>
    <row r="11" spans="1:2" x14ac:dyDescent="0.25">
      <c r="A11" s="41" t="s">
        <v>15</v>
      </c>
      <c r="B11" s="41" t="s">
        <v>892</v>
      </c>
    </row>
    <row r="12" spans="1:2" x14ac:dyDescent="0.25">
      <c r="A12" s="41" t="s">
        <v>16</v>
      </c>
      <c r="B12" s="41" t="s">
        <v>892</v>
      </c>
    </row>
    <row r="13" spans="1:2" x14ac:dyDescent="0.25">
      <c r="A13" s="41" t="s">
        <v>17</v>
      </c>
      <c r="B13" s="41" t="s">
        <v>892</v>
      </c>
    </row>
    <row r="14" spans="1:2" x14ac:dyDescent="0.25">
      <c r="A14" s="41" t="s">
        <v>18</v>
      </c>
      <c r="B14" s="41" t="s">
        <v>892</v>
      </c>
    </row>
    <row r="15" spans="1:2" x14ac:dyDescent="0.25">
      <c r="A15" s="41" t="s">
        <v>19</v>
      </c>
      <c r="B15" s="41" t="s">
        <v>892</v>
      </c>
    </row>
    <row r="16" spans="1:2" x14ac:dyDescent="0.25">
      <c r="A16" s="41" t="s">
        <v>20</v>
      </c>
      <c r="B16" s="41" t="s">
        <v>892</v>
      </c>
    </row>
    <row r="17" spans="1:2" x14ac:dyDescent="0.25">
      <c r="A17" s="41" t="s">
        <v>21</v>
      </c>
      <c r="B17" s="41" t="s">
        <v>892</v>
      </c>
    </row>
    <row r="18" spans="1:2" x14ac:dyDescent="0.25">
      <c r="A18" s="41" t="s">
        <v>22</v>
      </c>
      <c r="B18" s="41" t="s">
        <v>892</v>
      </c>
    </row>
    <row r="19" spans="1:2" x14ac:dyDescent="0.25">
      <c r="A19" s="41" t="s">
        <v>23</v>
      </c>
      <c r="B19" s="41" t="s">
        <v>892</v>
      </c>
    </row>
    <row r="20" spans="1:2" x14ac:dyDescent="0.25">
      <c r="A20" s="41" t="s">
        <v>24</v>
      </c>
      <c r="B20" s="41" t="s">
        <v>892</v>
      </c>
    </row>
    <row r="21" spans="1:2" x14ac:dyDescent="0.25">
      <c r="A21" s="41" t="s">
        <v>25</v>
      </c>
      <c r="B21" s="41" t="s">
        <v>892</v>
      </c>
    </row>
    <row r="22" spans="1:2" x14ac:dyDescent="0.25">
      <c r="A22" s="41" t="s">
        <v>26</v>
      </c>
      <c r="B22" s="41" t="s">
        <v>892</v>
      </c>
    </row>
    <row r="23" spans="1:2" x14ac:dyDescent="0.25">
      <c r="A23" s="41" t="s">
        <v>27</v>
      </c>
      <c r="B23" s="41" t="s">
        <v>892</v>
      </c>
    </row>
    <row r="24" spans="1:2" x14ac:dyDescent="0.25">
      <c r="A24" s="41" t="s">
        <v>29</v>
      </c>
      <c r="B24" s="41" t="s">
        <v>892</v>
      </c>
    </row>
    <row r="25" spans="1:2" x14ac:dyDescent="0.25">
      <c r="A25" s="41" t="s">
        <v>30</v>
      </c>
      <c r="B25" s="41" t="s">
        <v>892</v>
      </c>
    </row>
    <row r="26" spans="1:2" x14ac:dyDescent="0.25">
      <c r="A26" s="41" t="s">
        <v>31</v>
      </c>
      <c r="B26" s="41" t="s">
        <v>892</v>
      </c>
    </row>
    <row r="27" spans="1:2" x14ac:dyDescent="0.25">
      <c r="A27" s="41" t="s">
        <v>32</v>
      </c>
      <c r="B27" s="41" t="s">
        <v>892</v>
      </c>
    </row>
    <row r="28" spans="1:2" x14ac:dyDescent="0.25">
      <c r="A28" s="41" t="s">
        <v>33</v>
      </c>
      <c r="B28" s="41" t="s">
        <v>892</v>
      </c>
    </row>
    <row r="29" spans="1:2" x14ac:dyDescent="0.25">
      <c r="A29" s="41" t="s">
        <v>34</v>
      </c>
      <c r="B29" s="41" t="s">
        <v>892</v>
      </c>
    </row>
    <row r="30" spans="1:2" x14ac:dyDescent="0.25">
      <c r="A30" s="41" t="s">
        <v>112</v>
      </c>
      <c r="B30" s="41" t="s">
        <v>892</v>
      </c>
    </row>
    <row r="31" spans="1:2" x14ac:dyDescent="0.25">
      <c r="A31" s="41" t="s">
        <v>35</v>
      </c>
      <c r="B31" s="41" t="s">
        <v>892</v>
      </c>
    </row>
    <row r="32" spans="1:2" x14ac:dyDescent="0.25">
      <c r="A32" s="41" t="s">
        <v>36</v>
      </c>
      <c r="B32" s="41" t="s">
        <v>892</v>
      </c>
    </row>
    <row r="33" spans="1:2" x14ac:dyDescent="0.25">
      <c r="A33" s="41" t="s">
        <v>37</v>
      </c>
      <c r="B33" s="41" t="s">
        <v>892</v>
      </c>
    </row>
    <row r="34" spans="1:2" x14ac:dyDescent="0.25">
      <c r="A34" s="41" t="s">
        <v>38</v>
      </c>
      <c r="B34" s="41" t="s">
        <v>892</v>
      </c>
    </row>
    <row r="35" spans="1:2" x14ac:dyDescent="0.25">
      <c r="A35" s="41" t="s">
        <v>39</v>
      </c>
      <c r="B35" s="41" t="s">
        <v>892</v>
      </c>
    </row>
    <row r="36" spans="1:2" x14ac:dyDescent="0.25">
      <c r="A36" s="41" t="s">
        <v>40</v>
      </c>
      <c r="B36" s="41" t="s">
        <v>892</v>
      </c>
    </row>
    <row r="37" spans="1:2" x14ac:dyDescent="0.25">
      <c r="A37" s="41" t="s">
        <v>41</v>
      </c>
      <c r="B37" s="41" t="s">
        <v>892</v>
      </c>
    </row>
    <row r="38" spans="1:2" x14ac:dyDescent="0.25">
      <c r="A38" s="41" t="s">
        <v>42</v>
      </c>
      <c r="B38" s="41" t="s">
        <v>892</v>
      </c>
    </row>
    <row r="39" spans="1:2" x14ac:dyDescent="0.25">
      <c r="A39" s="41" t="s">
        <v>43</v>
      </c>
      <c r="B39" s="41" t="s">
        <v>892</v>
      </c>
    </row>
    <row r="40" spans="1:2" x14ac:dyDescent="0.25">
      <c r="A40" s="41" t="s">
        <v>44</v>
      </c>
      <c r="B40" s="41" t="s">
        <v>892</v>
      </c>
    </row>
    <row r="41" spans="1:2" x14ac:dyDescent="0.25">
      <c r="A41" s="41" t="s">
        <v>45</v>
      </c>
      <c r="B41" s="41" t="s">
        <v>892</v>
      </c>
    </row>
    <row r="42" spans="1:2" x14ac:dyDescent="0.25">
      <c r="A42" s="41" t="s">
        <v>46</v>
      </c>
      <c r="B42" s="41" t="s">
        <v>892</v>
      </c>
    </row>
    <row r="43" spans="1:2" x14ac:dyDescent="0.25">
      <c r="A43" s="41" t="s">
        <v>47</v>
      </c>
      <c r="B43" s="41" t="s">
        <v>892</v>
      </c>
    </row>
    <row r="44" spans="1:2" x14ac:dyDescent="0.25">
      <c r="A44" s="41" t="s">
        <v>48</v>
      </c>
      <c r="B44" s="41" t="s">
        <v>892</v>
      </c>
    </row>
    <row r="45" spans="1:2" x14ac:dyDescent="0.25">
      <c r="A45" s="41" t="s">
        <v>49</v>
      </c>
      <c r="B45" s="41" t="s">
        <v>892</v>
      </c>
    </row>
    <row r="46" spans="1:2" x14ac:dyDescent="0.25">
      <c r="A46" s="41" t="s">
        <v>50</v>
      </c>
      <c r="B46" s="41" t="s">
        <v>892</v>
      </c>
    </row>
    <row r="47" spans="1:2" x14ac:dyDescent="0.25">
      <c r="A47" s="41" t="s">
        <v>51</v>
      </c>
      <c r="B47" s="41" t="s">
        <v>892</v>
      </c>
    </row>
    <row r="48" spans="1:2" x14ac:dyDescent="0.25">
      <c r="A48" s="41" t="s">
        <v>52</v>
      </c>
      <c r="B48" s="41" t="s">
        <v>892</v>
      </c>
    </row>
    <row r="49" spans="1:2" x14ac:dyDescent="0.25">
      <c r="A49" s="41" t="s">
        <v>53</v>
      </c>
      <c r="B49" s="41" t="s">
        <v>892</v>
      </c>
    </row>
    <row r="50" spans="1:2" x14ac:dyDescent="0.25">
      <c r="A50" s="41" t="s">
        <v>54</v>
      </c>
      <c r="B50" s="41" t="s">
        <v>892</v>
      </c>
    </row>
    <row r="51" spans="1:2" x14ac:dyDescent="0.25">
      <c r="A51" s="41" t="s">
        <v>55</v>
      </c>
      <c r="B51" s="41" t="s">
        <v>892</v>
      </c>
    </row>
    <row r="52" spans="1:2" x14ac:dyDescent="0.25">
      <c r="A52" s="41" t="s">
        <v>56</v>
      </c>
      <c r="B52" s="41" t="s">
        <v>892</v>
      </c>
    </row>
    <row r="53" spans="1:2" x14ac:dyDescent="0.25">
      <c r="A53" s="41" t="s">
        <v>57</v>
      </c>
      <c r="B53" s="41" t="s">
        <v>892</v>
      </c>
    </row>
    <row r="54" spans="1:2" x14ac:dyDescent="0.25">
      <c r="A54" s="41" t="s">
        <v>58</v>
      </c>
      <c r="B54" s="41" t="s">
        <v>892</v>
      </c>
    </row>
    <row r="55" spans="1:2" x14ac:dyDescent="0.25">
      <c r="A55" s="41" t="s">
        <v>59</v>
      </c>
      <c r="B55" s="41" t="s">
        <v>892</v>
      </c>
    </row>
    <row r="56" spans="1:2" x14ac:dyDescent="0.25">
      <c r="A56" s="41" t="s">
        <v>60</v>
      </c>
      <c r="B56" s="41" t="s">
        <v>892</v>
      </c>
    </row>
    <row r="57" spans="1:2" x14ac:dyDescent="0.25">
      <c r="A57" s="41" t="s">
        <v>61</v>
      </c>
      <c r="B57" s="41" t="s">
        <v>892</v>
      </c>
    </row>
    <row r="58" spans="1:2" x14ac:dyDescent="0.25">
      <c r="A58" s="41" t="s">
        <v>62</v>
      </c>
      <c r="B58" s="41" t="s">
        <v>892</v>
      </c>
    </row>
    <row r="59" spans="1:2" x14ac:dyDescent="0.25">
      <c r="A59" s="41" t="s">
        <v>63</v>
      </c>
      <c r="B59" s="41" t="s">
        <v>892</v>
      </c>
    </row>
    <row r="60" spans="1:2" x14ac:dyDescent="0.25">
      <c r="A60" s="41" t="s">
        <v>64</v>
      </c>
      <c r="B60" s="41" t="s">
        <v>892</v>
      </c>
    </row>
    <row r="61" spans="1:2" x14ac:dyDescent="0.25">
      <c r="A61" s="41" t="s">
        <v>65</v>
      </c>
      <c r="B61" s="41" t="s">
        <v>892</v>
      </c>
    </row>
    <row r="62" spans="1:2" x14ac:dyDescent="0.25">
      <c r="A62" s="41" t="s">
        <v>66</v>
      </c>
      <c r="B62" s="41" t="s">
        <v>892</v>
      </c>
    </row>
    <row r="63" spans="1:2" x14ac:dyDescent="0.25">
      <c r="A63" s="41" t="s">
        <v>67</v>
      </c>
      <c r="B63" s="41" t="s">
        <v>892</v>
      </c>
    </row>
    <row r="64" spans="1:2" x14ac:dyDescent="0.25">
      <c r="A64" s="41" t="s">
        <v>68</v>
      </c>
      <c r="B64" s="41" t="s">
        <v>892</v>
      </c>
    </row>
    <row r="65" spans="1:2" x14ac:dyDescent="0.25">
      <c r="A65" s="41" t="s">
        <v>69</v>
      </c>
      <c r="B65" s="41" t="s">
        <v>892</v>
      </c>
    </row>
    <row r="66" spans="1:2" x14ac:dyDescent="0.25">
      <c r="A66" s="41" t="s">
        <v>70</v>
      </c>
      <c r="B66" s="41" t="s">
        <v>892</v>
      </c>
    </row>
    <row r="67" spans="1:2" x14ac:dyDescent="0.25">
      <c r="A67" s="41" t="s">
        <v>71</v>
      </c>
      <c r="B67" s="41" t="s">
        <v>892</v>
      </c>
    </row>
    <row r="68" spans="1:2" x14ac:dyDescent="0.25">
      <c r="A68" s="41" t="s">
        <v>72</v>
      </c>
      <c r="B68" s="41" t="s">
        <v>892</v>
      </c>
    </row>
    <row r="69" spans="1:2" x14ac:dyDescent="0.25">
      <c r="A69" s="41" t="s">
        <v>73</v>
      </c>
      <c r="B69" s="41" t="s">
        <v>893</v>
      </c>
    </row>
    <row r="70" spans="1:2" x14ac:dyDescent="0.25">
      <c r="A70" s="41" t="s">
        <v>74</v>
      </c>
      <c r="B70" s="41" t="s">
        <v>892</v>
      </c>
    </row>
    <row r="71" spans="1:2" x14ac:dyDescent="0.25">
      <c r="A71" s="41" t="s">
        <v>75</v>
      </c>
      <c r="B71" s="41" t="s">
        <v>892</v>
      </c>
    </row>
    <row r="72" spans="1:2" x14ac:dyDescent="0.25">
      <c r="A72" s="41" t="s">
        <v>77</v>
      </c>
      <c r="B72" s="41" t="s">
        <v>892</v>
      </c>
    </row>
    <row r="73" spans="1:2" x14ac:dyDescent="0.25">
      <c r="A73" s="41" t="s">
        <v>78</v>
      </c>
      <c r="B73" s="41" t="s">
        <v>892</v>
      </c>
    </row>
    <row r="74" spans="1:2" x14ac:dyDescent="0.25">
      <c r="A74" s="41" t="s">
        <v>79</v>
      </c>
      <c r="B74" s="41" t="s">
        <v>892</v>
      </c>
    </row>
    <row r="75" spans="1:2" x14ac:dyDescent="0.25">
      <c r="A75" s="41" t="s">
        <v>80</v>
      </c>
      <c r="B75" s="41" t="s">
        <v>892</v>
      </c>
    </row>
    <row r="76" spans="1:2" x14ac:dyDescent="0.25">
      <c r="A76" s="41" t="s">
        <v>81</v>
      </c>
      <c r="B76" s="41" t="s">
        <v>892</v>
      </c>
    </row>
    <row r="77" spans="1:2" x14ac:dyDescent="0.25">
      <c r="A77" s="41" t="s">
        <v>82</v>
      </c>
      <c r="B77" s="41" t="s">
        <v>892</v>
      </c>
    </row>
    <row r="78" spans="1:2" x14ac:dyDescent="0.25">
      <c r="A78" s="41" t="s">
        <v>83</v>
      </c>
      <c r="B78" s="41" t="s">
        <v>892</v>
      </c>
    </row>
    <row r="79" spans="1:2" x14ac:dyDescent="0.25">
      <c r="A79" s="41" t="s">
        <v>84</v>
      </c>
      <c r="B79" s="41" t="s">
        <v>892</v>
      </c>
    </row>
    <row r="80" spans="1:2" x14ac:dyDescent="0.25">
      <c r="A80" s="41" t="s">
        <v>85</v>
      </c>
      <c r="B80" s="41" t="s">
        <v>892</v>
      </c>
    </row>
    <row r="81" spans="1:2" x14ac:dyDescent="0.25">
      <c r="A81" s="41" t="s">
        <v>86</v>
      </c>
      <c r="B81" s="41" t="s">
        <v>892</v>
      </c>
    </row>
    <row r="82" spans="1:2" x14ac:dyDescent="0.25">
      <c r="A82" s="41" t="s">
        <v>87</v>
      </c>
      <c r="B82" s="41" t="s">
        <v>892</v>
      </c>
    </row>
    <row r="83" spans="1:2" x14ac:dyDescent="0.25">
      <c r="A83" s="41" t="s">
        <v>88</v>
      </c>
      <c r="B83" s="41" t="s">
        <v>892</v>
      </c>
    </row>
    <row r="84" spans="1:2" x14ac:dyDescent="0.25">
      <c r="A84" s="41" t="s">
        <v>89</v>
      </c>
      <c r="B84" s="41" t="s">
        <v>892</v>
      </c>
    </row>
    <row r="85" spans="1:2" x14ac:dyDescent="0.25">
      <c r="A85" s="41" t="s">
        <v>90</v>
      </c>
      <c r="B85" s="41" t="s">
        <v>892</v>
      </c>
    </row>
    <row r="86" spans="1:2" x14ac:dyDescent="0.25">
      <c r="A86" s="41" t="s">
        <v>91</v>
      </c>
      <c r="B86" s="41" t="s">
        <v>892</v>
      </c>
    </row>
    <row r="87" spans="1:2" x14ac:dyDescent="0.25">
      <c r="A87" s="41" t="s">
        <v>92</v>
      </c>
      <c r="B87" s="41" t="s">
        <v>892</v>
      </c>
    </row>
    <row r="88" spans="1:2" x14ac:dyDescent="0.25">
      <c r="A88" s="41" t="s">
        <v>93</v>
      </c>
      <c r="B88" s="41" t="s">
        <v>892</v>
      </c>
    </row>
    <row r="89" spans="1:2" x14ac:dyDescent="0.25">
      <c r="A89" s="41" t="s">
        <v>94</v>
      </c>
      <c r="B89" s="41" t="s">
        <v>892</v>
      </c>
    </row>
    <row r="90" spans="1:2" x14ac:dyDescent="0.25">
      <c r="A90" s="41" t="s">
        <v>95</v>
      </c>
      <c r="B90" s="41" t="s">
        <v>892</v>
      </c>
    </row>
    <row r="91" spans="1:2" x14ac:dyDescent="0.25">
      <c r="A91" s="41" t="s">
        <v>96</v>
      </c>
      <c r="B91" s="41" t="s">
        <v>892</v>
      </c>
    </row>
    <row r="92" spans="1:2" x14ac:dyDescent="0.25">
      <c r="A92" s="41" t="s">
        <v>98</v>
      </c>
      <c r="B92" s="41" t="s">
        <v>892</v>
      </c>
    </row>
    <row r="93" spans="1:2" x14ac:dyDescent="0.25">
      <c r="A93" s="41" t="s">
        <v>99</v>
      </c>
      <c r="B93" s="41" t="s">
        <v>892</v>
      </c>
    </row>
    <row r="94" spans="1:2" x14ac:dyDescent="0.25">
      <c r="A94" s="41" t="s">
        <v>97</v>
      </c>
      <c r="B94" s="41" t="s">
        <v>892</v>
      </c>
    </row>
    <row r="95" spans="1:2" x14ac:dyDescent="0.25">
      <c r="A95" s="41" t="s">
        <v>101</v>
      </c>
      <c r="B95" s="41" t="s">
        <v>892</v>
      </c>
    </row>
    <row r="96" spans="1:2" x14ac:dyDescent="0.25">
      <c r="A96" s="41" t="s">
        <v>1769</v>
      </c>
      <c r="B96" s="41" t="s">
        <v>892</v>
      </c>
    </row>
    <row r="97" spans="1:2" x14ac:dyDescent="0.25">
      <c r="A97" s="41" t="s">
        <v>102</v>
      </c>
      <c r="B97" s="41" t="s">
        <v>892</v>
      </c>
    </row>
    <row r="98" spans="1:2" x14ac:dyDescent="0.25">
      <c r="A98" s="41" t="s">
        <v>103</v>
      </c>
      <c r="B98" s="41" t="s">
        <v>892</v>
      </c>
    </row>
    <row r="99" spans="1:2" x14ac:dyDescent="0.25">
      <c r="A99" s="41" t="s">
        <v>104</v>
      </c>
      <c r="B99" s="41" t="s">
        <v>892</v>
      </c>
    </row>
    <row r="100" spans="1:2" x14ac:dyDescent="0.25">
      <c r="A100" s="41" t="s">
        <v>105</v>
      </c>
      <c r="B100" s="41" t="s">
        <v>892</v>
      </c>
    </row>
    <row r="101" spans="1:2" x14ac:dyDescent="0.25">
      <c r="A101" s="41" t="s">
        <v>106</v>
      </c>
      <c r="B101" s="41" t="s">
        <v>892</v>
      </c>
    </row>
    <row r="102" spans="1:2" x14ac:dyDescent="0.25">
      <c r="A102" s="41" t="s">
        <v>107</v>
      </c>
      <c r="B102" s="41" t="s">
        <v>892</v>
      </c>
    </row>
    <row r="103" spans="1:2" x14ac:dyDescent="0.25">
      <c r="A103" s="41" t="s">
        <v>108</v>
      </c>
      <c r="B103" s="41" t="s">
        <v>892</v>
      </c>
    </row>
    <row r="104" spans="1:2" x14ac:dyDescent="0.25">
      <c r="A104" s="41" t="s">
        <v>109</v>
      </c>
      <c r="B104" s="41" t="s">
        <v>892</v>
      </c>
    </row>
    <row r="105" spans="1:2" x14ac:dyDescent="0.25">
      <c r="A105" s="41" t="s">
        <v>110</v>
      </c>
      <c r="B105" s="41" t="s">
        <v>892</v>
      </c>
    </row>
    <row r="106" spans="1:2" x14ac:dyDescent="0.25">
      <c r="A106" s="41" t="s">
        <v>111</v>
      </c>
      <c r="B106" s="41" t="s">
        <v>892</v>
      </c>
    </row>
    <row r="107" spans="1:2" x14ac:dyDescent="0.25">
      <c r="A107" s="41" t="s">
        <v>113</v>
      </c>
      <c r="B107" s="41" t="s">
        <v>892</v>
      </c>
    </row>
    <row r="108" spans="1:2" x14ac:dyDescent="0.25">
      <c r="A108" s="41" t="s">
        <v>114</v>
      </c>
      <c r="B108" s="41" t="s">
        <v>892</v>
      </c>
    </row>
    <row r="109" spans="1:2" x14ac:dyDescent="0.25">
      <c r="A109" s="41" t="s">
        <v>115</v>
      </c>
      <c r="B109" s="41" t="s">
        <v>892</v>
      </c>
    </row>
    <row r="110" spans="1:2" x14ac:dyDescent="0.25">
      <c r="A110" s="41" t="s">
        <v>116</v>
      </c>
      <c r="B110" s="41" t="s">
        <v>892</v>
      </c>
    </row>
    <row r="111" spans="1:2" x14ac:dyDescent="0.25">
      <c r="A111" s="41" t="s">
        <v>117</v>
      </c>
      <c r="B111" s="41" t="s">
        <v>892</v>
      </c>
    </row>
    <row r="112" spans="1:2" x14ac:dyDescent="0.25">
      <c r="A112" s="41" t="s">
        <v>118</v>
      </c>
      <c r="B112" s="41" t="s">
        <v>892</v>
      </c>
    </row>
    <row r="113" spans="1:2" x14ac:dyDescent="0.25">
      <c r="A113" s="41" t="s">
        <v>119</v>
      </c>
      <c r="B113" s="41" t="s">
        <v>892</v>
      </c>
    </row>
    <row r="114" spans="1:2" x14ac:dyDescent="0.25">
      <c r="A114" s="41" t="s">
        <v>120</v>
      </c>
      <c r="B114" s="41" t="s">
        <v>892</v>
      </c>
    </row>
    <row r="115" spans="1:2" x14ac:dyDescent="0.25">
      <c r="A115" s="41" t="s">
        <v>121</v>
      </c>
      <c r="B115" s="41" t="s">
        <v>892</v>
      </c>
    </row>
    <row r="116" spans="1:2" x14ac:dyDescent="0.25">
      <c r="A116" s="41" t="s">
        <v>122</v>
      </c>
      <c r="B116" s="41" t="s">
        <v>892</v>
      </c>
    </row>
    <row r="117" spans="1:2" x14ac:dyDescent="0.25">
      <c r="A117" s="41" t="s">
        <v>123</v>
      </c>
      <c r="B117" s="41" t="s">
        <v>892</v>
      </c>
    </row>
    <row r="118" spans="1:2" x14ac:dyDescent="0.25">
      <c r="A118" s="41" t="s">
        <v>124</v>
      </c>
      <c r="B118" s="41" t="s">
        <v>892</v>
      </c>
    </row>
    <row r="119" spans="1:2" x14ac:dyDescent="0.25">
      <c r="A119" s="41" t="s">
        <v>125</v>
      </c>
      <c r="B119" s="41" t="s">
        <v>892</v>
      </c>
    </row>
    <row r="120" spans="1:2" x14ac:dyDescent="0.25">
      <c r="A120" s="41" t="s">
        <v>126</v>
      </c>
      <c r="B120" s="41" t="s">
        <v>892</v>
      </c>
    </row>
    <row r="121" spans="1:2" x14ac:dyDescent="0.25">
      <c r="A121" s="41" t="s">
        <v>127</v>
      </c>
      <c r="B121" s="41" t="s">
        <v>892</v>
      </c>
    </row>
    <row r="122" spans="1:2" x14ac:dyDescent="0.25">
      <c r="A122" s="41" t="s">
        <v>128</v>
      </c>
      <c r="B122" s="41" t="s">
        <v>892</v>
      </c>
    </row>
    <row r="123" spans="1:2" x14ac:dyDescent="0.25">
      <c r="A123" s="41" t="s">
        <v>129</v>
      </c>
      <c r="B123" s="41" t="s">
        <v>892</v>
      </c>
    </row>
    <row r="124" spans="1:2" x14ac:dyDescent="0.25">
      <c r="A124" s="41" t="s">
        <v>130</v>
      </c>
      <c r="B124" s="41" t="s">
        <v>892</v>
      </c>
    </row>
    <row r="125" spans="1:2" x14ac:dyDescent="0.25">
      <c r="A125" s="41" t="s">
        <v>131</v>
      </c>
      <c r="B125" s="41" t="s">
        <v>892</v>
      </c>
    </row>
    <row r="126" spans="1:2" x14ac:dyDescent="0.25">
      <c r="A126" s="41" t="s">
        <v>132</v>
      </c>
      <c r="B126" s="41" t="s">
        <v>892</v>
      </c>
    </row>
    <row r="127" spans="1:2" x14ac:dyDescent="0.25">
      <c r="A127" s="41" t="s">
        <v>134</v>
      </c>
      <c r="B127" s="41" t="s">
        <v>892</v>
      </c>
    </row>
    <row r="128" spans="1:2" x14ac:dyDescent="0.25">
      <c r="A128" s="41" t="s">
        <v>135</v>
      </c>
      <c r="B128" s="41" t="s">
        <v>892</v>
      </c>
    </row>
    <row r="129" spans="1:2" x14ac:dyDescent="0.25">
      <c r="A129" s="41" t="s">
        <v>133</v>
      </c>
      <c r="B129" s="41" t="s">
        <v>892</v>
      </c>
    </row>
    <row r="130" spans="1:2" x14ac:dyDescent="0.25">
      <c r="A130" s="41" t="s">
        <v>136</v>
      </c>
      <c r="B130" s="41" t="s">
        <v>892</v>
      </c>
    </row>
    <row r="131" spans="1:2" x14ac:dyDescent="0.25">
      <c r="A131" s="41" t="s">
        <v>137</v>
      </c>
      <c r="B131" s="41" t="s">
        <v>892</v>
      </c>
    </row>
    <row r="132" spans="1:2" x14ac:dyDescent="0.25">
      <c r="A132" s="41" t="s">
        <v>138</v>
      </c>
      <c r="B132" s="41" t="s">
        <v>892</v>
      </c>
    </row>
    <row r="133" spans="1:2" x14ac:dyDescent="0.25">
      <c r="A133" s="41" t="s">
        <v>139</v>
      </c>
      <c r="B133" s="41" t="s">
        <v>892</v>
      </c>
    </row>
    <row r="134" spans="1:2" x14ac:dyDescent="0.25">
      <c r="A134" s="41" t="s">
        <v>140</v>
      </c>
      <c r="B134" s="41" t="s">
        <v>892</v>
      </c>
    </row>
    <row r="135" spans="1:2" x14ac:dyDescent="0.25">
      <c r="A135" s="41" t="s">
        <v>141</v>
      </c>
      <c r="B135" s="41" t="s">
        <v>892</v>
      </c>
    </row>
    <row r="136" spans="1:2" x14ac:dyDescent="0.25">
      <c r="A136" s="41" t="s">
        <v>142</v>
      </c>
      <c r="B136" s="41" t="s">
        <v>892</v>
      </c>
    </row>
    <row r="137" spans="1:2" x14ac:dyDescent="0.25">
      <c r="A137" s="41" t="s">
        <v>143</v>
      </c>
      <c r="B137" s="41" t="s">
        <v>892</v>
      </c>
    </row>
    <row r="138" spans="1:2" x14ac:dyDescent="0.25">
      <c r="A138" s="41" t="s">
        <v>144</v>
      </c>
      <c r="B138" s="41" t="s">
        <v>892</v>
      </c>
    </row>
    <row r="139" spans="1:2" x14ac:dyDescent="0.25">
      <c r="A139" s="41" t="s">
        <v>145</v>
      </c>
      <c r="B139" s="41" t="s">
        <v>892</v>
      </c>
    </row>
    <row r="140" spans="1:2" x14ac:dyDescent="0.25">
      <c r="A140" s="41" t="s">
        <v>146</v>
      </c>
      <c r="B140" s="41" t="s">
        <v>892</v>
      </c>
    </row>
    <row r="141" spans="1:2" x14ac:dyDescent="0.25">
      <c r="A141" s="41" t="s">
        <v>147</v>
      </c>
      <c r="B141" s="41" t="s">
        <v>892</v>
      </c>
    </row>
    <row r="142" spans="1:2" x14ac:dyDescent="0.25">
      <c r="A142" s="41" t="s">
        <v>148</v>
      </c>
      <c r="B142" s="41" t="s">
        <v>892</v>
      </c>
    </row>
    <row r="143" spans="1:2" x14ac:dyDescent="0.25">
      <c r="A143" s="41" t="s">
        <v>149</v>
      </c>
      <c r="B143" s="41" t="s">
        <v>892</v>
      </c>
    </row>
    <row r="144" spans="1:2" x14ac:dyDescent="0.25">
      <c r="A144" s="41" t="s">
        <v>150</v>
      </c>
      <c r="B144" s="41" t="s">
        <v>892</v>
      </c>
    </row>
    <row r="145" spans="1:2" x14ac:dyDescent="0.25">
      <c r="A145" s="41" t="s">
        <v>151</v>
      </c>
      <c r="B145" s="41" t="s">
        <v>892</v>
      </c>
    </row>
    <row r="146" spans="1:2" x14ac:dyDescent="0.25">
      <c r="A146" s="41" t="s">
        <v>152</v>
      </c>
      <c r="B146" s="41" t="s">
        <v>892</v>
      </c>
    </row>
    <row r="147" spans="1:2" x14ac:dyDescent="0.25">
      <c r="A147" s="41" t="s">
        <v>153</v>
      </c>
      <c r="B147" s="41" t="s">
        <v>892</v>
      </c>
    </row>
    <row r="148" spans="1:2" x14ac:dyDescent="0.25">
      <c r="A148" s="41" t="s">
        <v>154</v>
      </c>
      <c r="B148" s="41" t="s">
        <v>892</v>
      </c>
    </row>
    <row r="149" spans="1:2" x14ac:dyDescent="0.25">
      <c r="A149" s="41" t="s">
        <v>155</v>
      </c>
      <c r="B149" s="41" t="s">
        <v>892</v>
      </c>
    </row>
    <row r="150" spans="1:2" x14ac:dyDescent="0.25">
      <c r="A150" s="41" t="s">
        <v>156</v>
      </c>
      <c r="B150" s="41" t="s">
        <v>892</v>
      </c>
    </row>
    <row r="151" spans="1:2" x14ac:dyDescent="0.25">
      <c r="A151" s="41" t="s">
        <v>157</v>
      </c>
      <c r="B151" s="41" t="s">
        <v>892</v>
      </c>
    </row>
    <row r="152" spans="1:2" x14ac:dyDescent="0.25">
      <c r="A152" s="41" t="s">
        <v>158</v>
      </c>
      <c r="B152" s="41" t="s">
        <v>892</v>
      </c>
    </row>
    <row r="153" spans="1:2" x14ac:dyDescent="0.25">
      <c r="A153" s="41" t="s">
        <v>159</v>
      </c>
      <c r="B153" s="41" t="s">
        <v>892</v>
      </c>
    </row>
    <row r="154" spans="1:2" x14ac:dyDescent="0.25">
      <c r="A154" s="41" t="s">
        <v>160</v>
      </c>
      <c r="B154" s="41" t="s">
        <v>893</v>
      </c>
    </row>
    <row r="155" spans="1:2" x14ac:dyDescent="0.25">
      <c r="A155" s="41" t="s">
        <v>161</v>
      </c>
      <c r="B155" s="41" t="s">
        <v>892</v>
      </c>
    </row>
    <row r="156" spans="1:2" x14ac:dyDescent="0.25">
      <c r="A156" s="41" t="s">
        <v>162</v>
      </c>
      <c r="B156" s="41" t="s">
        <v>892</v>
      </c>
    </row>
    <row r="157" spans="1:2" x14ac:dyDescent="0.25">
      <c r="A157" s="41" t="s">
        <v>163</v>
      </c>
      <c r="B157" s="41" t="s">
        <v>892</v>
      </c>
    </row>
    <row r="158" spans="1:2" x14ac:dyDescent="0.25">
      <c r="A158" s="41" t="s">
        <v>164</v>
      </c>
      <c r="B158" s="41" t="s">
        <v>892</v>
      </c>
    </row>
    <row r="159" spans="1:2" x14ac:dyDescent="0.25">
      <c r="A159" s="41" t="s">
        <v>165</v>
      </c>
      <c r="B159" s="41" t="s">
        <v>892</v>
      </c>
    </row>
    <row r="160" spans="1:2" x14ac:dyDescent="0.25">
      <c r="A160" s="41" t="s">
        <v>166</v>
      </c>
      <c r="B160" s="41" t="s">
        <v>892</v>
      </c>
    </row>
    <row r="161" spans="1:2" x14ac:dyDescent="0.25">
      <c r="A161" s="41" t="s">
        <v>167</v>
      </c>
      <c r="B161" s="41" t="s">
        <v>892</v>
      </c>
    </row>
    <row r="162" spans="1:2" x14ac:dyDescent="0.25">
      <c r="A162" s="41" t="s">
        <v>168</v>
      </c>
      <c r="B162" s="41" t="s">
        <v>892</v>
      </c>
    </row>
    <row r="163" spans="1:2" x14ac:dyDescent="0.25">
      <c r="A163" s="41" t="s">
        <v>169</v>
      </c>
      <c r="B163" s="41" t="s">
        <v>892</v>
      </c>
    </row>
    <row r="164" spans="1:2" x14ac:dyDescent="0.25">
      <c r="A164" s="41" t="s">
        <v>170</v>
      </c>
      <c r="B164" s="41" t="s">
        <v>892</v>
      </c>
    </row>
    <row r="165" spans="1:2" x14ac:dyDescent="0.25">
      <c r="A165" s="41" t="s">
        <v>194</v>
      </c>
      <c r="B165" s="41" t="s">
        <v>892</v>
      </c>
    </row>
    <row r="166" spans="1:2" x14ac:dyDescent="0.25">
      <c r="A166" s="41" t="s">
        <v>171</v>
      </c>
      <c r="B166" s="41" t="s">
        <v>892</v>
      </c>
    </row>
    <row r="167" spans="1:2" x14ac:dyDescent="0.25">
      <c r="A167" s="41" t="s">
        <v>172</v>
      </c>
      <c r="B167" s="41" t="s">
        <v>892</v>
      </c>
    </row>
    <row r="168" spans="1:2" x14ac:dyDescent="0.25">
      <c r="A168" s="41" t="s">
        <v>173</v>
      </c>
      <c r="B168" s="41" t="s">
        <v>892</v>
      </c>
    </row>
    <row r="169" spans="1:2" x14ac:dyDescent="0.25">
      <c r="A169" s="41" t="s">
        <v>174</v>
      </c>
      <c r="B169" s="41" t="s">
        <v>892</v>
      </c>
    </row>
    <row r="170" spans="1:2" x14ac:dyDescent="0.25">
      <c r="A170" s="41" t="s">
        <v>175</v>
      </c>
      <c r="B170" s="41" t="s">
        <v>892</v>
      </c>
    </row>
    <row r="171" spans="1:2" x14ac:dyDescent="0.25">
      <c r="A171" s="41" t="s">
        <v>176</v>
      </c>
      <c r="B171" s="41" t="s">
        <v>892</v>
      </c>
    </row>
    <row r="172" spans="1:2" x14ac:dyDescent="0.25">
      <c r="A172" s="41" t="s">
        <v>177</v>
      </c>
      <c r="B172" s="41" t="s">
        <v>892</v>
      </c>
    </row>
    <row r="173" spans="1:2" x14ac:dyDescent="0.25">
      <c r="A173" s="41" t="s">
        <v>178</v>
      </c>
      <c r="B173" s="41" t="s">
        <v>892</v>
      </c>
    </row>
    <row r="174" spans="1:2" x14ac:dyDescent="0.25">
      <c r="A174" s="41" t="s">
        <v>179</v>
      </c>
      <c r="B174" s="41" t="s">
        <v>892</v>
      </c>
    </row>
    <row r="175" spans="1:2" x14ac:dyDescent="0.25">
      <c r="A175" s="41" t="s">
        <v>180</v>
      </c>
      <c r="B175" s="41" t="s">
        <v>892</v>
      </c>
    </row>
    <row r="176" spans="1:2" x14ac:dyDescent="0.25">
      <c r="A176" s="41" t="s">
        <v>181</v>
      </c>
      <c r="B176" s="41" t="s">
        <v>892</v>
      </c>
    </row>
    <row r="177" spans="1:2" x14ac:dyDescent="0.25">
      <c r="A177" s="41" t="s">
        <v>182</v>
      </c>
      <c r="B177" s="41" t="s">
        <v>892</v>
      </c>
    </row>
    <row r="178" spans="1:2" x14ac:dyDescent="0.25">
      <c r="A178" s="41" t="s">
        <v>183</v>
      </c>
      <c r="B178" s="41" t="s">
        <v>892</v>
      </c>
    </row>
    <row r="179" spans="1:2" x14ac:dyDescent="0.25">
      <c r="A179" s="41" t="s">
        <v>184</v>
      </c>
      <c r="B179" s="41" t="s">
        <v>892</v>
      </c>
    </row>
    <row r="180" spans="1:2" x14ac:dyDescent="0.25">
      <c r="A180" s="41" t="s">
        <v>185</v>
      </c>
      <c r="B180" s="41" t="s">
        <v>892</v>
      </c>
    </row>
    <row r="181" spans="1:2" x14ac:dyDescent="0.25">
      <c r="A181" s="41" t="s">
        <v>186</v>
      </c>
      <c r="B181" s="41" t="s">
        <v>892</v>
      </c>
    </row>
    <row r="182" spans="1:2" x14ac:dyDescent="0.25">
      <c r="A182" s="41" t="s">
        <v>187</v>
      </c>
      <c r="B182" s="41" t="s">
        <v>892</v>
      </c>
    </row>
    <row r="183" spans="1:2" x14ac:dyDescent="0.25">
      <c r="A183" s="41" t="s">
        <v>188</v>
      </c>
      <c r="B183" s="41" t="s">
        <v>892</v>
      </c>
    </row>
    <row r="184" spans="1:2" x14ac:dyDescent="0.25">
      <c r="A184" s="41" t="s">
        <v>189</v>
      </c>
      <c r="B184" s="41" t="s">
        <v>892</v>
      </c>
    </row>
    <row r="185" spans="1:2" x14ac:dyDescent="0.25">
      <c r="A185" s="41" t="s">
        <v>190</v>
      </c>
      <c r="B185" s="41" t="s">
        <v>892</v>
      </c>
    </row>
    <row r="186" spans="1:2" x14ac:dyDescent="0.25">
      <c r="A186" s="41" t="s">
        <v>191</v>
      </c>
      <c r="B186" s="41" t="s">
        <v>892</v>
      </c>
    </row>
    <row r="187" spans="1:2" x14ac:dyDescent="0.25">
      <c r="A187" s="41" t="s">
        <v>192</v>
      </c>
      <c r="B187" s="41" t="s">
        <v>892</v>
      </c>
    </row>
    <row r="188" spans="1:2" x14ac:dyDescent="0.25">
      <c r="A188" s="41" t="s">
        <v>193</v>
      </c>
      <c r="B188" s="41" t="s">
        <v>892</v>
      </c>
    </row>
    <row r="189" spans="1:2" x14ac:dyDescent="0.25">
      <c r="A189" s="41" t="s">
        <v>196</v>
      </c>
      <c r="B189" s="41" t="s">
        <v>892</v>
      </c>
    </row>
    <row r="190" spans="1:2" x14ac:dyDescent="0.25">
      <c r="A190" s="41" t="s">
        <v>195</v>
      </c>
      <c r="B190" s="41" t="s">
        <v>892</v>
      </c>
    </row>
    <row r="191" spans="1:2" x14ac:dyDescent="0.25">
      <c r="A191" s="41" t="s">
        <v>197</v>
      </c>
      <c r="B191" s="41" t="s">
        <v>892</v>
      </c>
    </row>
    <row r="192" spans="1:2" x14ac:dyDescent="0.25">
      <c r="A192" s="41" t="s">
        <v>198</v>
      </c>
      <c r="B192" s="41" t="s">
        <v>892</v>
      </c>
    </row>
    <row r="193" spans="1:2" x14ac:dyDescent="0.25">
      <c r="A193" s="41" t="s">
        <v>199</v>
      </c>
      <c r="B193" s="41" t="s">
        <v>892</v>
      </c>
    </row>
    <row r="194" spans="1:2" x14ac:dyDescent="0.25">
      <c r="A194" s="41" t="s">
        <v>200</v>
      </c>
      <c r="B194" s="41" t="s">
        <v>892</v>
      </c>
    </row>
    <row r="195" spans="1:2" x14ac:dyDescent="0.25">
      <c r="A195" s="41" t="s">
        <v>201</v>
      </c>
      <c r="B195" s="41" t="s">
        <v>892</v>
      </c>
    </row>
    <row r="196" spans="1:2" x14ac:dyDescent="0.25">
      <c r="A196" s="41" t="s">
        <v>202</v>
      </c>
      <c r="B196" s="41" t="s">
        <v>892</v>
      </c>
    </row>
    <row r="197" spans="1:2" x14ac:dyDescent="0.25">
      <c r="A197" s="41" t="s">
        <v>203</v>
      </c>
      <c r="B197" s="41" t="s">
        <v>892</v>
      </c>
    </row>
    <row r="198" spans="1:2" x14ac:dyDescent="0.25">
      <c r="A198" s="41" t="s">
        <v>204</v>
      </c>
      <c r="B198" s="41" t="s">
        <v>892</v>
      </c>
    </row>
    <row r="199" spans="1:2" x14ac:dyDescent="0.25">
      <c r="A199" s="41" t="s">
        <v>205</v>
      </c>
      <c r="B199" s="41" t="s">
        <v>892</v>
      </c>
    </row>
    <row r="200" spans="1:2" x14ac:dyDescent="0.25">
      <c r="A200" s="41" t="s">
        <v>206</v>
      </c>
      <c r="B200" s="41" t="s">
        <v>892</v>
      </c>
    </row>
    <row r="201" spans="1:2" x14ac:dyDescent="0.25">
      <c r="A201" s="41" t="s">
        <v>207</v>
      </c>
      <c r="B201" s="41" t="s">
        <v>892</v>
      </c>
    </row>
    <row r="202" spans="1:2" x14ac:dyDescent="0.25">
      <c r="A202" s="41" t="s">
        <v>208</v>
      </c>
      <c r="B202" s="41" t="s">
        <v>892</v>
      </c>
    </row>
    <row r="203" spans="1:2" x14ac:dyDescent="0.25">
      <c r="A203" s="41" t="s">
        <v>209</v>
      </c>
      <c r="B203" s="41" t="s">
        <v>892</v>
      </c>
    </row>
    <row r="204" spans="1:2" x14ac:dyDescent="0.25">
      <c r="A204" s="41" t="s">
        <v>210</v>
      </c>
      <c r="B204" s="41" t="s">
        <v>892</v>
      </c>
    </row>
    <row r="205" spans="1:2" x14ac:dyDescent="0.25">
      <c r="A205" s="41" t="s">
        <v>211</v>
      </c>
      <c r="B205" s="41" t="s">
        <v>893</v>
      </c>
    </row>
    <row r="206" spans="1:2" x14ac:dyDescent="0.25">
      <c r="A206" s="41" t="s">
        <v>212</v>
      </c>
      <c r="B206" s="41" t="s">
        <v>892</v>
      </c>
    </row>
    <row r="207" spans="1:2" x14ac:dyDescent="0.25">
      <c r="A207" s="41" t="s">
        <v>213</v>
      </c>
      <c r="B207" s="41" t="s">
        <v>892</v>
      </c>
    </row>
    <row r="208" spans="1:2" x14ac:dyDescent="0.25">
      <c r="A208" s="41" t="s">
        <v>214</v>
      </c>
      <c r="B208" s="41" t="s">
        <v>892</v>
      </c>
    </row>
    <row r="209" spans="1:2" x14ac:dyDescent="0.25">
      <c r="A209" s="41" t="s">
        <v>215</v>
      </c>
      <c r="B209" s="41" t="s">
        <v>892</v>
      </c>
    </row>
    <row r="210" spans="1:2" x14ac:dyDescent="0.25">
      <c r="A210" s="41" t="s">
        <v>216</v>
      </c>
      <c r="B210" s="41" t="s">
        <v>892</v>
      </c>
    </row>
    <row r="211" spans="1:2" x14ac:dyDescent="0.25">
      <c r="A211" s="41" t="s">
        <v>217</v>
      </c>
      <c r="B211" s="41" t="s">
        <v>892</v>
      </c>
    </row>
    <row r="212" spans="1:2" x14ac:dyDescent="0.25">
      <c r="A212" s="41" t="s">
        <v>218</v>
      </c>
      <c r="B212" s="41" t="s">
        <v>892</v>
      </c>
    </row>
    <row r="213" spans="1:2" x14ac:dyDescent="0.25">
      <c r="A213" s="41" t="s">
        <v>219</v>
      </c>
      <c r="B213" s="41" t="s">
        <v>892</v>
      </c>
    </row>
    <row r="214" spans="1:2" x14ac:dyDescent="0.25">
      <c r="A214" s="41" t="s">
        <v>220</v>
      </c>
      <c r="B214" s="41" t="s">
        <v>892</v>
      </c>
    </row>
    <row r="215" spans="1:2" x14ac:dyDescent="0.25">
      <c r="A215" s="41" t="s">
        <v>221</v>
      </c>
      <c r="B215" s="41" t="s">
        <v>892</v>
      </c>
    </row>
    <row r="216" spans="1:2" x14ac:dyDescent="0.25">
      <c r="A216" s="41" t="s">
        <v>222</v>
      </c>
      <c r="B216" s="41" t="s">
        <v>892</v>
      </c>
    </row>
    <row r="217" spans="1:2" x14ac:dyDescent="0.25">
      <c r="A217" s="41" t="s">
        <v>223</v>
      </c>
      <c r="B217" s="41" t="s">
        <v>892</v>
      </c>
    </row>
    <row r="218" spans="1:2" x14ac:dyDescent="0.25">
      <c r="A218" s="41" t="s">
        <v>224</v>
      </c>
      <c r="B218" s="41" t="s">
        <v>892</v>
      </c>
    </row>
    <row r="219" spans="1:2" x14ac:dyDescent="0.25">
      <c r="A219" s="41" t="s">
        <v>225</v>
      </c>
      <c r="B219" s="41" t="s">
        <v>892</v>
      </c>
    </row>
    <row r="220" spans="1:2" x14ac:dyDescent="0.25">
      <c r="A220" s="41" t="s">
        <v>226</v>
      </c>
      <c r="B220" s="41" t="s">
        <v>892</v>
      </c>
    </row>
    <row r="221" spans="1:2" x14ac:dyDescent="0.25">
      <c r="A221" s="41" t="s">
        <v>227</v>
      </c>
      <c r="B221" s="41" t="s">
        <v>892</v>
      </c>
    </row>
    <row r="222" spans="1:2" x14ac:dyDescent="0.25">
      <c r="A222" s="41" t="s">
        <v>228</v>
      </c>
      <c r="B222" s="41" t="s">
        <v>892</v>
      </c>
    </row>
    <row r="223" spans="1:2" x14ac:dyDescent="0.25">
      <c r="A223" s="41" t="s">
        <v>229</v>
      </c>
      <c r="B223" s="41" t="s">
        <v>892</v>
      </c>
    </row>
    <row r="224" spans="1:2" x14ac:dyDescent="0.25">
      <c r="A224" s="41" t="s">
        <v>230</v>
      </c>
      <c r="B224" s="41" t="s">
        <v>892</v>
      </c>
    </row>
    <row r="225" spans="1:2" x14ac:dyDescent="0.25">
      <c r="A225" s="41" t="s">
        <v>231</v>
      </c>
      <c r="B225" s="41" t="s">
        <v>892</v>
      </c>
    </row>
    <row r="226" spans="1:2" x14ac:dyDescent="0.25">
      <c r="A226" s="41" t="s">
        <v>232</v>
      </c>
      <c r="B226" s="41" t="s">
        <v>892</v>
      </c>
    </row>
    <row r="227" spans="1:2" x14ac:dyDescent="0.25">
      <c r="A227" s="41" t="s">
        <v>233</v>
      </c>
      <c r="B227" s="41" t="s">
        <v>892</v>
      </c>
    </row>
    <row r="228" spans="1:2" x14ac:dyDescent="0.25">
      <c r="A228" s="41" t="s">
        <v>234</v>
      </c>
      <c r="B228" s="41" t="s">
        <v>892</v>
      </c>
    </row>
    <row r="229" spans="1:2" x14ac:dyDescent="0.25">
      <c r="A229" s="41" t="s">
        <v>235</v>
      </c>
      <c r="B229" s="41" t="s">
        <v>892</v>
      </c>
    </row>
    <row r="230" spans="1:2" x14ac:dyDescent="0.25">
      <c r="A230" s="41" t="s">
        <v>236</v>
      </c>
      <c r="B230" s="41" t="s">
        <v>892</v>
      </c>
    </row>
    <row r="231" spans="1:2" x14ac:dyDescent="0.25">
      <c r="A231" s="41" t="s">
        <v>237</v>
      </c>
      <c r="B231" s="41" t="s">
        <v>892</v>
      </c>
    </row>
    <row r="232" spans="1:2" x14ac:dyDescent="0.25">
      <c r="A232" s="41" t="s">
        <v>238</v>
      </c>
      <c r="B232" s="41" t="s">
        <v>892</v>
      </c>
    </row>
    <row r="233" spans="1:2" x14ac:dyDescent="0.25">
      <c r="A233" s="41" t="s">
        <v>239</v>
      </c>
      <c r="B233" s="41" t="s">
        <v>892</v>
      </c>
    </row>
    <row r="234" spans="1:2" x14ac:dyDescent="0.25">
      <c r="A234" s="41" t="s">
        <v>240</v>
      </c>
      <c r="B234" s="41" t="s">
        <v>892</v>
      </c>
    </row>
    <row r="235" spans="1:2" x14ac:dyDescent="0.25">
      <c r="A235" s="41" t="s">
        <v>241</v>
      </c>
      <c r="B235" s="41" t="s">
        <v>892</v>
      </c>
    </row>
    <row r="236" spans="1:2" x14ac:dyDescent="0.25">
      <c r="A236" s="41" t="s">
        <v>242</v>
      </c>
      <c r="B236" s="41" t="s">
        <v>892</v>
      </c>
    </row>
    <row r="237" spans="1:2" x14ac:dyDescent="0.25">
      <c r="A237" s="41" t="s">
        <v>243</v>
      </c>
      <c r="B237" s="41" t="s">
        <v>892</v>
      </c>
    </row>
    <row r="238" spans="1:2" x14ac:dyDescent="0.25">
      <c r="A238" s="41" t="s">
        <v>244</v>
      </c>
      <c r="B238" s="41" t="s">
        <v>892</v>
      </c>
    </row>
    <row r="239" spans="1:2" x14ac:dyDescent="0.25">
      <c r="A239" s="41" t="s">
        <v>245</v>
      </c>
      <c r="B239" s="41" t="s">
        <v>892</v>
      </c>
    </row>
    <row r="240" spans="1:2" x14ac:dyDescent="0.25">
      <c r="A240" s="41" t="s">
        <v>246</v>
      </c>
      <c r="B240" s="41" t="s">
        <v>892</v>
      </c>
    </row>
    <row r="241" spans="1:2" x14ac:dyDescent="0.25">
      <c r="A241" s="41" t="s">
        <v>247</v>
      </c>
      <c r="B241" s="41" t="s">
        <v>892</v>
      </c>
    </row>
    <row r="242" spans="1:2" x14ac:dyDescent="0.25">
      <c r="A242" s="41" t="s">
        <v>248</v>
      </c>
      <c r="B242" s="41" t="s">
        <v>892</v>
      </c>
    </row>
    <row r="243" spans="1:2" x14ac:dyDescent="0.25">
      <c r="A243" s="41" t="s">
        <v>249</v>
      </c>
      <c r="B243" s="41" t="s">
        <v>892</v>
      </c>
    </row>
    <row r="244" spans="1:2" x14ac:dyDescent="0.25">
      <c r="A244" s="41" t="s">
        <v>250</v>
      </c>
      <c r="B244" s="41" t="s">
        <v>892</v>
      </c>
    </row>
    <row r="245" spans="1:2" x14ac:dyDescent="0.25">
      <c r="A245" s="41" t="s">
        <v>251</v>
      </c>
      <c r="B245" s="41" t="s">
        <v>892</v>
      </c>
    </row>
    <row r="246" spans="1:2" x14ac:dyDescent="0.25">
      <c r="A246" s="41" t="s">
        <v>252</v>
      </c>
      <c r="B246" s="41" t="s">
        <v>892</v>
      </c>
    </row>
    <row r="247" spans="1:2" x14ac:dyDescent="0.25">
      <c r="A247" s="41" t="s">
        <v>253</v>
      </c>
      <c r="B247" s="41" t="s">
        <v>892</v>
      </c>
    </row>
    <row r="248" spans="1:2" x14ac:dyDescent="0.25">
      <c r="A248" s="41" t="s">
        <v>254</v>
      </c>
      <c r="B248" s="41" t="s">
        <v>892</v>
      </c>
    </row>
    <row r="249" spans="1:2" x14ac:dyDescent="0.25">
      <c r="A249" s="41" t="s">
        <v>255</v>
      </c>
      <c r="B249" s="41" t="s">
        <v>892</v>
      </c>
    </row>
    <row r="250" spans="1:2" x14ac:dyDescent="0.25">
      <c r="A250" s="41" t="s">
        <v>256</v>
      </c>
      <c r="B250" s="41" t="s">
        <v>892</v>
      </c>
    </row>
    <row r="251" spans="1:2" x14ac:dyDescent="0.25">
      <c r="A251" s="41" t="s">
        <v>257</v>
      </c>
      <c r="B251" s="41" t="s">
        <v>892</v>
      </c>
    </row>
    <row r="252" spans="1:2" x14ac:dyDescent="0.25">
      <c r="A252" s="41" t="s">
        <v>258</v>
      </c>
      <c r="B252" s="41" t="s">
        <v>892</v>
      </c>
    </row>
    <row r="253" spans="1:2" x14ac:dyDescent="0.25">
      <c r="A253" s="41" t="s">
        <v>259</v>
      </c>
      <c r="B253" s="41" t="s">
        <v>892</v>
      </c>
    </row>
    <row r="254" spans="1:2" x14ac:dyDescent="0.25">
      <c r="A254" s="41" t="s">
        <v>260</v>
      </c>
      <c r="B254" s="41" t="s">
        <v>892</v>
      </c>
    </row>
    <row r="255" spans="1:2" x14ac:dyDescent="0.25">
      <c r="A255" s="41" t="s">
        <v>261</v>
      </c>
      <c r="B255" s="41" t="s">
        <v>892</v>
      </c>
    </row>
    <row r="256" spans="1:2" x14ac:dyDescent="0.25">
      <c r="A256" s="41" t="s">
        <v>262</v>
      </c>
      <c r="B256" s="41" t="s">
        <v>892</v>
      </c>
    </row>
    <row r="257" spans="1:2" x14ac:dyDescent="0.25">
      <c r="A257" s="41" t="s">
        <v>263</v>
      </c>
      <c r="B257" s="41" t="s">
        <v>892</v>
      </c>
    </row>
    <row r="258" spans="1:2" x14ac:dyDescent="0.25">
      <c r="A258" s="41" t="s">
        <v>264</v>
      </c>
      <c r="B258" s="41" t="s">
        <v>892</v>
      </c>
    </row>
    <row r="259" spans="1:2" x14ac:dyDescent="0.25">
      <c r="A259" s="41" t="s">
        <v>265</v>
      </c>
      <c r="B259" s="41" t="s">
        <v>892</v>
      </c>
    </row>
    <row r="260" spans="1:2" x14ac:dyDescent="0.25">
      <c r="A260" s="41" t="s">
        <v>266</v>
      </c>
      <c r="B260" s="41" t="s">
        <v>892</v>
      </c>
    </row>
    <row r="261" spans="1:2" x14ac:dyDescent="0.25">
      <c r="A261" s="41" t="s">
        <v>267</v>
      </c>
      <c r="B261" s="41" t="s">
        <v>892</v>
      </c>
    </row>
    <row r="262" spans="1:2" x14ac:dyDescent="0.25">
      <c r="A262" s="41" t="s">
        <v>268</v>
      </c>
      <c r="B262" s="41" t="s">
        <v>892</v>
      </c>
    </row>
    <row r="263" spans="1:2" x14ac:dyDescent="0.25">
      <c r="A263" s="41" t="s">
        <v>269</v>
      </c>
      <c r="B263" s="41" t="s">
        <v>892</v>
      </c>
    </row>
    <row r="264" spans="1:2" x14ac:dyDescent="0.25">
      <c r="A264" s="41" t="s">
        <v>270</v>
      </c>
      <c r="B264" s="41" t="s">
        <v>892</v>
      </c>
    </row>
    <row r="265" spans="1:2" x14ac:dyDescent="0.25">
      <c r="A265" s="41" t="s">
        <v>271</v>
      </c>
      <c r="B265" s="41" t="s">
        <v>892</v>
      </c>
    </row>
    <row r="266" spans="1:2" x14ac:dyDescent="0.25">
      <c r="A266" s="41" t="s">
        <v>272</v>
      </c>
      <c r="B266" s="41" t="s">
        <v>892</v>
      </c>
    </row>
    <row r="267" spans="1:2" x14ac:dyDescent="0.25">
      <c r="A267" s="41" t="s">
        <v>273</v>
      </c>
      <c r="B267" s="41" t="s">
        <v>892</v>
      </c>
    </row>
    <row r="268" spans="1:2" x14ac:dyDescent="0.25">
      <c r="A268" s="41" t="s">
        <v>274</v>
      </c>
      <c r="B268" s="41" t="s">
        <v>892</v>
      </c>
    </row>
    <row r="269" spans="1:2" x14ac:dyDescent="0.25">
      <c r="A269" s="41" t="s">
        <v>275</v>
      </c>
      <c r="B269" s="41" t="s">
        <v>892</v>
      </c>
    </row>
    <row r="270" spans="1:2" x14ac:dyDescent="0.25">
      <c r="A270" s="41" t="s">
        <v>276</v>
      </c>
      <c r="B270" s="41" t="s">
        <v>892</v>
      </c>
    </row>
    <row r="271" spans="1:2" x14ac:dyDescent="0.25">
      <c r="A271" s="41" t="s">
        <v>277</v>
      </c>
      <c r="B271" s="41" t="s">
        <v>892</v>
      </c>
    </row>
    <row r="272" spans="1:2" x14ac:dyDescent="0.25">
      <c r="A272" s="41" t="s">
        <v>278</v>
      </c>
      <c r="B272" s="41" t="s">
        <v>892</v>
      </c>
    </row>
    <row r="273" spans="1:2" x14ac:dyDescent="0.25">
      <c r="A273" s="41" t="s">
        <v>279</v>
      </c>
      <c r="B273" s="41" t="s">
        <v>892</v>
      </c>
    </row>
    <row r="274" spans="1:2" x14ac:dyDescent="0.25">
      <c r="A274" s="41" t="s">
        <v>280</v>
      </c>
      <c r="B274" s="41" t="s">
        <v>892</v>
      </c>
    </row>
    <row r="275" spans="1:2" x14ac:dyDescent="0.25">
      <c r="A275" s="41" t="s">
        <v>281</v>
      </c>
      <c r="B275" s="41" t="s">
        <v>892</v>
      </c>
    </row>
    <row r="276" spans="1:2" x14ac:dyDescent="0.25">
      <c r="A276" s="41" t="s">
        <v>282</v>
      </c>
      <c r="B276" s="41" t="s">
        <v>892</v>
      </c>
    </row>
    <row r="277" spans="1:2" x14ac:dyDescent="0.25">
      <c r="A277" s="41" t="s">
        <v>283</v>
      </c>
      <c r="B277" s="41" t="s">
        <v>892</v>
      </c>
    </row>
    <row r="278" spans="1:2" x14ac:dyDescent="0.25">
      <c r="A278" s="41" t="s">
        <v>284</v>
      </c>
      <c r="B278" s="41" t="s">
        <v>892</v>
      </c>
    </row>
    <row r="279" spans="1:2" x14ac:dyDescent="0.25">
      <c r="A279" s="41" t="s">
        <v>285</v>
      </c>
      <c r="B279" s="41" t="s">
        <v>892</v>
      </c>
    </row>
    <row r="280" spans="1:2" x14ac:dyDescent="0.25">
      <c r="A280" s="41" t="s">
        <v>286</v>
      </c>
      <c r="B280" s="41" t="s">
        <v>892</v>
      </c>
    </row>
    <row r="281" spans="1:2" x14ac:dyDescent="0.25">
      <c r="A281" s="41" t="s">
        <v>287</v>
      </c>
      <c r="B281" s="41" t="s">
        <v>892</v>
      </c>
    </row>
    <row r="282" spans="1:2" x14ac:dyDescent="0.25">
      <c r="A282" s="41" t="s">
        <v>288</v>
      </c>
      <c r="B282" s="41" t="s">
        <v>892</v>
      </c>
    </row>
    <row r="283" spans="1:2" x14ac:dyDescent="0.25">
      <c r="A283" s="41" t="s">
        <v>289</v>
      </c>
      <c r="B283" s="41" t="s">
        <v>892</v>
      </c>
    </row>
    <row r="284" spans="1:2" x14ac:dyDescent="0.25">
      <c r="A284" s="41" t="s">
        <v>728</v>
      </c>
      <c r="B284" s="41" t="s">
        <v>892</v>
      </c>
    </row>
    <row r="285" spans="1:2" x14ac:dyDescent="0.25">
      <c r="A285" s="41" t="s">
        <v>290</v>
      </c>
      <c r="B285" s="41" t="s">
        <v>892</v>
      </c>
    </row>
    <row r="286" spans="1:2" x14ac:dyDescent="0.25">
      <c r="A286" s="41" t="s">
        <v>291</v>
      </c>
      <c r="B286" s="41" t="s">
        <v>892</v>
      </c>
    </row>
    <row r="287" spans="1:2" x14ac:dyDescent="0.25">
      <c r="A287" s="41" t="s">
        <v>292</v>
      </c>
      <c r="B287" s="41" t="s">
        <v>892</v>
      </c>
    </row>
    <row r="288" spans="1:2" x14ac:dyDescent="0.25">
      <c r="A288" s="41" t="s">
        <v>293</v>
      </c>
      <c r="B288" s="41" t="s">
        <v>892</v>
      </c>
    </row>
    <row r="289" spans="1:2" x14ac:dyDescent="0.25">
      <c r="A289" s="41" t="s">
        <v>294</v>
      </c>
      <c r="B289" s="41" t="s">
        <v>892</v>
      </c>
    </row>
    <row r="290" spans="1:2" x14ac:dyDescent="0.25">
      <c r="A290" s="41" t="s">
        <v>295</v>
      </c>
      <c r="B290" s="41" t="s">
        <v>892</v>
      </c>
    </row>
    <row r="291" spans="1:2" x14ac:dyDescent="0.25">
      <c r="A291" s="41" t="s">
        <v>296</v>
      </c>
      <c r="B291" s="41" t="s">
        <v>892</v>
      </c>
    </row>
    <row r="292" spans="1:2" x14ac:dyDescent="0.25">
      <c r="A292" s="41" t="s">
        <v>297</v>
      </c>
      <c r="B292" s="41" t="s">
        <v>892</v>
      </c>
    </row>
    <row r="293" spans="1:2" x14ac:dyDescent="0.25">
      <c r="A293" s="41" t="s">
        <v>298</v>
      </c>
      <c r="B293" s="41" t="s">
        <v>892</v>
      </c>
    </row>
    <row r="294" spans="1:2" x14ac:dyDescent="0.25">
      <c r="A294" s="41" t="s">
        <v>299</v>
      </c>
      <c r="B294" s="41" t="s">
        <v>892</v>
      </c>
    </row>
    <row r="295" spans="1:2" x14ac:dyDescent="0.25">
      <c r="A295" s="41" t="s">
        <v>300</v>
      </c>
      <c r="B295" s="41" t="s">
        <v>892</v>
      </c>
    </row>
    <row r="296" spans="1:2" x14ac:dyDescent="0.25">
      <c r="A296" s="41" t="s">
        <v>301</v>
      </c>
      <c r="B296" s="41" t="s">
        <v>892</v>
      </c>
    </row>
    <row r="297" spans="1:2" x14ac:dyDescent="0.25">
      <c r="A297" s="41" t="s">
        <v>302</v>
      </c>
      <c r="B297" s="41" t="s">
        <v>892</v>
      </c>
    </row>
    <row r="298" spans="1:2" x14ac:dyDescent="0.25">
      <c r="A298" s="41" t="s">
        <v>303</v>
      </c>
      <c r="B298" s="41" t="s">
        <v>892</v>
      </c>
    </row>
    <row r="299" spans="1:2" x14ac:dyDescent="0.25">
      <c r="A299" s="41" t="s">
        <v>304</v>
      </c>
      <c r="B299" s="41" t="s">
        <v>892</v>
      </c>
    </row>
    <row r="300" spans="1:2" x14ac:dyDescent="0.25">
      <c r="A300" s="41" t="s">
        <v>305</v>
      </c>
      <c r="B300" s="41" t="s">
        <v>892</v>
      </c>
    </row>
    <row r="301" spans="1:2" x14ac:dyDescent="0.25">
      <c r="A301" s="41" t="s">
        <v>306</v>
      </c>
      <c r="B301" s="41" t="s">
        <v>892</v>
      </c>
    </row>
    <row r="302" spans="1:2" x14ac:dyDescent="0.25">
      <c r="A302" s="41" t="s">
        <v>307</v>
      </c>
      <c r="B302" s="41" t="s">
        <v>892</v>
      </c>
    </row>
    <row r="303" spans="1:2" x14ac:dyDescent="0.25">
      <c r="A303" s="41" t="s">
        <v>308</v>
      </c>
      <c r="B303" s="41" t="s">
        <v>892</v>
      </c>
    </row>
    <row r="304" spans="1:2" x14ac:dyDescent="0.25">
      <c r="A304" s="41" t="s">
        <v>309</v>
      </c>
      <c r="B304" s="41" t="s">
        <v>892</v>
      </c>
    </row>
    <row r="305" spans="1:2" x14ac:dyDescent="0.25">
      <c r="A305" s="41" t="s">
        <v>310</v>
      </c>
      <c r="B305" s="41" t="s">
        <v>892</v>
      </c>
    </row>
    <row r="306" spans="1:2" x14ac:dyDescent="0.25">
      <c r="A306" s="41" t="s">
        <v>311</v>
      </c>
      <c r="B306" s="41" t="s">
        <v>892</v>
      </c>
    </row>
    <row r="307" spans="1:2" x14ac:dyDescent="0.25">
      <c r="A307" s="41" t="s">
        <v>312</v>
      </c>
      <c r="B307" s="41" t="s">
        <v>892</v>
      </c>
    </row>
    <row r="308" spans="1:2" x14ac:dyDescent="0.25">
      <c r="A308" s="41" t="s">
        <v>313</v>
      </c>
      <c r="B308" s="41" t="s">
        <v>892</v>
      </c>
    </row>
    <row r="309" spans="1:2" x14ac:dyDescent="0.25">
      <c r="A309" s="41" t="s">
        <v>314</v>
      </c>
      <c r="B309" s="41" t="s">
        <v>892</v>
      </c>
    </row>
    <row r="310" spans="1:2" x14ac:dyDescent="0.25">
      <c r="A310" s="41" t="s">
        <v>315</v>
      </c>
      <c r="B310" s="41" t="s">
        <v>892</v>
      </c>
    </row>
    <row r="311" spans="1:2" x14ac:dyDescent="0.25">
      <c r="A311" s="41" t="s">
        <v>316</v>
      </c>
      <c r="B311" s="41" t="s">
        <v>892</v>
      </c>
    </row>
    <row r="312" spans="1:2" x14ac:dyDescent="0.25">
      <c r="A312" s="41" t="s">
        <v>317</v>
      </c>
      <c r="B312" s="41" t="s">
        <v>892</v>
      </c>
    </row>
    <row r="313" spans="1:2" x14ac:dyDescent="0.25">
      <c r="A313" s="41" t="s">
        <v>318</v>
      </c>
      <c r="B313" s="41" t="s">
        <v>892</v>
      </c>
    </row>
    <row r="314" spans="1:2" x14ac:dyDescent="0.25">
      <c r="A314" s="41" t="s">
        <v>319</v>
      </c>
      <c r="B314" s="41" t="s">
        <v>892</v>
      </c>
    </row>
    <row r="315" spans="1:2" x14ac:dyDescent="0.25">
      <c r="A315" s="41" t="s">
        <v>320</v>
      </c>
      <c r="B315" s="41" t="s">
        <v>892</v>
      </c>
    </row>
    <row r="316" spans="1:2" x14ac:dyDescent="0.25">
      <c r="A316" s="41" t="s">
        <v>321</v>
      </c>
      <c r="B316" s="41" t="s">
        <v>892</v>
      </c>
    </row>
    <row r="317" spans="1:2" x14ac:dyDescent="0.25">
      <c r="A317" s="41" t="s">
        <v>322</v>
      </c>
      <c r="B317" s="41" t="s">
        <v>892</v>
      </c>
    </row>
    <row r="318" spans="1:2" x14ac:dyDescent="0.25">
      <c r="A318" s="41" t="s">
        <v>323</v>
      </c>
      <c r="B318" s="41" t="s">
        <v>892</v>
      </c>
    </row>
    <row r="319" spans="1:2" x14ac:dyDescent="0.25">
      <c r="A319" s="41" t="s">
        <v>324</v>
      </c>
      <c r="B319" s="41" t="s">
        <v>892</v>
      </c>
    </row>
    <row r="320" spans="1:2" x14ac:dyDescent="0.25">
      <c r="A320" s="41" t="s">
        <v>325</v>
      </c>
      <c r="B320" s="41" t="s">
        <v>892</v>
      </c>
    </row>
    <row r="321" spans="1:2" x14ac:dyDescent="0.25">
      <c r="A321" s="41" t="s">
        <v>326</v>
      </c>
      <c r="B321" s="41" t="s">
        <v>892</v>
      </c>
    </row>
    <row r="322" spans="1:2" x14ac:dyDescent="0.25">
      <c r="A322" s="41" t="s">
        <v>327</v>
      </c>
      <c r="B322" s="41" t="s">
        <v>892</v>
      </c>
    </row>
    <row r="323" spans="1:2" x14ac:dyDescent="0.25">
      <c r="A323" s="41" t="s">
        <v>328</v>
      </c>
      <c r="B323" s="41" t="s">
        <v>892</v>
      </c>
    </row>
    <row r="324" spans="1:2" x14ac:dyDescent="0.25">
      <c r="A324" s="41" t="s">
        <v>329</v>
      </c>
      <c r="B324" s="41" t="s">
        <v>892</v>
      </c>
    </row>
    <row r="325" spans="1:2" x14ac:dyDescent="0.25">
      <c r="A325" s="41" t="s">
        <v>330</v>
      </c>
      <c r="B325" s="41" t="s">
        <v>892</v>
      </c>
    </row>
    <row r="326" spans="1:2" x14ac:dyDescent="0.25">
      <c r="A326" s="41" t="s">
        <v>331</v>
      </c>
      <c r="B326" s="41" t="s">
        <v>892</v>
      </c>
    </row>
    <row r="327" spans="1:2" x14ac:dyDescent="0.25">
      <c r="A327" s="41" t="s">
        <v>332</v>
      </c>
      <c r="B327" s="41" t="s">
        <v>892</v>
      </c>
    </row>
    <row r="328" spans="1:2" x14ac:dyDescent="0.25">
      <c r="A328" s="41" t="s">
        <v>333</v>
      </c>
      <c r="B328" s="41" t="s">
        <v>892</v>
      </c>
    </row>
    <row r="329" spans="1:2" x14ac:dyDescent="0.25">
      <c r="A329" s="41" t="s">
        <v>334</v>
      </c>
      <c r="B329" s="41" t="s">
        <v>892</v>
      </c>
    </row>
    <row r="330" spans="1:2" x14ac:dyDescent="0.25">
      <c r="A330" s="41" t="s">
        <v>335</v>
      </c>
      <c r="B330" s="41" t="s">
        <v>892</v>
      </c>
    </row>
    <row r="331" spans="1:2" x14ac:dyDescent="0.25">
      <c r="A331" s="41" t="s">
        <v>336</v>
      </c>
      <c r="B331" s="41" t="s">
        <v>892</v>
      </c>
    </row>
    <row r="332" spans="1:2" x14ac:dyDescent="0.25">
      <c r="A332" s="41" t="s">
        <v>337</v>
      </c>
      <c r="B332" s="41" t="s">
        <v>892</v>
      </c>
    </row>
    <row r="333" spans="1:2" x14ac:dyDescent="0.25">
      <c r="A333" s="41" t="s">
        <v>338</v>
      </c>
      <c r="B333" s="41" t="s">
        <v>892</v>
      </c>
    </row>
    <row r="334" spans="1:2" x14ac:dyDescent="0.25">
      <c r="A334" s="41" t="s">
        <v>339</v>
      </c>
      <c r="B334" s="41" t="s">
        <v>892</v>
      </c>
    </row>
    <row r="335" spans="1:2" x14ac:dyDescent="0.25">
      <c r="A335" s="41" t="s">
        <v>340</v>
      </c>
      <c r="B335" s="41" t="s">
        <v>892</v>
      </c>
    </row>
    <row r="336" spans="1:2" x14ac:dyDescent="0.25">
      <c r="A336" s="41" t="s">
        <v>341</v>
      </c>
      <c r="B336" s="41" t="s">
        <v>892</v>
      </c>
    </row>
    <row r="337" spans="1:2" x14ac:dyDescent="0.25">
      <c r="A337" s="41" t="s">
        <v>342</v>
      </c>
      <c r="B337" s="41" t="s">
        <v>892</v>
      </c>
    </row>
    <row r="338" spans="1:2" x14ac:dyDescent="0.25">
      <c r="A338" s="41" t="s">
        <v>343</v>
      </c>
      <c r="B338" s="41" t="s">
        <v>892</v>
      </c>
    </row>
    <row r="339" spans="1:2" x14ac:dyDescent="0.25">
      <c r="A339" s="41" t="s">
        <v>344</v>
      </c>
      <c r="B339" s="41" t="s">
        <v>892</v>
      </c>
    </row>
    <row r="340" spans="1:2" x14ac:dyDescent="0.25">
      <c r="A340" s="41" t="s">
        <v>345</v>
      </c>
      <c r="B340" s="41" t="s">
        <v>892</v>
      </c>
    </row>
    <row r="341" spans="1:2" x14ac:dyDescent="0.25">
      <c r="A341" s="41" t="s">
        <v>346</v>
      </c>
      <c r="B341" s="41" t="s">
        <v>892</v>
      </c>
    </row>
    <row r="342" spans="1:2" x14ac:dyDescent="0.25">
      <c r="A342" s="41" t="s">
        <v>347</v>
      </c>
      <c r="B342" s="41" t="s">
        <v>893</v>
      </c>
    </row>
    <row r="343" spans="1:2" x14ac:dyDescent="0.25">
      <c r="A343" s="41" t="s">
        <v>348</v>
      </c>
      <c r="B343" s="41" t="s">
        <v>892</v>
      </c>
    </row>
    <row r="344" spans="1:2" x14ac:dyDescent="0.25">
      <c r="A344" s="41" t="s">
        <v>349</v>
      </c>
      <c r="B344" s="41" t="s">
        <v>892</v>
      </c>
    </row>
    <row r="345" spans="1:2" x14ac:dyDescent="0.25">
      <c r="A345" s="41" t="s">
        <v>350</v>
      </c>
      <c r="B345" s="41" t="s">
        <v>892</v>
      </c>
    </row>
    <row r="346" spans="1:2" x14ac:dyDescent="0.25">
      <c r="A346" s="41" t="s">
        <v>351</v>
      </c>
      <c r="B346" s="41" t="s">
        <v>892</v>
      </c>
    </row>
    <row r="347" spans="1:2" x14ac:dyDescent="0.25">
      <c r="A347" s="41" t="s">
        <v>352</v>
      </c>
      <c r="B347" s="41" t="s">
        <v>892</v>
      </c>
    </row>
    <row r="348" spans="1:2" x14ac:dyDescent="0.25">
      <c r="A348" s="41" t="s">
        <v>353</v>
      </c>
      <c r="B348" s="41" t="s">
        <v>892</v>
      </c>
    </row>
    <row r="349" spans="1:2" x14ac:dyDescent="0.25">
      <c r="A349" s="41" t="s">
        <v>354</v>
      </c>
      <c r="B349" s="41" t="s">
        <v>892</v>
      </c>
    </row>
    <row r="350" spans="1:2" x14ac:dyDescent="0.25">
      <c r="A350" s="41" t="s">
        <v>355</v>
      </c>
      <c r="B350" s="41" t="s">
        <v>892</v>
      </c>
    </row>
    <row r="351" spans="1:2" x14ac:dyDescent="0.25">
      <c r="A351" s="41" t="s">
        <v>356</v>
      </c>
      <c r="B351" s="41" t="s">
        <v>892</v>
      </c>
    </row>
    <row r="352" spans="1:2" x14ac:dyDescent="0.25">
      <c r="A352" s="41" t="s">
        <v>357</v>
      </c>
      <c r="B352" s="41" t="s">
        <v>892</v>
      </c>
    </row>
    <row r="353" spans="1:2" x14ac:dyDescent="0.25">
      <c r="A353" s="41" t="s">
        <v>358</v>
      </c>
      <c r="B353" s="41" t="s">
        <v>892</v>
      </c>
    </row>
    <row r="354" spans="1:2" x14ac:dyDescent="0.25">
      <c r="A354" s="41" t="s">
        <v>359</v>
      </c>
      <c r="B354" s="41" t="s">
        <v>892</v>
      </c>
    </row>
    <row r="355" spans="1:2" x14ac:dyDescent="0.25">
      <c r="A355" s="41" t="s">
        <v>360</v>
      </c>
      <c r="B355" s="41" t="s">
        <v>892</v>
      </c>
    </row>
    <row r="356" spans="1:2" x14ac:dyDescent="0.25">
      <c r="A356" s="41" t="s">
        <v>361</v>
      </c>
      <c r="B356" s="41" t="s">
        <v>892</v>
      </c>
    </row>
    <row r="357" spans="1:2" x14ac:dyDescent="0.25">
      <c r="A357" s="41" t="s">
        <v>362</v>
      </c>
      <c r="B357" s="41" t="s">
        <v>892</v>
      </c>
    </row>
    <row r="358" spans="1:2" x14ac:dyDescent="0.25">
      <c r="A358" s="41" t="s">
        <v>363</v>
      </c>
      <c r="B358" s="41" t="s">
        <v>892</v>
      </c>
    </row>
    <row r="359" spans="1:2" x14ac:dyDescent="0.25">
      <c r="A359" s="41" t="s">
        <v>364</v>
      </c>
      <c r="B359" s="41" t="s">
        <v>892</v>
      </c>
    </row>
    <row r="360" spans="1:2" x14ac:dyDescent="0.25">
      <c r="A360" s="41" t="s">
        <v>365</v>
      </c>
      <c r="B360" s="41" t="s">
        <v>892</v>
      </c>
    </row>
    <row r="361" spans="1:2" x14ac:dyDescent="0.25">
      <c r="A361" s="41" t="s">
        <v>366</v>
      </c>
      <c r="B361" s="41" t="s">
        <v>892</v>
      </c>
    </row>
    <row r="362" spans="1:2" x14ac:dyDescent="0.25">
      <c r="A362" s="41" t="s">
        <v>1770</v>
      </c>
      <c r="B362" s="41" t="s">
        <v>892</v>
      </c>
    </row>
    <row r="363" spans="1:2" x14ac:dyDescent="0.25">
      <c r="A363" s="41" t="s">
        <v>368</v>
      </c>
      <c r="B363" s="41" t="s">
        <v>892</v>
      </c>
    </row>
    <row r="364" spans="1:2" x14ac:dyDescent="0.25">
      <c r="A364" s="41" t="s">
        <v>369</v>
      </c>
      <c r="B364" s="41" t="s">
        <v>892</v>
      </c>
    </row>
    <row r="365" spans="1:2" x14ac:dyDescent="0.25">
      <c r="A365" s="41" t="s">
        <v>370</v>
      </c>
      <c r="B365" s="41" t="s">
        <v>892</v>
      </c>
    </row>
    <row r="366" spans="1:2" x14ac:dyDescent="0.25">
      <c r="A366" s="41" t="s">
        <v>371</v>
      </c>
      <c r="B366" s="41" t="s">
        <v>892</v>
      </c>
    </row>
    <row r="367" spans="1:2" x14ac:dyDescent="0.25">
      <c r="A367" s="41" t="s">
        <v>372</v>
      </c>
      <c r="B367" s="41" t="s">
        <v>892</v>
      </c>
    </row>
    <row r="368" spans="1:2" x14ac:dyDescent="0.25">
      <c r="A368" s="41" t="s">
        <v>373</v>
      </c>
      <c r="B368" s="41" t="s">
        <v>892</v>
      </c>
    </row>
    <row r="369" spans="1:2" x14ac:dyDescent="0.25">
      <c r="A369" s="41" t="s">
        <v>374</v>
      </c>
      <c r="B369" s="41" t="s">
        <v>892</v>
      </c>
    </row>
    <row r="370" spans="1:2" x14ac:dyDescent="0.25">
      <c r="A370" s="41" t="s">
        <v>375</v>
      </c>
      <c r="B370" s="41" t="s">
        <v>892</v>
      </c>
    </row>
    <row r="371" spans="1:2" x14ac:dyDescent="0.25">
      <c r="A371" s="41" t="s">
        <v>376</v>
      </c>
      <c r="B371" s="41" t="s">
        <v>892</v>
      </c>
    </row>
    <row r="372" spans="1:2" x14ac:dyDescent="0.25">
      <c r="A372" s="41" t="s">
        <v>377</v>
      </c>
      <c r="B372" s="41" t="s">
        <v>892</v>
      </c>
    </row>
    <row r="373" spans="1:2" x14ac:dyDescent="0.25">
      <c r="A373" s="41" t="s">
        <v>378</v>
      </c>
      <c r="B373" s="41" t="s">
        <v>892</v>
      </c>
    </row>
    <row r="374" spans="1:2" x14ac:dyDescent="0.25">
      <c r="A374" s="41" t="s">
        <v>379</v>
      </c>
      <c r="B374" s="41" t="s">
        <v>892</v>
      </c>
    </row>
    <row r="375" spans="1:2" x14ac:dyDescent="0.25">
      <c r="A375" s="41" t="s">
        <v>380</v>
      </c>
      <c r="B375" s="41" t="s">
        <v>892</v>
      </c>
    </row>
    <row r="376" spans="1:2" x14ac:dyDescent="0.25">
      <c r="A376" s="41" t="s">
        <v>381</v>
      </c>
      <c r="B376" s="41" t="s">
        <v>892</v>
      </c>
    </row>
    <row r="377" spans="1:2" x14ac:dyDescent="0.25">
      <c r="A377" s="41" t="s">
        <v>382</v>
      </c>
      <c r="B377" s="41" t="s">
        <v>892</v>
      </c>
    </row>
    <row r="378" spans="1:2" x14ac:dyDescent="0.25">
      <c r="A378" s="41" t="s">
        <v>383</v>
      </c>
      <c r="B378" s="41" t="s">
        <v>892</v>
      </c>
    </row>
    <row r="379" spans="1:2" x14ac:dyDescent="0.25">
      <c r="A379" s="41" t="s">
        <v>384</v>
      </c>
      <c r="B379" s="41" t="s">
        <v>892</v>
      </c>
    </row>
    <row r="380" spans="1:2" x14ac:dyDescent="0.25">
      <c r="A380" s="41" t="s">
        <v>385</v>
      </c>
      <c r="B380" s="41" t="s">
        <v>892</v>
      </c>
    </row>
    <row r="381" spans="1:2" x14ac:dyDescent="0.25">
      <c r="A381" s="41" t="s">
        <v>386</v>
      </c>
      <c r="B381" s="41" t="s">
        <v>892</v>
      </c>
    </row>
    <row r="382" spans="1:2" x14ac:dyDescent="0.25">
      <c r="A382" s="41" t="s">
        <v>387</v>
      </c>
      <c r="B382" s="41" t="s">
        <v>892</v>
      </c>
    </row>
    <row r="383" spans="1:2" x14ac:dyDescent="0.25">
      <c r="A383" s="41" t="s">
        <v>388</v>
      </c>
      <c r="B383" s="41" t="s">
        <v>893</v>
      </c>
    </row>
    <row r="384" spans="1:2" x14ac:dyDescent="0.25">
      <c r="A384" s="41" t="s">
        <v>389</v>
      </c>
      <c r="B384" s="41" t="s">
        <v>892</v>
      </c>
    </row>
    <row r="385" spans="1:2" x14ac:dyDescent="0.25">
      <c r="A385" s="41" t="s">
        <v>390</v>
      </c>
      <c r="B385" s="41" t="s">
        <v>892</v>
      </c>
    </row>
    <row r="386" spans="1:2" x14ac:dyDescent="0.25">
      <c r="A386" s="41" t="s">
        <v>391</v>
      </c>
      <c r="B386" s="41" t="s">
        <v>892</v>
      </c>
    </row>
    <row r="387" spans="1:2" x14ac:dyDescent="0.25">
      <c r="A387" s="41" t="s">
        <v>392</v>
      </c>
      <c r="B387" s="41" t="s">
        <v>892</v>
      </c>
    </row>
    <row r="388" spans="1:2" x14ac:dyDescent="0.25">
      <c r="A388" s="41" t="s">
        <v>393</v>
      </c>
      <c r="B388" s="41" t="s">
        <v>892</v>
      </c>
    </row>
    <row r="389" spans="1:2" x14ac:dyDescent="0.25">
      <c r="A389" s="41" t="s">
        <v>394</v>
      </c>
      <c r="B389" s="41" t="s">
        <v>892</v>
      </c>
    </row>
    <row r="390" spans="1:2" x14ac:dyDescent="0.25">
      <c r="A390" s="41" t="s">
        <v>395</v>
      </c>
      <c r="B390" s="41" t="s">
        <v>892</v>
      </c>
    </row>
    <row r="391" spans="1:2" x14ac:dyDescent="0.25">
      <c r="A391" s="41" t="s">
        <v>396</v>
      </c>
      <c r="B391" s="41" t="s">
        <v>892</v>
      </c>
    </row>
    <row r="392" spans="1:2" x14ac:dyDescent="0.25">
      <c r="A392" s="41" t="s">
        <v>397</v>
      </c>
      <c r="B392" s="41" t="s">
        <v>892</v>
      </c>
    </row>
    <row r="393" spans="1:2" x14ac:dyDescent="0.25">
      <c r="A393" s="41" t="s">
        <v>398</v>
      </c>
      <c r="B393" s="41" t="s">
        <v>892</v>
      </c>
    </row>
    <row r="394" spans="1:2" x14ac:dyDescent="0.25">
      <c r="A394" s="41" t="s">
        <v>399</v>
      </c>
      <c r="B394" s="41" t="s">
        <v>892</v>
      </c>
    </row>
    <row r="395" spans="1:2" x14ac:dyDescent="0.25">
      <c r="A395" s="41" t="s">
        <v>400</v>
      </c>
      <c r="B395" s="41" t="s">
        <v>892</v>
      </c>
    </row>
    <row r="396" spans="1:2" x14ac:dyDescent="0.25">
      <c r="A396" s="41" t="s">
        <v>401</v>
      </c>
      <c r="B396" s="41" t="s">
        <v>892</v>
      </c>
    </row>
    <row r="397" spans="1:2" x14ac:dyDescent="0.25">
      <c r="A397" s="41" t="s">
        <v>402</v>
      </c>
      <c r="B397" s="41" t="s">
        <v>892</v>
      </c>
    </row>
    <row r="398" spans="1:2" x14ac:dyDescent="0.25">
      <c r="A398" s="41" t="s">
        <v>403</v>
      </c>
      <c r="B398" s="41" t="s">
        <v>892</v>
      </c>
    </row>
    <row r="399" spans="1:2" x14ac:dyDescent="0.25">
      <c r="A399" s="41" t="s">
        <v>404</v>
      </c>
      <c r="B399" s="41" t="s">
        <v>892</v>
      </c>
    </row>
    <row r="400" spans="1:2" x14ac:dyDescent="0.25">
      <c r="A400" s="41" t="s">
        <v>405</v>
      </c>
      <c r="B400" s="41" t="s">
        <v>892</v>
      </c>
    </row>
    <row r="401" spans="1:2" x14ac:dyDescent="0.25">
      <c r="A401" s="41" t="s">
        <v>406</v>
      </c>
      <c r="B401" s="41" t="s">
        <v>892</v>
      </c>
    </row>
    <row r="402" spans="1:2" x14ac:dyDescent="0.25">
      <c r="A402" s="41" t="s">
        <v>407</v>
      </c>
      <c r="B402" s="41" t="s">
        <v>892</v>
      </c>
    </row>
    <row r="403" spans="1:2" x14ac:dyDescent="0.25">
      <c r="A403" s="41" t="s">
        <v>408</v>
      </c>
      <c r="B403" s="41" t="s">
        <v>892</v>
      </c>
    </row>
    <row r="404" spans="1:2" x14ac:dyDescent="0.25">
      <c r="A404" s="41" t="s">
        <v>409</v>
      </c>
      <c r="B404" s="41" t="s">
        <v>892</v>
      </c>
    </row>
    <row r="405" spans="1:2" x14ac:dyDescent="0.25">
      <c r="A405" s="41" t="s">
        <v>410</v>
      </c>
      <c r="B405" s="41" t="s">
        <v>892</v>
      </c>
    </row>
    <row r="406" spans="1:2" x14ac:dyDescent="0.25">
      <c r="A406" s="41" t="s">
        <v>411</v>
      </c>
      <c r="B406" s="41" t="s">
        <v>892</v>
      </c>
    </row>
    <row r="407" spans="1:2" x14ac:dyDescent="0.25">
      <c r="A407" s="41" t="s">
        <v>412</v>
      </c>
      <c r="B407" s="41" t="s">
        <v>892</v>
      </c>
    </row>
    <row r="408" spans="1:2" x14ac:dyDescent="0.25">
      <c r="A408" s="41" t="s">
        <v>413</v>
      </c>
      <c r="B408" s="41" t="s">
        <v>892</v>
      </c>
    </row>
    <row r="409" spans="1:2" x14ac:dyDescent="0.25">
      <c r="A409" s="41" t="s">
        <v>414</v>
      </c>
      <c r="B409" s="41" t="s">
        <v>892</v>
      </c>
    </row>
    <row r="410" spans="1:2" x14ac:dyDescent="0.25">
      <c r="A410" s="41" t="s">
        <v>415</v>
      </c>
      <c r="B410" s="41" t="s">
        <v>892</v>
      </c>
    </row>
    <row r="411" spans="1:2" x14ac:dyDescent="0.25">
      <c r="A411" s="41" t="s">
        <v>416</v>
      </c>
      <c r="B411" s="41" t="s">
        <v>892</v>
      </c>
    </row>
    <row r="412" spans="1:2" x14ac:dyDescent="0.25">
      <c r="A412" s="41" t="s">
        <v>417</v>
      </c>
      <c r="B412" s="41" t="s">
        <v>892</v>
      </c>
    </row>
    <row r="413" spans="1:2" x14ac:dyDescent="0.25">
      <c r="A413" s="41" t="s">
        <v>418</v>
      </c>
      <c r="B413" s="41" t="s">
        <v>892</v>
      </c>
    </row>
    <row r="414" spans="1:2" x14ac:dyDescent="0.25">
      <c r="A414" s="41" t="s">
        <v>419</v>
      </c>
      <c r="B414" s="41" t="s">
        <v>892</v>
      </c>
    </row>
    <row r="415" spans="1:2" x14ac:dyDescent="0.25">
      <c r="A415" s="41" t="s">
        <v>420</v>
      </c>
      <c r="B415" s="41" t="s">
        <v>892</v>
      </c>
    </row>
    <row r="416" spans="1:2" x14ac:dyDescent="0.25">
      <c r="A416" s="41" t="s">
        <v>421</v>
      </c>
      <c r="B416" s="41" t="s">
        <v>892</v>
      </c>
    </row>
    <row r="417" spans="1:2" x14ac:dyDescent="0.25">
      <c r="A417" s="41" t="s">
        <v>422</v>
      </c>
      <c r="B417" s="41" t="s">
        <v>892</v>
      </c>
    </row>
    <row r="418" spans="1:2" x14ac:dyDescent="0.25">
      <c r="A418" s="41" t="s">
        <v>531</v>
      </c>
      <c r="B418" s="41" t="s">
        <v>892</v>
      </c>
    </row>
    <row r="419" spans="1:2" x14ac:dyDescent="0.25">
      <c r="A419" s="41" t="s">
        <v>423</v>
      </c>
      <c r="B419" s="41" t="s">
        <v>892</v>
      </c>
    </row>
    <row r="420" spans="1:2" x14ac:dyDescent="0.25">
      <c r="A420" s="41" t="s">
        <v>424</v>
      </c>
      <c r="B420" s="41" t="s">
        <v>892</v>
      </c>
    </row>
    <row r="421" spans="1:2" x14ac:dyDescent="0.25">
      <c r="A421" s="41" t="s">
        <v>425</v>
      </c>
      <c r="B421" s="41" t="s">
        <v>892</v>
      </c>
    </row>
    <row r="422" spans="1:2" x14ac:dyDescent="0.25">
      <c r="A422" s="41" t="s">
        <v>426</v>
      </c>
      <c r="B422" s="41" t="s">
        <v>892</v>
      </c>
    </row>
    <row r="423" spans="1:2" x14ac:dyDescent="0.25">
      <c r="A423" s="41" t="s">
        <v>427</v>
      </c>
      <c r="B423" s="41" t="s">
        <v>892</v>
      </c>
    </row>
    <row r="424" spans="1:2" x14ac:dyDescent="0.25">
      <c r="A424" s="41" t="s">
        <v>428</v>
      </c>
      <c r="B424" s="41" t="s">
        <v>892</v>
      </c>
    </row>
    <row r="425" spans="1:2" x14ac:dyDescent="0.25">
      <c r="A425" s="41" t="s">
        <v>429</v>
      </c>
      <c r="B425" s="41" t="s">
        <v>892</v>
      </c>
    </row>
    <row r="426" spans="1:2" x14ac:dyDescent="0.25">
      <c r="A426" s="41" t="s">
        <v>430</v>
      </c>
      <c r="B426" s="41" t="s">
        <v>892</v>
      </c>
    </row>
    <row r="427" spans="1:2" x14ac:dyDescent="0.25">
      <c r="A427" s="41" t="s">
        <v>431</v>
      </c>
      <c r="B427" s="41" t="s">
        <v>892</v>
      </c>
    </row>
    <row r="428" spans="1:2" x14ac:dyDescent="0.25">
      <c r="A428" s="41" t="s">
        <v>432</v>
      </c>
      <c r="B428" s="41" t="s">
        <v>892</v>
      </c>
    </row>
    <row r="429" spans="1:2" x14ac:dyDescent="0.25">
      <c r="A429" s="41" t="s">
        <v>433</v>
      </c>
      <c r="B429" s="41" t="s">
        <v>892</v>
      </c>
    </row>
    <row r="430" spans="1:2" x14ac:dyDescent="0.25">
      <c r="A430" s="41" t="s">
        <v>434</v>
      </c>
      <c r="B430" s="41" t="s">
        <v>892</v>
      </c>
    </row>
    <row r="431" spans="1:2" x14ac:dyDescent="0.25">
      <c r="A431" s="41" t="s">
        <v>435</v>
      </c>
      <c r="B431" s="41" t="s">
        <v>892</v>
      </c>
    </row>
    <row r="432" spans="1:2" x14ac:dyDescent="0.25">
      <c r="A432" s="41" t="s">
        <v>436</v>
      </c>
      <c r="B432" s="41" t="s">
        <v>892</v>
      </c>
    </row>
    <row r="433" spans="1:2" x14ac:dyDescent="0.25">
      <c r="A433" s="41" t="s">
        <v>437</v>
      </c>
      <c r="B433" s="41" t="s">
        <v>892</v>
      </c>
    </row>
    <row r="434" spans="1:2" x14ac:dyDescent="0.25">
      <c r="A434" s="41" t="s">
        <v>438</v>
      </c>
      <c r="B434" s="41" t="s">
        <v>892</v>
      </c>
    </row>
    <row r="435" spans="1:2" x14ac:dyDescent="0.25">
      <c r="A435" s="41" t="s">
        <v>439</v>
      </c>
      <c r="B435" s="41" t="s">
        <v>892</v>
      </c>
    </row>
    <row r="436" spans="1:2" x14ac:dyDescent="0.25">
      <c r="A436" s="41" t="s">
        <v>440</v>
      </c>
      <c r="B436" s="41" t="s">
        <v>892</v>
      </c>
    </row>
    <row r="437" spans="1:2" x14ac:dyDescent="0.25">
      <c r="A437" s="41" t="s">
        <v>441</v>
      </c>
      <c r="B437" s="41" t="s">
        <v>893</v>
      </c>
    </row>
    <row r="438" spans="1:2" x14ac:dyDescent="0.25">
      <c r="A438" s="41" t="s">
        <v>442</v>
      </c>
      <c r="B438" s="41" t="s">
        <v>892</v>
      </c>
    </row>
    <row r="439" spans="1:2" x14ac:dyDescent="0.25">
      <c r="A439" s="41" t="s">
        <v>443</v>
      </c>
      <c r="B439" s="41" t="s">
        <v>892</v>
      </c>
    </row>
    <row r="440" spans="1:2" x14ac:dyDescent="0.25">
      <c r="A440" s="41" t="s">
        <v>444</v>
      </c>
      <c r="B440" s="41" t="s">
        <v>892</v>
      </c>
    </row>
    <row r="441" spans="1:2" x14ac:dyDescent="0.25">
      <c r="A441" s="41" t="s">
        <v>445</v>
      </c>
      <c r="B441" s="41" t="s">
        <v>892</v>
      </c>
    </row>
    <row r="442" spans="1:2" x14ac:dyDescent="0.25">
      <c r="A442" s="41" t="s">
        <v>446</v>
      </c>
      <c r="B442" s="41" t="s">
        <v>892</v>
      </c>
    </row>
    <row r="443" spans="1:2" x14ac:dyDescent="0.25">
      <c r="A443" s="41" t="s">
        <v>447</v>
      </c>
      <c r="B443" s="41" t="s">
        <v>892</v>
      </c>
    </row>
    <row r="444" spans="1:2" x14ac:dyDescent="0.25">
      <c r="A444" s="41" t="s">
        <v>448</v>
      </c>
      <c r="B444" s="41" t="s">
        <v>892</v>
      </c>
    </row>
    <row r="445" spans="1:2" x14ac:dyDescent="0.25">
      <c r="A445" s="41" t="s">
        <v>449</v>
      </c>
      <c r="B445" s="41" t="s">
        <v>892</v>
      </c>
    </row>
    <row r="446" spans="1:2" x14ac:dyDescent="0.25">
      <c r="A446" s="41" t="s">
        <v>450</v>
      </c>
      <c r="B446" s="41" t="s">
        <v>892</v>
      </c>
    </row>
    <row r="447" spans="1:2" x14ac:dyDescent="0.25">
      <c r="A447" s="41" t="s">
        <v>451</v>
      </c>
      <c r="B447" s="41" t="s">
        <v>892</v>
      </c>
    </row>
    <row r="448" spans="1:2" x14ac:dyDescent="0.25">
      <c r="A448" s="41" t="s">
        <v>452</v>
      </c>
      <c r="B448" s="41" t="s">
        <v>892</v>
      </c>
    </row>
    <row r="449" spans="1:2" x14ac:dyDescent="0.25">
      <c r="A449" s="41" t="s">
        <v>453</v>
      </c>
      <c r="B449" s="41" t="s">
        <v>892</v>
      </c>
    </row>
    <row r="450" spans="1:2" x14ac:dyDescent="0.25">
      <c r="A450" s="41" t="s">
        <v>454</v>
      </c>
      <c r="B450" s="41" t="s">
        <v>892</v>
      </c>
    </row>
    <row r="451" spans="1:2" x14ac:dyDescent="0.25">
      <c r="A451" s="41" t="s">
        <v>455</v>
      </c>
      <c r="B451" s="41" t="s">
        <v>892</v>
      </c>
    </row>
    <row r="452" spans="1:2" x14ac:dyDescent="0.25">
      <c r="A452" s="41" t="s">
        <v>456</v>
      </c>
      <c r="B452" s="41" t="s">
        <v>892</v>
      </c>
    </row>
    <row r="453" spans="1:2" x14ac:dyDescent="0.25">
      <c r="A453" s="41" t="s">
        <v>457</v>
      </c>
      <c r="B453" s="41" t="s">
        <v>892</v>
      </c>
    </row>
    <row r="454" spans="1:2" x14ac:dyDescent="0.25">
      <c r="A454" s="41" t="s">
        <v>458</v>
      </c>
      <c r="B454" s="41" t="s">
        <v>892</v>
      </c>
    </row>
    <row r="455" spans="1:2" x14ac:dyDescent="0.25">
      <c r="A455" s="41" t="s">
        <v>459</v>
      </c>
      <c r="B455" s="41" t="s">
        <v>892</v>
      </c>
    </row>
    <row r="456" spans="1:2" x14ac:dyDescent="0.25">
      <c r="A456" s="41" t="s">
        <v>460</v>
      </c>
      <c r="B456" s="41" t="s">
        <v>892</v>
      </c>
    </row>
    <row r="457" spans="1:2" x14ac:dyDescent="0.25">
      <c r="A457" s="41" t="s">
        <v>461</v>
      </c>
      <c r="B457" s="41" t="s">
        <v>892</v>
      </c>
    </row>
    <row r="458" spans="1:2" x14ac:dyDescent="0.25">
      <c r="A458" s="41" t="s">
        <v>463</v>
      </c>
      <c r="B458" s="41" t="s">
        <v>892</v>
      </c>
    </row>
    <row r="459" spans="1:2" x14ac:dyDescent="0.25">
      <c r="A459" s="41" t="s">
        <v>462</v>
      </c>
      <c r="B459" s="41" t="s">
        <v>892</v>
      </c>
    </row>
    <row r="460" spans="1:2" x14ac:dyDescent="0.25">
      <c r="A460" s="41" t="s">
        <v>464</v>
      </c>
      <c r="B460" s="41" t="s">
        <v>892</v>
      </c>
    </row>
    <row r="461" spans="1:2" x14ac:dyDescent="0.25">
      <c r="A461" s="41" t="s">
        <v>465</v>
      </c>
      <c r="B461" s="41" t="s">
        <v>892</v>
      </c>
    </row>
    <row r="462" spans="1:2" x14ac:dyDescent="0.25">
      <c r="A462" s="41" t="s">
        <v>466</v>
      </c>
      <c r="B462" s="41" t="s">
        <v>892</v>
      </c>
    </row>
    <row r="463" spans="1:2" x14ac:dyDescent="0.25">
      <c r="A463" s="41" t="s">
        <v>467</v>
      </c>
      <c r="B463" s="41" t="s">
        <v>892</v>
      </c>
    </row>
    <row r="464" spans="1:2" x14ac:dyDescent="0.25">
      <c r="A464" s="41" t="s">
        <v>468</v>
      </c>
      <c r="B464" s="41" t="s">
        <v>892</v>
      </c>
    </row>
    <row r="465" spans="1:2" x14ac:dyDescent="0.25">
      <c r="A465" s="41" t="s">
        <v>469</v>
      </c>
      <c r="B465" s="41" t="s">
        <v>892</v>
      </c>
    </row>
    <row r="466" spans="1:2" x14ac:dyDescent="0.25">
      <c r="A466" s="41" t="s">
        <v>470</v>
      </c>
      <c r="B466" s="41" t="s">
        <v>892</v>
      </c>
    </row>
    <row r="467" spans="1:2" x14ac:dyDescent="0.25">
      <c r="A467" s="41" t="s">
        <v>471</v>
      </c>
      <c r="B467" s="41" t="s">
        <v>892</v>
      </c>
    </row>
    <row r="468" spans="1:2" x14ac:dyDescent="0.25">
      <c r="A468" s="41" t="s">
        <v>472</v>
      </c>
      <c r="B468" s="41" t="s">
        <v>892</v>
      </c>
    </row>
    <row r="469" spans="1:2" x14ac:dyDescent="0.25">
      <c r="A469" s="41" t="s">
        <v>473</v>
      </c>
      <c r="B469" s="41" t="s">
        <v>892</v>
      </c>
    </row>
    <row r="470" spans="1:2" x14ac:dyDescent="0.25">
      <c r="A470" s="41" t="s">
        <v>474</v>
      </c>
      <c r="B470" s="41" t="s">
        <v>892</v>
      </c>
    </row>
    <row r="471" spans="1:2" x14ac:dyDescent="0.25">
      <c r="A471" s="41" t="s">
        <v>475</v>
      </c>
      <c r="B471" s="41" t="s">
        <v>892</v>
      </c>
    </row>
    <row r="472" spans="1:2" x14ac:dyDescent="0.25">
      <c r="A472" s="41" t="s">
        <v>477</v>
      </c>
      <c r="B472" s="41" t="s">
        <v>892</v>
      </c>
    </row>
    <row r="473" spans="1:2" x14ac:dyDescent="0.25">
      <c r="A473" s="41" t="s">
        <v>478</v>
      </c>
      <c r="B473" s="41" t="s">
        <v>892</v>
      </c>
    </row>
    <row r="474" spans="1:2" x14ac:dyDescent="0.25">
      <c r="A474" s="41" t="s">
        <v>479</v>
      </c>
      <c r="B474" s="41" t="s">
        <v>892</v>
      </c>
    </row>
    <row r="475" spans="1:2" x14ac:dyDescent="0.25">
      <c r="A475" s="41" t="s">
        <v>480</v>
      </c>
      <c r="B475" s="41" t="s">
        <v>892</v>
      </c>
    </row>
    <row r="476" spans="1:2" x14ac:dyDescent="0.25">
      <c r="A476" s="41" t="s">
        <v>481</v>
      </c>
      <c r="B476" s="41" t="s">
        <v>892</v>
      </c>
    </row>
    <row r="477" spans="1:2" x14ac:dyDescent="0.25">
      <c r="A477" s="41" t="s">
        <v>482</v>
      </c>
      <c r="B477" s="41" t="s">
        <v>892</v>
      </c>
    </row>
    <row r="478" spans="1:2" x14ac:dyDescent="0.25">
      <c r="A478" s="41" t="s">
        <v>483</v>
      </c>
      <c r="B478" s="41" t="s">
        <v>892</v>
      </c>
    </row>
    <row r="479" spans="1:2" x14ac:dyDescent="0.25">
      <c r="A479" s="41" t="s">
        <v>484</v>
      </c>
      <c r="B479" s="41" t="s">
        <v>892</v>
      </c>
    </row>
    <row r="480" spans="1:2" x14ac:dyDescent="0.25">
      <c r="A480" s="41" t="s">
        <v>485</v>
      </c>
      <c r="B480" s="41" t="s">
        <v>892</v>
      </c>
    </row>
    <row r="481" spans="1:2" x14ac:dyDescent="0.25">
      <c r="A481" s="41" t="s">
        <v>486</v>
      </c>
      <c r="B481" s="41" t="s">
        <v>892</v>
      </c>
    </row>
    <row r="482" spans="1:2" x14ac:dyDescent="0.25">
      <c r="A482" s="41" t="s">
        <v>487</v>
      </c>
      <c r="B482" s="41" t="s">
        <v>892</v>
      </c>
    </row>
    <row r="483" spans="1:2" x14ac:dyDescent="0.25">
      <c r="A483" s="41" t="s">
        <v>488</v>
      </c>
      <c r="B483" s="41" t="s">
        <v>892</v>
      </c>
    </row>
    <row r="484" spans="1:2" x14ac:dyDescent="0.25">
      <c r="A484" s="41" t="s">
        <v>489</v>
      </c>
      <c r="B484" s="41" t="s">
        <v>892</v>
      </c>
    </row>
    <row r="485" spans="1:2" x14ac:dyDescent="0.25">
      <c r="A485" s="41" t="s">
        <v>490</v>
      </c>
      <c r="B485" s="41" t="s">
        <v>892</v>
      </c>
    </row>
    <row r="486" spans="1:2" x14ac:dyDescent="0.25">
      <c r="A486" s="41" t="s">
        <v>491</v>
      </c>
      <c r="B486" s="41" t="s">
        <v>892</v>
      </c>
    </row>
    <row r="487" spans="1:2" x14ac:dyDescent="0.25">
      <c r="A487" s="41" t="s">
        <v>492</v>
      </c>
      <c r="B487" s="41" t="s">
        <v>892</v>
      </c>
    </row>
    <row r="488" spans="1:2" x14ac:dyDescent="0.25">
      <c r="A488" s="41" t="s">
        <v>493</v>
      </c>
      <c r="B488" s="41" t="s">
        <v>892</v>
      </c>
    </row>
    <row r="489" spans="1:2" x14ac:dyDescent="0.25">
      <c r="A489" s="41" t="s">
        <v>494</v>
      </c>
      <c r="B489" s="41" t="s">
        <v>892</v>
      </c>
    </row>
    <row r="490" spans="1:2" x14ac:dyDescent="0.25">
      <c r="A490" s="41" t="s">
        <v>495</v>
      </c>
      <c r="B490" s="41" t="s">
        <v>892</v>
      </c>
    </row>
    <row r="491" spans="1:2" x14ac:dyDescent="0.25">
      <c r="A491" s="41" t="s">
        <v>496</v>
      </c>
      <c r="B491" s="41" t="s">
        <v>892</v>
      </c>
    </row>
    <row r="492" spans="1:2" x14ac:dyDescent="0.25">
      <c r="A492" s="41" t="s">
        <v>497</v>
      </c>
      <c r="B492" s="41" t="s">
        <v>892</v>
      </c>
    </row>
    <row r="493" spans="1:2" x14ac:dyDescent="0.25">
      <c r="A493" s="41" t="s">
        <v>498</v>
      </c>
      <c r="B493" s="41" t="s">
        <v>892</v>
      </c>
    </row>
    <row r="494" spans="1:2" x14ac:dyDescent="0.25">
      <c r="A494" s="41" t="s">
        <v>499</v>
      </c>
      <c r="B494" s="41" t="s">
        <v>892</v>
      </c>
    </row>
    <row r="495" spans="1:2" x14ac:dyDescent="0.25">
      <c r="A495" s="41" t="s">
        <v>500</v>
      </c>
      <c r="B495" s="41" t="s">
        <v>892</v>
      </c>
    </row>
    <row r="496" spans="1:2" x14ac:dyDescent="0.25">
      <c r="A496" s="41" t="s">
        <v>501</v>
      </c>
      <c r="B496" s="41" t="s">
        <v>892</v>
      </c>
    </row>
    <row r="497" spans="1:2" x14ac:dyDescent="0.25">
      <c r="A497" s="41" t="s">
        <v>502</v>
      </c>
      <c r="B497" s="41" t="s">
        <v>892</v>
      </c>
    </row>
    <row r="498" spans="1:2" x14ac:dyDescent="0.25">
      <c r="A498" s="41" t="s">
        <v>503</v>
      </c>
      <c r="B498" s="41" t="s">
        <v>892</v>
      </c>
    </row>
    <row r="499" spans="1:2" x14ac:dyDescent="0.25">
      <c r="A499" s="41" t="s">
        <v>504</v>
      </c>
      <c r="B499" s="41" t="s">
        <v>892</v>
      </c>
    </row>
    <row r="500" spans="1:2" x14ac:dyDescent="0.25">
      <c r="A500" s="41" t="s">
        <v>506</v>
      </c>
      <c r="B500" s="41" t="s">
        <v>892</v>
      </c>
    </row>
    <row r="501" spans="1:2" x14ac:dyDescent="0.25">
      <c r="A501" s="41" t="s">
        <v>505</v>
      </c>
      <c r="B501" s="41" t="s">
        <v>892</v>
      </c>
    </row>
    <row r="502" spans="1:2" x14ac:dyDescent="0.25">
      <c r="A502" s="41" t="s">
        <v>507</v>
      </c>
      <c r="B502" s="41" t="s">
        <v>892</v>
      </c>
    </row>
    <row r="503" spans="1:2" x14ac:dyDescent="0.25">
      <c r="A503" s="41" t="s">
        <v>508</v>
      </c>
      <c r="B503" s="41" t="s">
        <v>892</v>
      </c>
    </row>
    <row r="504" spans="1:2" x14ac:dyDescent="0.25">
      <c r="A504" s="41" t="s">
        <v>509</v>
      </c>
      <c r="B504" s="41" t="s">
        <v>892</v>
      </c>
    </row>
    <row r="505" spans="1:2" x14ac:dyDescent="0.25">
      <c r="A505" s="41" t="s">
        <v>510</v>
      </c>
      <c r="B505" s="41" t="s">
        <v>892</v>
      </c>
    </row>
    <row r="506" spans="1:2" x14ac:dyDescent="0.25">
      <c r="A506" s="41" t="s">
        <v>511</v>
      </c>
      <c r="B506" s="41" t="s">
        <v>892</v>
      </c>
    </row>
    <row r="507" spans="1:2" x14ac:dyDescent="0.25">
      <c r="A507" s="41" t="s">
        <v>512</v>
      </c>
      <c r="B507" s="41" t="s">
        <v>892</v>
      </c>
    </row>
    <row r="508" spans="1:2" x14ac:dyDescent="0.25">
      <c r="A508" s="41" t="s">
        <v>513</v>
      </c>
      <c r="B508" s="41" t="s">
        <v>892</v>
      </c>
    </row>
    <row r="509" spans="1:2" x14ac:dyDescent="0.25">
      <c r="A509" s="41" t="s">
        <v>514</v>
      </c>
      <c r="B509" s="41" t="s">
        <v>892</v>
      </c>
    </row>
    <row r="510" spans="1:2" x14ac:dyDescent="0.25">
      <c r="A510" s="41" t="s">
        <v>515</v>
      </c>
      <c r="B510" s="41" t="s">
        <v>892</v>
      </c>
    </row>
    <row r="511" spans="1:2" x14ac:dyDescent="0.25">
      <c r="A511" s="41" t="s">
        <v>516</v>
      </c>
      <c r="B511" s="41" t="s">
        <v>892</v>
      </c>
    </row>
    <row r="512" spans="1:2" x14ac:dyDescent="0.25">
      <c r="A512" s="41" t="s">
        <v>517</v>
      </c>
      <c r="B512" s="41" t="s">
        <v>892</v>
      </c>
    </row>
    <row r="513" spans="1:2" x14ac:dyDescent="0.25">
      <c r="A513" s="41" t="s">
        <v>518</v>
      </c>
      <c r="B513" s="41" t="s">
        <v>892</v>
      </c>
    </row>
    <row r="514" spans="1:2" x14ac:dyDescent="0.25">
      <c r="A514" s="41" t="s">
        <v>519</v>
      </c>
      <c r="B514" s="41" t="s">
        <v>892</v>
      </c>
    </row>
    <row r="515" spans="1:2" x14ac:dyDescent="0.25">
      <c r="A515" s="41" t="s">
        <v>520</v>
      </c>
      <c r="B515" s="41" t="s">
        <v>892</v>
      </c>
    </row>
    <row r="516" spans="1:2" x14ac:dyDescent="0.25">
      <c r="A516" s="41" t="s">
        <v>521</v>
      </c>
      <c r="B516" s="41" t="s">
        <v>892</v>
      </c>
    </row>
    <row r="517" spans="1:2" x14ac:dyDescent="0.25">
      <c r="A517" s="41" t="s">
        <v>522</v>
      </c>
      <c r="B517" s="41" t="s">
        <v>892</v>
      </c>
    </row>
    <row r="518" spans="1:2" x14ac:dyDescent="0.25">
      <c r="A518" s="41" t="s">
        <v>523</v>
      </c>
      <c r="B518" s="41" t="s">
        <v>892</v>
      </c>
    </row>
    <row r="519" spans="1:2" x14ac:dyDescent="0.25">
      <c r="A519" s="41" t="s">
        <v>524</v>
      </c>
      <c r="B519" s="41" t="s">
        <v>892</v>
      </c>
    </row>
    <row r="520" spans="1:2" x14ac:dyDescent="0.25">
      <c r="A520" s="41" t="s">
        <v>525</v>
      </c>
      <c r="B520" s="41" t="s">
        <v>892</v>
      </c>
    </row>
    <row r="521" spans="1:2" x14ac:dyDescent="0.25">
      <c r="A521" s="41" t="s">
        <v>526</v>
      </c>
      <c r="B521" s="41" t="s">
        <v>892</v>
      </c>
    </row>
    <row r="522" spans="1:2" x14ac:dyDescent="0.25">
      <c r="A522" s="41" t="s">
        <v>527</v>
      </c>
      <c r="B522" s="41" t="s">
        <v>892</v>
      </c>
    </row>
    <row r="523" spans="1:2" x14ac:dyDescent="0.25">
      <c r="A523" s="41" t="s">
        <v>528</v>
      </c>
      <c r="B523" s="41" t="s">
        <v>892</v>
      </c>
    </row>
    <row r="524" spans="1:2" x14ac:dyDescent="0.25">
      <c r="A524" s="41" t="s">
        <v>529</v>
      </c>
      <c r="B524" s="41" t="s">
        <v>892</v>
      </c>
    </row>
    <row r="525" spans="1:2" x14ac:dyDescent="0.25">
      <c r="A525" s="41" t="s">
        <v>530</v>
      </c>
      <c r="B525" s="41" t="s">
        <v>892</v>
      </c>
    </row>
    <row r="526" spans="1:2" x14ac:dyDescent="0.25">
      <c r="A526" s="41" t="s">
        <v>532</v>
      </c>
      <c r="B526" s="41" t="s">
        <v>892</v>
      </c>
    </row>
    <row r="527" spans="1:2" x14ac:dyDescent="0.25">
      <c r="A527" s="41" t="s">
        <v>533</v>
      </c>
      <c r="B527" s="41" t="s">
        <v>892</v>
      </c>
    </row>
    <row r="528" spans="1:2" x14ac:dyDescent="0.25">
      <c r="A528" s="41" t="s">
        <v>534</v>
      </c>
      <c r="B528" s="41" t="s">
        <v>892</v>
      </c>
    </row>
    <row r="529" spans="1:2" x14ac:dyDescent="0.25">
      <c r="A529" s="41" t="s">
        <v>535</v>
      </c>
      <c r="B529" s="41" t="s">
        <v>892</v>
      </c>
    </row>
    <row r="530" spans="1:2" x14ac:dyDescent="0.25">
      <c r="A530" s="41" t="s">
        <v>536</v>
      </c>
      <c r="B530" s="41" t="s">
        <v>892</v>
      </c>
    </row>
    <row r="531" spans="1:2" x14ac:dyDescent="0.25">
      <c r="A531" s="41" t="s">
        <v>537</v>
      </c>
      <c r="B531" s="41" t="s">
        <v>892</v>
      </c>
    </row>
    <row r="532" spans="1:2" x14ac:dyDescent="0.25">
      <c r="A532" s="41" t="s">
        <v>538</v>
      </c>
      <c r="B532" s="41" t="s">
        <v>892</v>
      </c>
    </row>
    <row r="533" spans="1:2" x14ac:dyDescent="0.25">
      <c r="A533" s="41" t="s">
        <v>539</v>
      </c>
      <c r="B533" s="41" t="s">
        <v>892</v>
      </c>
    </row>
    <row r="534" spans="1:2" x14ac:dyDescent="0.25">
      <c r="A534" s="41" t="s">
        <v>540</v>
      </c>
      <c r="B534" s="41" t="s">
        <v>892</v>
      </c>
    </row>
    <row r="535" spans="1:2" x14ac:dyDescent="0.25">
      <c r="A535" s="41" t="s">
        <v>541</v>
      </c>
      <c r="B535" s="41" t="s">
        <v>892</v>
      </c>
    </row>
    <row r="536" spans="1:2" x14ac:dyDescent="0.25">
      <c r="A536" s="41" t="s">
        <v>542</v>
      </c>
      <c r="B536" s="41" t="s">
        <v>892</v>
      </c>
    </row>
    <row r="537" spans="1:2" x14ac:dyDescent="0.25">
      <c r="A537" s="41" t="s">
        <v>543</v>
      </c>
      <c r="B537" s="41" t="s">
        <v>892</v>
      </c>
    </row>
    <row r="538" spans="1:2" x14ac:dyDescent="0.25">
      <c r="A538" s="41" t="s">
        <v>544</v>
      </c>
      <c r="B538" s="41" t="s">
        <v>892</v>
      </c>
    </row>
    <row r="539" spans="1:2" x14ac:dyDescent="0.25">
      <c r="A539" s="41" t="s">
        <v>545</v>
      </c>
      <c r="B539" s="41" t="s">
        <v>892</v>
      </c>
    </row>
    <row r="540" spans="1:2" x14ac:dyDescent="0.25">
      <c r="A540" s="41" t="s">
        <v>546</v>
      </c>
      <c r="B540" s="41" t="s">
        <v>892</v>
      </c>
    </row>
    <row r="541" spans="1:2" x14ac:dyDescent="0.25">
      <c r="A541" s="41" t="s">
        <v>547</v>
      </c>
      <c r="B541" s="41" t="s">
        <v>892</v>
      </c>
    </row>
    <row r="542" spans="1:2" x14ac:dyDescent="0.25">
      <c r="A542" s="41" t="s">
        <v>548</v>
      </c>
      <c r="B542" s="41" t="s">
        <v>892</v>
      </c>
    </row>
    <row r="543" spans="1:2" x14ac:dyDescent="0.25">
      <c r="A543" s="41" t="s">
        <v>550</v>
      </c>
      <c r="B543" s="41" t="s">
        <v>892</v>
      </c>
    </row>
    <row r="544" spans="1:2" x14ac:dyDescent="0.25">
      <c r="A544" s="41" t="s">
        <v>551</v>
      </c>
      <c r="B544" s="41" t="s">
        <v>892</v>
      </c>
    </row>
    <row r="545" spans="1:2" x14ac:dyDescent="0.25">
      <c r="A545" s="41" t="s">
        <v>549</v>
      </c>
      <c r="B545" s="41" t="s">
        <v>892</v>
      </c>
    </row>
    <row r="546" spans="1:2" x14ac:dyDescent="0.25">
      <c r="A546" s="41" t="s">
        <v>552</v>
      </c>
      <c r="B546" s="41" t="s">
        <v>892</v>
      </c>
    </row>
    <row r="547" spans="1:2" x14ac:dyDescent="0.25">
      <c r="A547" s="41" t="s">
        <v>553</v>
      </c>
      <c r="B547" s="41" t="s">
        <v>892</v>
      </c>
    </row>
    <row r="548" spans="1:2" x14ac:dyDescent="0.25">
      <c r="A548" s="41" t="s">
        <v>554</v>
      </c>
      <c r="B548" s="41" t="s">
        <v>892</v>
      </c>
    </row>
    <row r="549" spans="1:2" x14ac:dyDescent="0.25">
      <c r="A549" s="41" t="s">
        <v>555</v>
      </c>
      <c r="B549" s="41" t="s">
        <v>892</v>
      </c>
    </row>
    <row r="550" spans="1:2" x14ac:dyDescent="0.25">
      <c r="A550" s="41" t="s">
        <v>557</v>
      </c>
      <c r="B550" s="41" t="s">
        <v>892</v>
      </c>
    </row>
    <row r="551" spans="1:2" x14ac:dyDescent="0.25">
      <c r="A551" s="41" t="s">
        <v>556</v>
      </c>
      <c r="B551" s="41" t="s">
        <v>892</v>
      </c>
    </row>
    <row r="552" spans="1:2" x14ac:dyDescent="0.25">
      <c r="A552" s="41" t="s">
        <v>558</v>
      </c>
      <c r="B552" s="41" t="s">
        <v>892</v>
      </c>
    </row>
    <row r="553" spans="1:2" x14ac:dyDescent="0.25">
      <c r="A553" s="41" t="s">
        <v>559</v>
      </c>
      <c r="B553" s="41" t="s">
        <v>892</v>
      </c>
    </row>
    <row r="554" spans="1:2" x14ac:dyDescent="0.25">
      <c r="A554" s="41" t="s">
        <v>560</v>
      </c>
      <c r="B554" s="41" t="s">
        <v>892</v>
      </c>
    </row>
    <row r="555" spans="1:2" x14ac:dyDescent="0.25">
      <c r="A555" s="41" t="s">
        <v>564</v>
      </c>
      <c r="B555" s="41" t="s">
        <v>892</v>
      </c>
    </row>
    <row r="556" spans="1:2" x14ac:dyDescent="0.25">
      <c r="A556" s="41" t="s">
        <v>561</v>
      </c>
      <c r="B556" s="41" t="s">
        <v>892</v>
      </c>
    </row>
    <row r="557" spans="1:2" x14ac:dyDescent="0.25">
      <c r="A557" s="41" t="s">
        <v>562</v>
      </c>
      <c r="B557" s="41" t="s">
        <v>892</v>
      </c>
    </row>
    <row r="558" spans="1:2" x14ac:dyDescent="0.25">
      <c r="A558" s="41" t="s">
        <v>563</v>
      </c>
      <c r="B558" s="41" t="s">
        <v>892</v>
      </c>
    </row>
    <row r="559" spans="1:2" x14ac:dyDescent="0.25">
      <c r="A559" s="41" t="s">
        <v>565</v>
      </c>
      <c r="B559" s="41" t="s">
        <v>892</v>
      </c>
    </row>
    <row r="560" spans="1:2" x14ac:dyDescent="0.25">
      <c r="A560" s="41" t="s">
        <v>566</v>
      </c>
      <c r="B560" s="41" t="s">
        <v>892</v>
      </c>
    </row>
    <row r="561" spans="1:2" x14ac:dyDescent="0.25">
      <c r="A561" s="41" t="s">
        <v>567</v>
      </c>
      <c r="B561" s="41" t="s">
        <v>892</v>
      </c>
    </row>
    <row r="562" spans="1:2" x14ac:dyDescent="0.25">
      <c r="A562" s="41" t="s">
        <v>568</v>
      </c>
      <c r="B562" s="41" t="s">
        <v>892</v>
      </c>
    </row>
    <row r="563" spans="1:2" x14ac:dyDescent="0.25">
      <c r="A563" s="41" t="s">
        <v>569</v>
      </c>
      <c r="B563" s="41" t="s">
        <v>892</v>
      </c>
    </row>
    <row r="564" spans="1:2" x14ac:dyDescent="0.25">
      <c r="A564" s="41" t="s">
        <v>570</v>
      </c>
      <c r="B564" s="41" t="s">
        <v>892</v>
      </c>
    </row>
    <row r="565" spans="1:2" x14ac:dyDescent="0.25">
      <c r="A565" s="41" t="s">
        <v>571</v>
      </c>
      <c r="B565" s="41" t="s">
        <v>892</v>
      </c>
    </row>
    <row r="566" spans="1:2" x14ac:dyDescent="0.25">
      <c r="A566" s="41" t="s">
        <v>572</v>
      </c>
      <c r="B566" s="41" t="s">
        <v>892</v>
      </c>
    </row>
    <row r="567" spans="1:2" x14ac:dyDescent="0.25">
      <c r="A567" s="41" t="s">
        <v>573</v>
      </c>
      <c r="B567" s="41" t="s">
        <v>892</v>
      </c>
    </row>
    <row r="568" spans="1:2" x14ac:dyDescent="0.25">
      <c r="A568" s="41" t="s">
        <v>574</v>
      </c>
      <c r="B568" s="41" t="s">
        <v>892</v>
      </c>
    </row>
    <row r="569" spans="1:2" x14ac:dyDescent="0.25">
      <c r="A569" s="41" t="s">
        <v>575</v>
      </c>
      <c r="B569" s="41" t="s">
        <v>892</v>
      </c>
    </row>
    <row r="570" spans="1:2" x14ac:dyDescent="0.25">
      <c r="A570" s="41" t="s">
        <v>576</v>
      </c>
      <c r="B570" s="41" t="s">
        <v>892</v>
      </c>
    </row>
    <row r="571" spans="1:2" x14ac:dyDescent="0.25">
      <c r="A571" s="41" t="s">
        <v>577</v>
      </c>
      <c r="B571" s="41" t="s">
        <v>892</v>
      </c>
    </row>
    <row r="572" spans="1:2" x14ac:dyDescent="0.25">
      <c r="A572" s="41" t="s">
        <v>578</v>
      </c>
      <c r="B572" s="41" t="s">
        <v>892</v>
      </c>
    </row>
    <row r="573" spans="1:2" x14ac:dyDescent="0.25">
      <c r="A573" s="41" t="s">
        <v>579</v>
      </c>
      <c r="B573" s="41" t="s">
        <v>892</v>
      </c>
    </row>
    <row r="574" spans="1:2" x14ac:dyDescent="0.25">
      <c r="A574" s="41" t="s">
        <v>580</v>
      </c>
      <c r="B574" s="41" t="s">
        <v>892</v>
      </c>
    </row>
    <row r="575" spans="1:2" x14ac:dyDescent="0.25">
      <c r="A575" s="41" t="s">
        <v>581</v>
      </c>
      <c r="B575" s="41" t="s">
        <v>892</v>
      </c>
    </row>
    <row r="576" spans="1:2" x14ac:dyDescent="0.25">
      <c r="A576" s="41" t="s">
        <v>582</v>
      </c>
      <c r="B576" s="41" t="s">
        <v>892</v>
      </c>
    </row>
    <row r="577" spans="1:2" x14ac:dyDescent="0.25">
      <c r="A577" s="41" t="s">
        <v>583</v>
      </c>
      <c r="B577" s="41" t="s">
        <v>892</v>
      </c>
    </row>
    <row r="578" spans="1:2" x14ac:dyDescent="0.25">
      <c r="A578" s="41" t="s">
        <v>584</v>
      </c>
      <c r="B578" s="41" t="s">
        <v>892</v>
      </c>
    </row>
    <row r="579" spans="1:2" x14ac:dyDescent="0.25">
      <c r="A579" s="41" t="s">
        <v>585</v>
      </c>
      <c r="B579" s="41" t="s">
        <v>892</v>
      </c>
    </row>
    <row r="580" spans="1:2" x14ac:dyDescent="0.25">
      <c r="A580" s="41" t="s">
        <v>586</v>
      </c>
      <c r="B580" s="41" t="s">
        <v>892</v>
      </c>
    </row>
    <row r="581" spans="1:2" x14ac:dyDescent="0.25">
      <c r="A581" s="41" t="s">
        <v>587</v>
      </c>
      <c r="B581" s="41" t="s">
        <v>892</v>
      </c>
    </row>
    <row r="582" spans="1:2" x14ac:dyDescent="0.25">
      <c r="A582" s="41" t="s">
        <v>588</v>
      </c>
      <c r="B582" s="41" t="s">
        <v>892</v>
      </c>
    </row>
    <row r="583" spans="1:2" x14ac:dyDescent="0.25">
      <c r="A583" s="41" t="s">
        <v>589</v>
      </c>
      <c r="B583" s="41" t="s">
        <v>892</v>
      </c>
    </row>
    <row r="584" spans="1:2" x14ac:dyDescent="0.25">
      <c r="A584" s="41" t="s">
        <v>591</v>
      </c>
      <c r="B584" s="41" t="s">
        <v>892</v>
      </c>
    </row>
    <row r="585" spans="1:2" x14ac:dyDescent="0.25">
      <c r="A585" s="41" t="s">
        <v>592</v>
      </c>
      <c r="B585" s="41" t="s">
        <v>892</v>
      </c>
    </row>
    <row r="586" spans="1:2" x14ac:dyDescent="0.25">
      <c r="A586" s="41" t="s">
        <v>593</v>
      </c>
      <c r="B586" s="41" t="s">
        <v>892</v>
      </c>
    </row>
    <row r="587" spans="1:2" x14ac:dyDescent="0.25">
      <c r="A587" s="41" t="s">
        <v>594</v>
      </c>
      <c r="B587" s="41" t="s">
        <v>892</v>
      </c>
    </row>
    <row r="588" spans="1:2" x14ac:dyDescent="0.25">
      <c r="A588" s="41" t="s">
        <v>595</v>
      </c>
      <c r="B588" s="41" t="s">
        <v>892</v>
      </c>
    </row>
    <row r="589" spans="1:2" x14ac:dyDescent="0.25">
      <c r="A589" s="41" t="s">
        <v>596</v>
      </c>
      <c r="B589" s="41" t="s">
        <v>892</v>
      </c>
    </row>
    <row r="590" spans="1:2" x14ac:dyDescent="0.25">
      <c r="A590" s="41" t="s">
        <v>597</v>
      </c>
      <c r="B590" s="41" t="s">
        <v>892</v>
      </c>
    </row>
    <row r="591" spans="1:2" x14ac:dyDescent="0.25">
      <c r="A591" s="41" t="s">
        <v>598</v>
      </c>
      <c r="B591" s="41" t="s">
        <v>892</v>
      </c>
    </row>
    <row r="592" spans="1:2" x14ac:dyDescent="0.25">
      <c r="A592" s="41" t="s">
        <v>599</v>
      </c>
      <c r="B592" s="41" t="s">
        <v>892</v>
      </c>
    </row>
    <row r="593" spans="1:2" x14ac:dyDescent="0.25">
      <c r="A593" s="41" t="s">
        <v>600</v>
      </c>
      <c r="B593" s="41" t="s">
        <v>892</v>
      </c>
    </row>
    <row r="594" spans="1:2" x14ac:dyDescent="0.25">
      <c r="A594" s="41" t="s">
        <v>601</v>
      </c>
      <c r="B594" s="41" t="s">
        <v>892</v>
      </c>
    </row>
    <row r="595" spans="1:2" x14ac:dyDescent="0.25">
      <c r="A595" s="41" t="s">
        <v>602</v>
      </c>
      <c r="B595" s="41" t="s">
        <v>892</v>
      </c>
    </row>
    <row r="596" spans="1:2" x14ac:dyDescent="0.25">
      <c r="A596" s="41" t="s">
        <v>603</v>
      </c>
      <c r="B596" s="41" t="s">
        <v>892</v>
      </c>
    </row>
    <row r="597" spans="1:2" x14ac:dyDescent="0.25">
      <c r="A597" s="41" t="s">
        <v>604</v>
      </c>
      <c r="B597" s="41" t="s">
        <v>892</v>
      </c>
    </row>
    <row r="598" spans="1:2" x14ac:dyDescent="0.25">
      <c r="A598" s="41" t="s">
        <v>605</v>
      </c>
      <c r="B598" s="41" t="s">
        <v>892</v>
      </c>
    </row>
    <row r="599" spans="1:2" x14ac:dyDescent="0.25">
      <c r="A599" s="41" t="s">
        <v>606</v>
      </c>
      <c r="B599" s="41" t="s">
        <v>892</v>
      </c>
    </row>
    <row r="600" spans="1:2" x14ac:dyDescent="0.25">
      <c r="A600" s="41" t="s">
        <v>607</v>
      </c>
      <c r="B600" s="41" t="s">
        <v>892</v>
      </c>
    </row>
    <row r="601" spans="1:2" x14ac:dyDescent="0.25">
      <c r="A601" s="41" t="s">
        <v>608</v>
      </c>
      <c r="B601" s="41" t="s">
        <v>892</v>
      </c>
    </row>
    <row r="602" spans="1:2" x14ac:dyDescent="0.25">
      <c r="A602" s="41" t="s">
        <v>609</v>
      </c>
      <c r="B602" s="41" t="s">
        <v>892</v>
      </c>
    </row>
    <row r="603" spans="1:2" x14ac:dyDescent="0.25">
      <c r="A603" s="41" t="s">
        <v>610</v>
      </c>
      <c r="B603" s="41" t="s">
        <v>892</v>
      </c>
    </row>
    <row r="604" spans="1:2" x14ac:dyDescent="0.25">
      <c r="A604" s="41" t="s">
        <v>611</v>
      </c>
      <c r="B604" s="41" t="s">
        <v>892</v>
      </c>
    </row>
    <row r="605" spans="1:2" x14ac:dyDescent="0.25">
      <c r="A605" s="41" t="s">
        <v>612</v>
      </c>
      <c r="B605" s="41" t="s">
        <v>892</v>
      </c>
    </row>
    <row r="606" spans="1:2" x14ac:dyDescent="0.25">
      <c r="A606" s="41" t="s">
        <v>613</v>
      </c>
      <c r="B606" s="41" t="s">
        <v>892</v>
      </c>
    </row>
    <row r="607" spans="1:2" x14ac:dyDescent="0.25">
      <c r="A607" s="41" t="s">
        <v>614</v>
      </c>
      <c r="B607" s="41" t="s">
        <v>892</v>
      </c>
    </row>
    <row r="608" spans="1:2" x14ac:dyDescent="0.25">
      <c r="A608" s="41" t="s">
        <v>615</v>
      </c>
      <c r="B608" s="41" t="s">
        <v>892</v>
      </c>
    </row>
    <row r="609" spans="1:2" x14ac:dyDescent="0.25">
      <c r="A609" s="41" t="s">
        <v>616</v>
      </c>
      <c r="B609" s="41" t="s">
        <v>892</v>
      </c>
    </row>
    <row r="610" spans="1:2" x14ac:dyDescent="0.25">
      <c r="A610" s="41" t="s">
        <v>617</v>
      </c>
      <c r="B610" s="41" t="s">
        <v>892</v>
      </c>
    </row>
    <row r="611" spans="1:2" x14ac:dyDescent="0.25">
      <c r="A611" s="41" t="s">
        <v>618</v>
      </c>
      <c r="B611" s="41" t="s">
        <v>892</v>
      </c>
    </row>
    <row r="612" spans="1:2" x14ac:dyDescent="0.25">
      <c r="A612" s="41" t="s">
        <v>619</v>
      </c>
      <c r="B612" s="41" t="s">
        <v>892</v>
      </c>
    </row>
    <row r="613" spans="1:2" x14ac:dyDescent="0.25">
      <c r="A613" s="41" t="s">
        <v>620</v>
      </c>
      <c r="B613" s="41" t="s">
        <v>892</v>
      </c>
    </row>
    <row r="614" spans="1:2" x14ac:dyDescent="0.25">
      <c r="A614" s="41" t="s">
        <v>621</v>
      </c>
      <c r="B614" s="41" t="s">
        <v>892</v>
      </c>
    </row>
    <row r="615" spans="1:2" x14ac:dyDescent="0.25">
      <c r="A615" s="41" t="s">
        <v>622</v>
      </c>
      <c r="B615" s="41" t="s">
        <v>892</v>
      </c>
    </row>
    <row r="616" spans="1:2" x14ac:dyDescent="0.25">
      <c r="A616" s="41" t="s">
        <v>623</v>
      </c>
      <c r="B616" s="41" t="s">
        <v>892</v>
      </c>
    </row>
    <row r="617" spans="1:2" x14ac:dyDescent="0.25">
      <c r="A617" s="41" t="s">
        <v>624</v>
      </c>
      <c r="B617" s="41" t="s">
        <v>892</v>
      </c>
    </row>
    <row r="618" spans="1:2" x14ac:dyDescent="0.25">
      <c r="A618" s="41" t="s">
        <v>625</v>
      </c>
      <c r="B618" s="41" t="s">
        <v>892</v>
      </c>
    </row>
    <row r="619" spans="1:2" x14ac:dyDescent="0.25">
      <c r="A619" s="41" t="s">
        <v>626</v>
      </c>
      <c r="B619" s="41" t="s">
        <v>892</v>
      </c>
    </row>
    <row r="620" spans="1:2" x14ac:dyDescent="0.25">
      <c r="A620" s="41" t="s">
        <v>627</v>
      </c>
      <c r="B620" s="41" t="s">
        <v>892</v>
      </c>
    </row>
    <row r="621" spans="1:2" x14ac:dyDescent="0.25">
      <c r="A621" s="41" t="s">
        <v>628</v>
      </c>
      <c r="B621" s="41" t="s">
        <v>892</v>
      </c>
    </row>
    <row r="622" spans="1:2" x14ac:dyDescent="0.25">
      <c r="A622" s="41" t="s">
        <v>629</v>
      </c>
      <c r="B622" s="41" t="s">
        <v>892</v>
      </c>
    </row>
    <row r="623" spans="1:2" x14ac:dyDescent="0.25">
      <c r="A623" s="41" t="s">
        <v>28</v>
      </c>
      <c r="B623" s="41" t="s">
        <v>892</v>
      </c>
    </row>
    <row r="624" spans="1:2" x14ac:dyDescent="0.25">
      <c r="A624" s="41" t="s">
        <v>630</v>
      </c>
      <c r="B624" s="41" t="s">
        <v>892</v>
      </c>
    </row>
    <row r="625" spans="1:2" x14ac:dyDescent="0.25">
      <c r="A625" s="41" t="s">
        <v>631</v>
      </c>
      <c r="B625" s="41" t="s">
        <v>892</v>
      </c>
    </row>
    <row r="626" spans="1:2" x14ac:dyDescent="0.25">
      <c r="A626" s="41" t="s">
        <v>632</v>
      </c>
      <c r="B626" s="41" t="s">
        <v>892</v>
      </c>
    </row>
    <row r="627" spans="1:2" x14ac:dyDescent="0.25">
      <c r="A627" s="41" t="s">
        <v>633</v>
      </c>
      <c r="B627" s="41" t="s">
        <v>892</v>
      </c>
    </row>
    <row r="628" spans="1:2" x14ac:dyDescent="0.25">
      <c r="A628" s="41" t="s">
        <v>634</v>
      </c>
      <c r="B628" s="41" t="s">
        <v>892</v>
      </c>
    </row>
    <row r="629" spans="1:2" x14ac:dyDescent="0.25">
      <c r="A629" s="41" t="s">
        <v>635</v>
      </c>
      <c r="B629" s="41" t="s">
        <v>892</v>
      </c>
    </row>
    <row r="630" spans="1:2" x14ac:dyDescent="0.25">
      <c r="A630" s="41" t="s">
        <v>636</v>
      </c>
      <c r="B630" s="41" t="s">
        <v>892</v>
      </c>
    </row>
    <row r="631" spans="1:2" x14ac:dyDescent="0.25">
      <c r="A631" s="41" t="s">
        <v>637</v>
      </c>
      <c r="B631" s="41" t="s">
        <v>892</v>
      </c>
    </row>
    <row r="632" spans="1:2" x14ac:dyDescent="0.25">
      <c r="A632" s="41" t="s">
        <v>638</v>
      </c>
      <c r="B632" s="41" t="s">
        <v>892</v>
      </c>
    </row>
    <row r="633" spans="1:2" x14ac:dyDescent="0.25">
      <c r="A633" s="41" t="s">
        <v>639</v>
      </c>
      <c r="B633" s="41" t="s">
        <v>892</v>
      </c>
    </row>
    <row r="634" spans="1:2" x14ac:dyDescent="0.25">
      <c r="A634" s="41" t="s">
        <v>640</v>
      </c>
      <c r="B634" s="41" t="s">
        <v>892</v>
      </c>
    </row>
    <row r="635" spans="1:2" x14ac:dyDescent="0.25">
      <c r="A635" s="41" t="s">
        <v>641</v>
      </c>
      <c r="B635" s="41" t="s">
        <v>892</v>
      </c>
    </row>
    <row r="636" spans="1:2" x14ac:dyDescent="0.25">
      <c r="A636" s="41" t="s">
        <v>642</v>
      </c>
      <c r="B636" s="41" t="s">
        <v>892</v>
      </c>
    </row>
    <row r="637" spans="1:2" x14ac:dyDescent="0.25">
      <c r="A637" s="41" t="s">
        <v>643</v>
      </c>
      <c r="B637" s="41" t="s">
        <v>892</v>
      </c>
    </row>
    <row r="638" spans="1:2" x14ac:dyDescent="0.25">
      <c r="A638" s="41" t="s">
        <v>644</v>
      </c>
      <c r="B638" s="41" t="s">
        <v>892</v>
      </c>
    </row>
    <row r="639" spans="1:2" x14ac:dyDescent="0.25">
      <c r="A639" s="41" t="s">
        <v>645</v>
      </c>
      <c r="B639" s="41" t="s">
        <v>892</v>
      </c>
    </row>
    <row r="640" spans="1:2" x14ac:dyDescent="0.25">
      <c r="A640" s="41" t="s">
        <v>647</v>
      </c>
      <c r="B640" s="41" t="s">
        <v>892</v>
      </c>
    </row>
    <row r="641" spans="1:2" x14ac:dyDescent="0.25">
      <c r="A641" s="41" t="s">
        <v>646</v>
      </c>
      <c r="B641" s="41" t="s">
        <v>892</v>
      </c>
    </row>
    <row r="642" spans="1:2" x14ac:dyDescent="0.25">
      <c r="A642" s="41" t="s">
        <v>648</v>
      </c>
      <c r="B642" s="41" t="s">
        <v>892</v>
      </c>
    </row>
    <row r="643" spans="1:2" x14ac:dyDescent="0.25">
      <c r="A643" s="41" t="s">
        <v>649</v>
      </c>
      <c r="B643" s="41" t="s">
        <v>892</v>
      </c>
    </row>
    <row r="644" spans="1:2" x14ac:dyDescent="0.25">
      <c r="A644" s="41" t="s">
        <v>650</v>
      </c>
      <c r="B644" s="41" t="s">
        <v>892</v>
      </c>
    </row>
    <row r="645" spans="1:2" x14ac:dyDescent="0.25">
      <c r="A645" s="41" t="s">
        <v>651</v>
      </c>
      <c r="B645" s="41" t="s">
        <v>892</v>
      </c>
    </row>
    <row r="646" spans="1:2" x14ac:dyDescent="0.25">
      <c r="A646" s="41" t="s">
        <v>652</v>
      </c>
      <c r="B646" s="41" t="s">
        <v>892</v>
      </c>
    </row>
    <row r="647" spans="1:2" x14ac:dyDescent="0.25">
      <c r="A647" s="41" t="s">
        <v>653</v>
      </c>
      <c r="B647" s="41" t="s">
        <v>892</v>
      </c>
    </row>
    <row r="648" spans="1:2" x14ac:dyDescent="0.25">
      <c r="A648" s="41" t="s">
        <v>654</v>
      </c>
      <c r="B648" s="41" t="s">
        <v>892</v>
      </c>
    </row>
    <row r="649" spans="1:2" x14ac:dyDescent="0.25">
      <c r="A649" s="41" t="s">
        <v>655</v>
      </c>
      <c r="B649" s="41" t="s">
        <v>892</v>
      </c>
    </row>
    <row r="650" spans="1:2" x14ac:dyDescent="0.25">
      <c r="A650" s="41" t="s">
        <v>656</v>
      </c>
      <c r="B650" s="41" t="s">
        <v>892</v>
      </c>
    </row>
    <row r="651" spans="1:2" x14ac:dyDescent="0.25">
      <c r="A651" s="41" t="s">
        <v>657</v>
      </c>
      <c r="B651" s="41" t="s">
        <v>892</v>
      </c>
    </row>
    <row r="652" spans="1:2" x14ac:dyDescent="0.25">
      <c r="A652" s="41" t="s">
        <v>658</v>
      </c>
      <c r="B652" s="41" t="s">
        <v>892</v>
      </c>
    </row>
    <row r="653" spans="1:2" x14ac:dyDescent="0.25">
      <c r="A653" s="41" t="s">
        <v>659</v>
      </c>
      <c r="B653" s="41" t="s">
        <v>892</v>
      </c>
    </row>
    <row r="654" spans="1:2" x14ac:dyDescent="0.25">
      <c r="A654" s="41" t="s">
        <v>660</v>
      </c>
      <c r="B654" s="41" t="s">
        <v>892</v>
      </c>
    </row>
    <row r="655" spans="1:2" x14ac:dyDescent="0.25">
      <c r="A655" s="41" t="s">
        <v>661</v>
      </c>
      <c r="B655" s="41" t="s">
        <v>892</v>
      </c>
    </row>
    <row r="656" spans="1:2" x14ac:dyDescent="0.25">
      <c r="A656" s="41" t="s">
        <v>662</v>
      </c>
      <c r="B656" s="41" t="s">
        <v>892</v>
      </c>
    </row>
    <row r="657" spans="1:2" x14ac:dyDescent="0.25">
      <c r="A657" s="41" t="s">
        <v>663</v>
      </c>
      <c r="B657" s="41" t="s">
        <v>892</v>
      </c>
    </row>
    <row r="658" spans="1:2" x14ac:dyDescent="0.25">
      <c r="A658" s="41" t="s">
        <v>664</v>
      </c>
      <c r="B658" s="41" t="s">
        <v>892</v>
      </c>
    </row>
    <row r="659" spans="1:2" x14ac:dyDescent="0.25">
      <c r="A659" s="41" t="s">
        <v>665</v>
      </c>
      <c r="B659" s="41" t="s">
        <v>892</v>
      </c>
    </row>
    <row r="660" spans="1:2" x14ac:dyDescent="0.25">
      <c r="A660" s="41" t="s">
        <v>666</v>
      </c>
      <c r="B660" s="41" t="s">
        <v>892</v>
      </c>
    </row>
    <row r="661" spans="1:2" x14ac:dyDescent="0.25">
      <c r="A661" s="41" t="s">
        <v>667</v>
      </c>
      <c r="B661" s="41" t="s">
        <v>892</v>
      </c>
    </row>
    <row r="662" spans="1:2" x14ac:dyDescent="0.25">
      <c r="A662" s="41" t="s">
        <v>668</v>
      </c>
      <c r="B662" s="41" t="s">
        <v>892</v>
      </c>
    </row>
    <row r="663" spans="1:2" x14ac:dyDescent="0.25">
      <c r="A663" s="41" t="s">
        <v>669</v>
      </c>
      <c r="B663" s="41" t="s">
        <v>892</v>
      </c>
    </row>
    <row r="664" spans="1:2" x14ac:dyDescent="0.25">
      <c r="A664" s="41" t="s">
        <v>670</v>
      </c>
      <c r="B664" s="41" t="s">
        <v>892</v>
      </c>
    </row>
    <row r="665" spans="1:2" x14ac:dyDescent="0.25">
      <c r="A665" s="41" t="s">
        <v>671</v>
      </c>
      <c r="B665" s="41" t="s">
        <v>892</v>
      </c>
    </row>
    <row r="666" spans="1:2" x14ac:dyDescent="0.25">
      <c r="A666" s="41" t="s">
        <v>672</v>
      </c>
      <c r="B666" s="41" t="s">
        <v>892</v>
      </c>
    </row>
    <row r="667" spans="1:2" x14ac:dyDescent="0.25">
      <c r="A667" s="41" t="s">
        <v>673</v>
      </c>
      <c r="B667" s="41" t="s">
        <v>892</v>
      </c>
    </row>
    <row r="668" spans="1:2" x14ac:dyDescent="0.25">
      <c r="A668" s="41" t="s">
        <v>674</v>
      </c>
      <c r="B668" s="41" t="s">
        <v>892</v>
      </c>
    </row>
    <row r="669" spans="1:2" x14ac:dyDescent="0.25">
      <c r="A669" s="41" t="s">
        <v>675</v>
      </c>
      <c r="B669" s="41" t="s">
        <v>892</v>
      </c>
    </row>
    <row r="670" spans="1:2" x14ac:dyDescent="0.25">
      <c r="A670" s="41" t="s">
        <v>676</v>
      </c>
      <c r="B670" s="41" t="s">
        <v>892</v>
      </c>
    </row>
    <row r="671" spans="1:2" x14ac:dyDescent="0.25">
      <c r="A671" s="41" t="s">
        <v>677</v>
      </c>
      <c r="B671" s="41" t="s">
        <v>892</v>
      </c>
    </row>
    <row r="672" spans="1:2" x14ac:dyDescent="0.25">
      <c r="A672" s="41" t="s">
        <v>678</v>
      </c>
      <c r="B672" s="41" t="s">
        <v>892</v>
      </c>
    </row>
    <row r="673" spans="1:2" x14ac:dyDescent="0.25">
      <c r="A673" s="41" t="s">
        <v>679</v>
      </c>
      <c r="B673" s="41" t="s">
        <v>892</v>
      </c>
    </row>
    <row r="674" spans="1:2" x14ac:dyDescent="0.25">
      <c r="A674" s="41" t="s">
        <v>680</v>
      </c>
      <c r="B674" s="41" t="s">
        <v>892</v>
      </c>
    </row>
    <row r="675" spans="1:2" x14ac:dyDescent="0.25">
      <c r="A675" s="41" t="s">
        <v>681</v>
      </c>
      <c r="B675" s="41" t="s">
        <v>892</v>
      </c>
    </row>
    <row r="676" spans="1:2" x14ac:dyDescent="0.25">
      <c r="A676" s="41" t="s">
        <v>682</v>
      </c>
      <c r="B676" s="41" t="s">
        <v>892</v>
      </c>
    </row>
    <row r="677" spans="1:2" x14ac:dyDescent="0.25">
      <c r="A677" s="41" t="s">
        <v>683</v>
      </c>
      <c r="B677" s="41" t="s">
        <v>892</v>
      </c>
    </row>
    <row r="678" spans="1:2" x14ac:dyDescent="0.25">
      <c r="A678" s="41" t="s">
        <v>684</v>
      </c>
      <c r="B678" s="41" t="s">
        <v>892</v>
      </c>
    </row>
    <row r="679" spans="1:2" x14ac:dyDescent="0.25">
      <c r="A679" s="41" t="s">
        <v>693</v>
      </c>
      <c r="B679" s="41" t="s">
        <v>892</v>
      </c>
    </row>
    <row r="680" spans="1:2" x14ac:dyDescent="0.25">
      <c r="A680" s="41" t="s">
        <v>694</v>
      </c>
      <c r="B680" s="41" t="s">
        <v>892</v>
      </c>
    </row>
    <row r="681" spans="1:2" x14ac:dyDescent="0.25">
      <c r="A681" s="41" t="s">
        <v>695</v>
      </c>
      <c r="B681" s="41" t="s">
        <v>892</v>
      </c>
    </row>
    <row r="682" spans="1:2" x14ac:dyDescent="0.25">
      <c r="A682" s="41" t="s">
        <v>696</v>
      </c>
      <c r="B682" s="41" t="s">
        <v>892</v>
      </c>
    </row>
    <row r="683" spans="1:2" x14ac:dyDescent="0.25">
      <c r="A683" s="41" t="s">
        <v>697</v>
      </c>
      <c r="B683" s="41" t="s">
        <v>892</v>
      </c>
    </row>
    <row r="684" spans="1:2" x14ac:dyDescent="0.25">
      <c r="A684" s="41" t="s">
        <v>698</v>
      </c>
      <c r="B684" s="41" t="s">
        <v>892</v>
      </c>
    </row>
    <row r="685" spans="1:2" x14ac:dyDescent="0.25">
      <c r="A685" s="41" t="s">
        <v>699</v>
      </c>
      <c r="B685" s="41" t="s">
        <v>892</v>
      </c>
    </row>
    <row r="686" spans="1:2" x14ac:dyDescent="0.25">
      <c r="A686" s="41" t="s">
        <v>700</v>
      </c>
      <c r="B686" s="41" t="s">
        <v>892</v>
      </c>
    </row>
    <row r="687" spans="1:2" x14ac:dyDescent="0.25">
      <c r="A687" s="41" t="s">
        <v>701</v>
      </c>
      <c r="B687" s="41" t="s">
        <v>892</v>
      </c>
    </row>
    <row r="688" spans="1:2" x14ac:dyDescent="0.25">
      <c r="A688" s="41" t="s">
        <v>702</v>
      </c>
      <c r="B688" s="41" t="s">
        <v>892</v>
      </c>
    </row>
    <row r="689" spans="1:2" x14ac:dyDescent="0.25">
      <c r="A689" s="41" t="s">
        <v>685</v>
      </c>
      <c r="B689" s="41" t="s">
        <v>892</v>
      </c>
    </row>
    <row r="690" spans="1:2" x14ac:dyDescent="0.25">
      <c r="A690" s="41" t="s">
        <v>687</v>
      </c>
      <c r="B690" s="41" t="s">
        <v>892</v>
      </c>
    </row>
    <row r="691" spans="1:2" x14ac:dyDescent="0.25">
      <c r="A691" s="41" t="s">
        <v>688</v>
      </c>
      <c r="B691" s="41" t="s">
        <v>892</v>
      </c>
    </row>
    <row r="692" spans="1:2" x14ac:dyDescent="0.25">
      <c r="A692" s="41" t="s">
        <v>686</v>
      </c>
      <c r="B692" s="41" t="s">
        <v>892</v>
      </c>
    </row>
    <row r="693" spans="1:2" x14ac:dyDescent="0.25">
      <c r="A693" s="41" t="s">
        <v>689</v>
      </c>
      <c r="B693" s="41" t="s">
        <v>892</v>
      </c>
    </row>
    <row r="694" spans="1:2" x14ac:dyDescent="0.25">
      <c r="A694" s="41" t="s">
        <v>690</v>
      </c>
      <c r="B694" s="41" t="s">
        <v>892</v>
      </c>
    </row>
    <row r="695" spans="1:2" x14ac:dyDescent="0.25">
      <c r="A695" s="41" t="s">
        <v>691</v>
      </c>
      <c r="B695" s="41" t="s">
        <v>892</v>
      </c>
    </row>
    <row r="696" spans="1:2" x14ac:dyDescent="0.25">
      <c r="A696" s="41" t="s">
        <v>692</v>
      </c>
      <c r="B696" s="41" t="s">
        <v>892</v>
      </c>
    </row>
    <row r="697" spans="1:2" x14ac:dyDescent="0.25">
      <c r="A697" s="41" t="s">
        <v>703</v>
      </c>
      <c r="B697" s="41" t="s">
        <v>892</v>
      </c>
    </row>
    <row r="698" spans="1:2" x14ac:dyDescent="0.25">
      <c r="A698" s="41" t="s">
        <v>704</v>
      </c>
      <c r="B698" s="41" t="s">
        <v>892</v>
      </c>
    </row>
    <row r="699" spans="1:2" x14ac:dyDescent="0.25">
      <c r="A699" s="41" t="s">
        <v>705</v>
      </c>
      <c r="B699" s="41" t="s">
        <v>892</v>
      </c>
    </row>
    <row r="700" spans="1:2" x14ac:dyDescent="0.25">
      <c r="A700" s="41" t="s">
        <v>706</v>
      </c>
      <c r="B700" s="41" t="s">
        <v>892</v>
      </c>
    </row>
    <row r="701" spans="1:2" x14ac:dyDescent="0.25">
      <c r="A701" s="41" t="s">
        <v>707</v>
      </c>
      <c r="B701" s="41" t="s">
        <v>892</v>
      </c>
    </row>
    <row r="702" spans="1:2" x14ac:dyDescent="0.25">
      <c r="A702" s="41" t="s">
        <v>708</v>
      </c>
      <c r="B702" s="41" t="s">
        <v>892</v>
      </c>
    </row>
    <row r="703" spans="1:2" x14ac:dyDescent="0.25">
      <c r="A703" s="41" t="s">
        <v>709</v>
      </c>
      <c r="B703" s="41" t="s">
        <v>892</v>
      </c>
    </row>
    <row r="704" spans="1:2" x14ac:dyDescent="0.25">
      <c r="A704" s="41" t="s">
        <v>710</v>
      </c>
      <c r="B704" s="41" t="s">
        <v>892</v>
      </c>
    </row>
    <row r="705" spans="1:2" x14ac:dyDescent="0.25">
      <c r="A705" s="41" t="s">
        <v>711</v>
      </c>
      <c r="B705" s="41" t="s">
        <v>892</v>
      </c>
    </row>
    <row r="706" spans="1:2" x14ac:dyDescent="0.25">
      <c r="A706" s="41" t="s">
        <v>712</v>
      </c>
      <c r="B706" s="41" t="s">
        <v>892</v>
      </c>
    </row>
    <row r="707" spans="1:2" x14ac:dyDescent="0.25">
      <c r="A707" s="41" t="s">
        <v>713</v>
      </c>
      <c r="B707" s="41" t="s">
        <v>892</v>
      </c>
    </row>
    <row r="708" spans="1:2" x14ac:dyDescent="0.25">
      <c r="A708" s="41" t="s">
        <v>714</v>
      </c>
      <c r="B708" s="41" t="s">
        <v>892</v>
      </c>
    </row>
    <row r="709" spans="1:2" x14ac:dyDescent="0.25">
      <c r="A709" s="41" t="s">
        <v>715</v>
      </c>
      <c r="B709" s="41" t="s">
        <v>892</v>
      </c>
    </row>
    <row r="710" spans="1:2" x14ac:dyDescent="0.25">
      <c r="A710" s="41" t="s">
        <v>716</v>
      </c>
      <c r="B710" s="41" t="s">
        <v>892</v>
      </c>
    </row>
    <row r="711" spans="1:2" x14ac:dyDescent="0.25">
      <c r="A711" s="41" t="s">
        <v>717</v>
      </c>
      <c r="B711" s="41" t="s">
        <v>892</v>
      </c>
    </row>
    <row r="712" spans="1:2" x14ac:dyDescent="0.25">
      <c r="A712" s="41" t="s">
        <v>718</v>
      </c>
      <c r="B712" s="41" t="s">
        <v>892</v>
      </c>
    </row>
    <row r="713" spans="1:2" x14ac:dyDescent="0.25">
      <c r="A713" s="41" t="s">
        <v>719</v>
      </c>
      <c r="B713" s="41" t="s">
        <v>892</v>
      </c>
    </row>
    <row r="714" spans="1:2" x14ac:dyDescent="0.25">
      <c r="A714" s="41" t="s">
        <v>720</v>
      </c>
      <c r="B714" s="41" t="s">
        <v>892</v>
      </c>
    </row>
    <row r="715" spans="1:2" x14ac:dyDescent="0.25">
      <c r="A715" s="41" t="s">
        <v>721</v>
      </c>
      <c r="B715" s="41" t="s">
        <v>892</v>
      </c>
    </row>
    <row r="716" spans="1:2" x14ac:dyDescent="0.25">
      <c r="A716" s="41" t="s">
        <v>722</v>
      </c>
      <c r="B716" s="41" t="s">
        <v>892</v>
      </c>
    </row>
    <row r="717" spans="1:2" x14ac:dyDescent="0.25">
      <c r="A717" s="41" t="s">
        <v>723</v>
      </c>
      <c r="B717" s="41" t="s">
        <v>892</v>
      </c>
    </row>
    <row r="718" spans="1:2" x14ac:dyDescent="0.25">
      <c r="A718" s="41" t="s">
        <v>724</v>
      </c>
      <c r="B718" s="41" t="s">
        <v>892</v>
      </c>
    </row>
    <row r="719" spans="1:2" x14ac:dyDescent="0.25">
      <c r="A719" s="41" t="s">
        <v>725</v>
      </c>
      <c r="B719" s="41" t="s">
        <v>892</v>
      </c>
    </row>
    <row r="720" spans="1:2" x14ac:dyDescent="0.25">
      <c r="A720" s="41" t="s">
        <v>726</v>
      </c>
      <c r="B720" s="41" t="s">
        <v>892</v>
      </c>
    </row>
    <row r="721" spans="1:2" x14ac:dyDescent="0.25">
      <c r="A721" s="41" t="s">
        <v>727</v>
      </c>
      <c r="B721" s="41" t="s">
        <v>892</v>
      </c>
    </row>
    <row r="722" spans="1:2" x14ac:dyDescent="0.25">
      <c r="A722" s="41" t="s">
        <v>729</v>
      </c>
      <c r="B722" s="41" t="s">
        <v>892</v>
      </c>
    </row>
    <row r="723" spans="1:2" x14ac:dyDescent="0.25">
      <c r="A723" s="41" t="s">
        <v>730</v>
      </c>
      <c r="B723" s="41" t="s">
        <v>892</v>
      </c>
    </row>
    <row r="724" spans="1:2" x14ac:dyDescent="0.25">
      <c r="A724" s="41" t="s">
        <v>731</v>
      </c>
      <c r="B724" s="41" t="s">
        <v>892</v>
      </c>
    </row>
    <row r="725" spans="1:2" x14ac:dyDescent="0.25">
      <c r="A725" s="41" t="s">
        <v>732</v>
      </c>
      <c r="B725" s="41" t="s">
        <v>892</v>
      </c>
    </row>
    <row r="726" spans="1:2" x14ac:dyDescent="0.25">
      <c r="A726" s="41" t="s">
        <v>733</v>
      </c>
      <c r="B726" s="41" t="s">
        <v>892</v>
      </c>
    </row>
    <row r="727" spans="1:2" x14ac:dyDescent="0.25">
      <c r="A727" s="41" t="s">
        <v>734</v>
      </c>
      <c r="B727" s="41" t="s">
        <v>892</v>
      </c>
    </row>
    <row r="728" spans="1:2" x14ac:dyDescent="0.25">
      <c r="A728" s="41" t="s">
        <v>735</v>
      </c>
      <c r="B728" s="41" t="s">
        <v>892</v>
      </c>
    </row>
    <row r="729" spans="1:2" x14ac:dyDescent="0.25">
      <c r="A729" s="41" t="s">
        <v>736</v>
      </c>
      <c r="B729" s="41" t="s">
        <v>892</v>
      </c>
    </row>
    <row r="730" spans="1:2" x14ac:dyDescent="0.25">
      <c r="A730" s="41" t="s">
        <v>737</v>
      </c>
      <c r="B730" s="41" t="s">
        <v>892</v>
      </c>
    </row>
    <row r="731" spans="1:2" x14ac:dyDescent="0.25">
      <c r="A731" s="41" t="s">
        <v>738</v>
      </c>
      <c r="B731" s="41" t="s">
        <v>892</v>
      </c>
    </row>
    <row r="732" spans="1:2" x14ac:dyDescent="0.25">
      <c r="A732" s="41" t="s">
        <v>739</v>
      </c>
      <c r="B732" s="41" t="s">
        <v>892</v>
      </c>
    </row>
    <row r="733" spans="1:2" x14ac:dyDescent="0.25">
      <c r="A733" s="41" t="s">
        <v>740</v>
      </c>
      <c r="B733" s="41" t="s">
        <v>892</v>
      </c>
    </row>
    <row r="734" spans="1:2" x14ac:dyDescent="0.25">
      <c r="A734" s="41" t="s">
        <v>741</v>
      </c>
      <c r="B734" s="41" t="s">
        <v>892</v>
      </c>
    </row>
    <row r="735" spans="1:2" x14ac:dyDescent="0.25">
      <c r="A735" s="41" t="s">
        <v>742</v>
      </c>
      <c r="B735" s="41" t="s">
        <v>892</v>
      </c>
    </row>
    <row r="736" spans="1:2" x14ac:dyDescent="0.25">
      <c r="A736" s="41" t="s">
        <v>743</v>
      </c>
      <c r="B736" s="41" t="s">
        <v>892</v>
      </c>
    </row>
    <row r="737" spans="1:2" x14ac:dyDescent="0.25">
      <c r="A737" s="41" t="s">
        <v>744</v>
      </c>
      <c r="B737" s="41" t="s">
        <v>892</v>
      </c>
    </row>
    <row r="738" spans="1:2" x14ac:dyDescent="0.25">
      <c r="A738" s="41" t="s">
        <v>745</v>
      </c>
      <c r="B738" s="41" t="s">
        <v>892</v>
      </c>
    </row>
    <row r="739" spans="1:2" x14ac:dyDescent="0.25">
      <c r="A739" s="41" t="s">
        <v>746</v>
      </c>
      <c r="B739" s="41" t="s">
        <v>892</v>
      </c>
    </row>
    <row r="740" spans="1:2" x14ac:dyDescent="0.25">
      <c r="A740" s="41" t="s">
        <v>747</v>
      </c>
      <c r="B740" s="41" t="s">
        <v>892</v>
      </c>
    </row>
    <row r="741" spans="1:2" x14ac:dyDescent="0.25">
      <c r="A741" s="41" t="s">
        <v>748</v>
      </c>
      <c r="B741" s="41" t="s">
        <v>892</v>
      </c>
    </row>
    <row r="742" spans="1:2" x14ac:dyDescent="0.25">
      <c r="A742" s="41" t="s">
        <v>749</v>
      </c>
      <c r="B742" s="41" t="s">
        <v>892</v>
      </c>
    </row>
    <row r="743" spans="1:2" x14ac:dyDescent="0.25">
      <c r="A743" s="41" t="s">
        <v>750</v>
      </c>
      <c r="B743" s="41" t="s">
        <v>892</v>
      </c>
    </row>
    <row r="744" spans="1:2" x14ac:dyDescent="0.25">
      <c r="A744" s="41" t="s">
        <v>751</v>
      </c>
      <c r="B744" s="41" t="s">
        <v>892</v>
      </c>
    </row>
    <row r="745" spans="1:2" x14ac:dyDescent="0.25">
      <c r="A745" s="41" t="s">
        <v>752</v>
      </c>
      <c r="B745" s="41" t="s">
        <v>892</v>
      </c>
    </row>
    <row r="746" spans="1:2" x14ac:dyDescent="0.25">
      <c r="A746" s="41" t="s">
        <v>753</v>
      </c>
      <c r="B746" s="41" t="s">
        <v>892</v>
      </c>
    </row>
    <row r="747" spans="1:2" x14ac:dyDescent="0.25">
      <c r="A747" s="41" t="s">
        <v>754</v>
      </c>
      <c r="B747" s="41" t="s">
        <v>892</v>
      </c>
    </row>
    <row r="748" spans="1:2" x14ac:dyDescent="0.25">
      <c r="A748" s="41" t="s">
        <v>755</v>
      </c>
      <c r="B748" s="41" t="s">
        <v>892</v>
      </c>
    </row>
    <row r="749" spans="1:2" x14ac:dyDescent="0.25">
      <c r="A749" s="41" t="s">
        <v>756</v>
      </c>
      <c r="B749" s="41" t="s">
        <v>892</v>
      </c>
    </row>
    <row r="750" spans="1:2" x14ac:dyDescent="0.25">
      <c r="A750" s="41" t="s">
        <v>758</v>
      </c>
      <c r="B750" s="41" t="s">
        <v>892</v>
      </c>
    </row>
    <row r="751" spans="1:2" x14ac:dyDescent="0.25">
      <c r="A751" s="41" t="s">
        <v>757</v>
      </c>
      <c r="B751" s="41" t="s">
        <v>892</v>
      </c>
    </row>
    <row r="752" spans="1:2" x14ac:dyDescent="0.25">
      <c r="A752" s="41" t="s">
        <v>759</v>
      </c>
      <c r="B752" s="41" t="s">
        <v>892</v>
      </c>
    </row>
    <row r="753" spans="1:2" x14ac:dyDescent="0.25">
      <c r="A753" s="41" t="s">
        <v>760</v>
      </c>
      <c r="B753" s="41" t="s">
        <v>892</v>
      </c>
    </row>
    <row r="754" spans="1:2" x14ac:dyDescent="0.25">
      <c r="A754" s="41" t="s">
        <v>761</v>
      </c>
      <c r="B754" s="41" t="s">
        <v>892</v>
      </c>
    </row>
    <row r="755" spans="1:2" x14ac:dyDescent="0.25">
      <c r="A755" s="41" t="s">
        <v>762</v>
      </c>
      <c r="B755" s="41" t="s">
        <v>892</v>
      </c>
    </row>
    <row r="756" spans="1:2" x14ac:dyDescent="0.25">
      <c r="A756" s="41" t="s">
        <v>763</v>
      </c>
      <c r="B756" s="41" t="s">
        <v>892</v>
      </c>
    </row>
    <row r="757" spans="1:2" x14ac:dyDescent="0.25">
      <c r="A757" s="41" t="s">
        <v>764</v>
      </c>
      <c r="B757" s="41" t="s">
        <v>892</v>
      </c>
    </row>
    <row r="758" spans="1:2" x14ac:dyDescent="0.25">
      <c r="A758" s="41" t="s">
        <v>765</v>
      </c>
      <c r="B758" s="41" t="s">
        <v>892</v>
      </c>
    </row>
    <row r="759" spans="1:2" x14ac:dyDescent="0.25">
      <c r="A759" s="41" t="s">
        <v>766</v>
      </c>
      <c r="B759" s="41" t="s">
        <v>892</v>
      </c>
    </row>
    <row r="760" spans="1:2" x14ac:dyDescent="0.25">
      <c r="A760" s="41" t="s">
        <v>767</v>
      </c>
      <c r="B760" s="41" t="s">
        <v>892</v>
      </c>
    </row>
    <row r="761" spans="1:2" x14ac:dyDescent="0.25">
      <c r="A761" s="41" t="s">
        <v>768</v>
      </c>
      <c r="B761" s="41" t="s">
        <v>892</v>
      </c>
    </row>
    <row r="762" spans="1:2" x14ac:dyDescent="0.25">
      <c r="A762" s="41" t="s">
        <v>770</v>
      </c>
      <c r="B762" s="41" t="s">
        <v>892</v>
      </c>
    </row>
    <row r="763" spans="1:2" x14ac:dyDescent="0.25">
      <c r="A763" s="41" t="s">
        <v>771</v>
      </c>
      <c r="B763" s="41" t="s">
        <v>892</v>
      </c>
    </row>
    <row r="764" spans="1:2" x14ac:dyDescent="0.25">
      <c r="A764" s="41" t="s">
        <v>769</v>
      </c>
      <c r="B764" s="41" t="s">
        <v>892</v>
      </c>
    </row>
    <row r="765" spans="1:2" x14ac:dyDescent="0.25">
      <c r="A765" s="41" t="s">
        <v>772</v>
      </c>
      <c r="B765" s="41" t="s">
        <v>892</v>
      </c>
    </row>
    <row r="766" spans="1:2" x14ac:dyDescent="0.25">
      <c r="A766" s="41" t="s">
        <v>773</v>
      </c>
      <c r="B766" s="41" t="s">
        <v>892</v>
      </c>
    </row>
    <row r="767" spans="1:2" x14ac:dyDescent="0.25">
      <c r="A767" s="41" t="s">
        <v>774</v>
      </c>
      <c r="B767" s="41" t="s">
        <v>892</v>
      </c>
    </row>
    <row r="768" spans="1:2" x14ac:dyDescent="0.25">
      <c r="A768" s="41" t="s">
        <v>775</v>
      </c>
      <c r="B768" s="41" t="s">
        <v>892</v>
      </c>
    </row>
    <row r="769" spans="1:2" x14ac:dyDescent="0.25">
      <c r="A769" s="41" t="s">
        <v>796</v>
      </c>
      <c r="B769" s="41" t="s">
        <v>892</v>
      </c>
    </row>
    <row r="770" spans="1:2" x14ac:dyDescent="0.25">
      <c r="A770" s="41" t="s">
        <v>776</v>
      </c>
      <c r="B770" s="41" t="s">
        <v>892</v>
      </c>
    </row>
    <row r="771" spans="1:2" x14ac:dyDescent="0.25">
      <c r="A771" s="41" t="s">
        <v>777</v>
      </c>
      <c r="B771" s="41" t="s">
        <v>892</v>
      </c>
    </row>
    <row r="772" spans="1:2" x14ac:dyDescent="0.25">
      <c r="A772" s="41" t="s">
        <v>778</v>
      </c>
      <c r="B772" s="41" t="s">
        <v>892</v>
      </c>
    </row>
    <row r="773" spans="1:2" x14ac:dyDescent="0.25">
      <c r="A773" s="41" t="s">
        <v>779</v>
      </c>
      <c r="B773" s="41" t="s">
        <v>892</v>
      </c>
    </row>
    <row r="774" spans="1:2" x14ac:dyDescent="0.25">
      <c r="A774" s="41" t="s">
        <v>780</v>
      </c>
      <c r="B774" s="41" t="s">
        <v>892</v>
      </c>
    </row>
    <row r="775" spans="1:2" x14ac:dyDescent="0.25">
      <c r="A775" s="41" t="s">
        <v>781</v>
      </c>
      <c r="B775" s="41" t="s">
        <v>892</v>
      </c>
    </row>
    <row r="776" spans="1:2" x14ac:dyDescent="0.25">
      <c r="A776" s="41" t="s">
        <v>782</v>
      </c>
      <c r="B776" s="41" t="s">
        <v>892</v>
      </c>
    </row>
    <row r="777" spans="1:2" x14ac:dyDescent="0.25">
      <c r="A777" s="41" t="s">
        <v>783</v>
      </c>
      <c r="B777" s="41" t="s">
        <v>892</v>
      </c>
    </row>
    <row r="778" spans="1:2" x14ac:dyDescent="0.25">
      <c r="A778" s="41" t="s">
        <v>784</v>
      </c>
      <c r="B778" s="41" t="s">
        <v>892</v>
      </c>
    </row>
    <row r="779" spans="1:2" x14ac:dyDescent="0.25">
      <c r="A779" s="41" t="s">
        <v>785</v>
      </c>
      <c r="B779" s="41" t="s">
        <v>892</v>
      </c>
    </row>
    <row r="780" spans="1:2" x14ac:dyDescent="0.25">
      <c r="A780" s="41" t="s">
        <v>786</v>
      </c>
      <c r="B780" s="41" t="s">
        <v>892</v>
      </c>
    </row>
    <row r="781" spans="1:2" x14ac:dyDescent="0.25">
      <c r="A781" s="41" t="s">
        <v>787</v>
      </c>
      <c r="B781" s="41" t="s">
        <v>892</v>
      </c>
    </row>
    <row r="782" spans="1:2" x14ac:dyDescent="0.25">
      <c r="A782" s="41" t="s">
        <v>788</v>
      </c>
      <c r="B782" s="41" t="s">
        <v>892</v>
      </c>
    </row>
    <row r="783" spans="1:2" x14ac:dyDescent="0.25">
      <c r="A783" s="41" t="s">
        <v>790</v>
      </c>
      <c r="B783" s="41" t="s">
        <v>892</v>
      </c>
    </row>
    <row r="784" spans="1:2" x14ac:dyDescent="0.25">
      <c r="A784" s="41" t="s">
        <v>789</v>
      </c>
      <c r="B784" s="41" t="s">
        <v>892</v>
      </c>
    </row>
    <row r="785" spans="1:2" x14ac:dyDescent="0.25">
      <c r="A785" s="41" t="s">
        <v>791</v>
      </c>
      <c r="B785" s="41" t="s">
        <v>892</v>
      </c>
    </row>
    <row r="786" spans="1:2" x14ac:dyDescent="0.25">
      <c r="A786" s="41" t="s">
        <v>792</v>
      </c>
      <c r="B786" s="41" t="s">
        <v>892</v>
      </c>
    </row>
    <row r="787" spans="1:2" x14ac:dyDescent="0.25">
      <c r="A787" s="41" t="s">
        <v>793</v>
      </c>
      <c r="B787" s="41" t="s">
        <v>892</v>
      </c>
    </row>
    <row r="788" spans="1:2" x14ac:dyDescent="0.25">
      <c r="A788" s="41" t="s">
        <v>794</v>
      </c>
      <c r="B788" s="41" t="s">
        <v>892</v>
      </c>
    </row>
    <row r="789" spans="1:2" x14ac:dyDescent="0.25">
      <c r="A789" s="41" t="s">
        <v>795</v>
      </c>
      <c r="B789" s="41" t="s">
        <v>892</v>
      </c>
    </row>
    <row r="790" spans="1:2" x14ac:dyDescent="0.25">
      <c r="A790" s="41" t="s">
        <v>797</v>
      </c>
      <c r="B790" s="41" t="s">
        <v>892</v>
      </c>
    </row>
    <row r="791" spans="1:2" x14ac:dyDescent="0.25">
      <c r="A791" s="41" t="s">
        <v>798</v>
      </c>
      <c r="B791" s="41" t="s">
        <v>892</v>
      </c>
    </row>
    <row r="792" spans="1:2" x14ac:dyDescent="0.25">
      <c r="A792" s="41" t="s">
        <v>799</v>
      </c>
      <c r="B792" s="41" t="s">
        <v>892</v>
      </c>
    </row>
    <row r="793" spans="1:2" x14ac:dyDescent="0.25">
      <c r="A793" s="41" t="s">
        <v>800</v>
      </c>
      <c r="B793" s="41" t="s">
        <v>892</v>
      </c>
    </row>
    <row r="794" spans="1:2" x14ac:dyDescent="0.25">
      <c r="A794" s="41" t="s">
        <v>801</v>
      </c>
      <c r="B794" s="41" t="s">
        <v>892</v>
      </c>
    </row>
    <row r="795" spans="1:2" x14ac:dyDescent="0.25">
      <c r="A795" s="41" t="s">
        <v>802</v>
      </c>
      <c r="B795" s="41" t="s">
        <v>892</v>
      </c>
    </row>
    <row r="796" spans="1:2" x14ac:dyDescent="0.25">
      <c r="A796" s="41" t="s">
        <v>803</v>
      </c>
      <c r="B796" s="41" t="s">
        <v>892</v>
      </c>
    </row>
    <row r="797" spans="1:2" x14ac:dyDescent="0.25">
      <c r="A797" s="41" t="s">
        <v>804</v>
      </c>
      <c r="B797" s="41" t="s">
        <v>892</v>
      </c>
    </row>
    <row r="798" spans="1:2" x14ac:dyDescent="0.25">
      <c r="A798" s="41" t="s">
        <v>805</v>
      </c>
      <c r="B798" s="41" t="s">
        <v>892</v>
      </c>
    </row>
    <row r="799" spans="1:2" x14ac:dyDescent="0.25">
      <c r="A799" s="41" t="s">
        <v>806</v>
      </c>
      <c r="B799" s="41" t="s">
        <v>892</v>
      </c>
    </row>
    <row r="800" spans="1:2" x14ac:dyDescent="0.25">
      <c r="A800" s="41" t="s">
        <v>807</v>
      </c>
      <c r="B800" s="41" t="s">
        <v>892</v>
      </c>
    </row>
    <row r="801" spans="1:2" x14ac:dyDescent="0.25">
      <c r="A801" s="41" t="s">
        <v>808</v>
      </c>
      <c r="B801" s="41" t="s">
        <v>892</v>
      </c>
    </row>
    <row r="802" spans="1:2" x14ac:dyDescent="0.25">
      <c r="A802" s="41" t="s">
        <v>809</v>
      </c>
      <c r="B802" s="41" t="s">
        <v>892</v>
      </c>
    </row>
    <row r="803" spans="1:2" x14ac:dyDescent="0.25">
      <c r="A803" s="41" t="s">
        <v>810</v>
      </c>
      <c r="B803" s="41" t="s">
        <v>892</v>
      </c>
    </row>
    <row r="804" spans="1:2" x14ac:dyDescent="0.25">
      <c r="A804" s="41" t="s">
        <v>811</v>
      </c>
      <c r="B804" s="41" t="s">
        <v>892</v>
      </c>
    </row>
    <row r="805" spans="1:2" x14ac:dyDescent="0.25">
      <c r="A805" s="41" t="s">
        <v>812</v>
      </c>
      <c r="B805" s="41" t="s">
        <v>892</v>
      </c>
    </row>
    <row r="806" spans="1:2" x14ac:dyDescent="0.25">
      <c r="A806" s="41" t="s">
        <v>813</v>
      </c>
      <c r="B806" s="41" t="s">
        <v>892</v>
      </c>
    </row>
    <row r="807" spans="1:2" x14ac:dyDescent="0.25">
      <c r="A807" s="41" t="s">
        <v>814</v>
      </c>
      <c r="B807" s="41" t="s">
        <v>892</v>
      </c>
    </row>
    <row r="808" spans="1:2" x14ac:dyDescent="0.25">
      <c r="A808" s="41" t="s">
        <v>815</v>
      </c>
      <c r="B808" s="41" t="s">
        <v>892</v>
      </c>
    </row>
    <row r="809" spans="1:2" x14ac:dyDescent="0.25">
      <c r="A809" s="41" t="s">
        <v>816</v>
      </c>
      <c r="B809" s="41" t="s">
        <v>892</v>
      </c>
    </row>
    <row r="810" spans="1:2" x14ac:dyDescent="0.25">
      <c r="A810" s="41" t="s">
        <v>817</v>
      </c>
      <c r="B810" s="41" t="s">
        <v>892</v>
      </c>
    </row>
    <row r="811" spans="1:2" x14ac:dyDescent="0.25">
      <c r="A811" s="41" t="s">
        <v>818</v>
      </c>
      <c r="B811" s="41" t="s">
        <v>892</v>
      </c>
    </row>
    <row r="812" spans="1:2" x14ac:dyDescent="0.25">
      <c r="A812" s="41" t="s">
        <v>819</v>
      </c>
      <c r="B812" s="41" t="s">
        <v>892</v>
      </c>
    </row>
    <row r="813" spans="1:2" x14ac:dyDescent="0.25">
      <c r="A813" s="41" t="s">
        <v>820</v>
      </c>
      <c r="B813" s="41" t="s">
        <v>892</v>
      </c>
    </row>
    <row r="814" spans="1:2" x14ac:dyDescent="0.25">
      <c r="A814" s="41" t="s">
        <v>821</v>
      </c>
      <c r="B814" s="41" t="s">
        <v>892</v>
      </c>
    </row>
    <row r="815" spans="1:2" x14ac:dyDescent="0.25">
      <c r="A815" s="41" t="s">
        <v>822</v>
      </c>
      <c r="B815" s="41" t="s">
        <v>892</v>
      </c>
    </row>
    <row r="816" spans="1:2" x14ac:dyDescent="0.25">
      <c r="A816" s="41" t="s">
        <v>823</v>
      </c>
      <c r="B816" s="41" t="s">
        <v>892</v>
      </c>
    </row>
    <row r="817" spans="1:2" x14ac:dyDescent="0.25">
      <c r="A817" s="41" t="s">
        <v>824</v>
      </c>
      <c r="B817" s="41" t="s">
        <v>892</v>
      </c>
    </row>
    <row r="818" spans="1:2" x14ac:dyDescent="0.25">
      <c r="A818" s="41" t="s">
        <v>825</v>
      </c>
      <c r="B818" s="41" t="s">
        <v>892</v>
      </c>
    </row>
    <row r="819" spans="1:2" x14ac:dyDescent="0.25">
      <c r="A819" s="41" t="s">
        <v>826</v>
      </c>
      <c r="B819" s="41" t="s">
        <v>892</v>
      </c>
    </row>
    <row r="820" spans="1:2" x14ac:dyDescent="0.25">
      <c r="A820" s="41" t="s">
        <v>827</v>
      </c>
      <c r="B820" s="41" t="s">
        <v>892</v>
      </c>
    </row>
    <row r="821" spans="1:2" x14ac:dyDescent="0.25">
      <c r="A821" s="41" t="s">
        <v>828</v>
      </c>
      <c r="B821" s="41" t="s">
        <v>892</v>
      </c>
    </row>
    <row r="822" spans="1:2" x14ac:dyDescent="0.25">
      <c r="A822" s="41" t="s">
        <v>829</v>
      </c>
      <c r="B822" s="41" t="s">
        <v>892</v>
      </c>
    </row>
    <row r="823" spans="1:2" x14ac:dyDescent="0.25">
      <c r="A823" s="41" t="s">
        <v>830</v>
      </c>
      <c r="B823" s="41" t="s">
        <v>893</v>
      </c>
    </row>
    <row r="824" spans="1:2" x14ac:dyDescent="0.25">
      <c r="A824" s="41" t="s">
        <v>831</v>
      </c>
      <c r="B824" s="41" t="s">
        <v>892</v>
      </c>
    </row>
    <row r="825" spans="1:2" x14ac:dyDescent="0.25">
      <c r="A825" s="41" t="s">
        <v>832</v>
      </c>
      <c r="B825" s="41" t="s">
        <v>892</v>
      </c>
    </row>
    <row r="826" spans="1:2" x14ac:dyDescent="0.25">
      <c r="A826" s="41" t="s">
        <v>833</v>
      </c>
      <c r="B826" s="41" t="s">
        <v>892</v>
      </c>
    </row>
    <row r="827" spans="1:2" x14ac:dyDescent="0.25">
      <c r="A827" s="41" t="s">
        <v>834</v>
      </c>
      <c r="B827" s="41" t="s">
        <v>892</v>
      </c>
    </row>
    <row r="828" spans="1:2" x14ac:dyDescent="0.25">
      <c r="A828" s="41" t="s">
        <v>835</v>
      </c>
      <c r="B828" s="41" t="s">
        <v>892</v>
      </c>
    </row>
    <row r="829" spans="1:2" x14ac:dyDescent="0.25">
      <c r="A829" s="41" t="s">
        <v>836</v>
      </c>
      <c r="B829" s="41" t="s">
        <v>892</v>
      </c>
    </row>
    <row r="830" spans="1:2" x14ac:dyDescent="0.25">
      <c r="A830" s="41" t="s">
        <v>837</v>
      </c>
      <c r="B830" s="41" t="s">
        <v>892</v>
      </c>
    </row>
    <row r="831" spans="1:2" x14ac:dyDescent="0.25">
      <c r="A831" s="41" t="s">
        <v>838</v>
      </c>
      <c r="B831" s="41" t="s">
        <v>892</v>
      </c>
    </row>
    <row r="832" spans="1:2" x14ac:dyDescent="0.25">
      <c r="A832" s="41" t="s">
        <v>839</v>
      </c>
      <c r="B832" s="41" t="s">
        <v>892</v>
      </c>
    </row>
    <row r="833" spans="1:2" x14ac:dyDescent="0.25">
      <c r="A833" s="41" t="s">
        <v>840</v>
      </c>
      <c r="B833" s="41" t="s">
        <v>892</v>
      </c>
    </row>
    <row r="834" spans="1:2" x14ac:dyDescent="0.25">
      <c r="A834" s="41" t="s">
        <v>841</v>
      </c>
      <c r="B834" s="41" t="s">
        <v>892</v>
      </c>
    </row>
    <row r="835" spans="1:2" x14ac:dyDescent="0.25">
      <c r="A835" s="41" t="s">
        <v>842</v>
      </c>
      <c r="B835" s="41" t="s">
        <v>892</v>
      </c>
    </row>
    <row r="836" spans="1:2" x14ac:dyDescent="0.25">
      <c r="A836" s="41" t="s">
        <v>843</v>
      </c>
      <c r="B836" s="41" t="s">
        <v>892</v>
      </c>
    </row>
    <row r="837" spans="1:2" x14ac:dyDescent="0.25">
      <c r="A837" s="41" t="s">
        <v>844</v>
      </c>
      <c r="B837" s="41" t="s">
        <v>892</v>
      </c>
    </row>
    <row r="838" spans="1:2" x14ac:dyDescent="0.25">
      <c r="A838" s="41" t="s">
        <v>845</v>
      </c>
      <c r="B838" s="41" t="s">
        <v>892</v>
      </c>
    </row>
    <row r="839" spans="1:2" x14ac:dyDescent="0.25">
      <c r="A839" s="41" t="s">
        <v>846</v>
      </c>
      <c r="B839" s="41" t="s">
        <v>892</v>
      </c>
    </row>
    <row r="840" spans="1:2" x14ac:dyDescent="0.25">
      <c r="A840" s="41" t="s">
        <v>847</v>
      </c>
      <c r="B840" s="41" t="s">
        <v>892</v>
      </c>
    </row>
    <row r="841" spans="1:2" x14ac:dyDescent="0.25">
      <c r="A841" s="41" t="s">
        <v>848</v>
      </c>
      <c r="B841" s="41" t="s">
        <v>892</v>
      </c>
    </row>
    <row r="842" spans="1:2" x14ac:dyDescent="0.25">
      <c r="A842" s="41" t="s">
        <v>849</v>
      </c>
      <c r="B842" s="41" t="s">
        <v>892</v>
      </c>
    </row>
    <row r="843" spans="1:2" x14ac:dyDescent="0.25">
      <c r="A843" s="41" t="s">
        <v>850</v>
      </c>
      <c r="B843" s="41" t="s">
        <v>892</v>
      </c>
    </row>
    <row r="844" spans="1:2" x14ac:dyDescent="0.25">
      <c r="A844" s="41" t="s">
        <v>851</v>
      </c>
      <c r="B844" s="41" t="s">
        <v>892</v>
      </c>
    </row>
    <row r="845" spans="1:2" x14ac:dyDescent="0.25">
      <c r="A845" s="41" t="s">
        <v>476</v>
      </c>
      <c r="B845" s="41" t="s">
        <v>892</v>
      </c>
    </row>
    <row r="846" spans="1:2" x14ac:dyDescent="0.25">
      <c r="A846" s="41" t="s">
        <v>852</v>
      </c>
      <c r="B846" s="41" t="s">
        <v>892</v>
      </c>
    </row>
    <row r="847" spans="1:2" x14ac:dyDescent="0.25">
      <c r="A847" s="41" t="s">
        <v>853</v>
      </c>
      <c r="B847" s="41" t="s">
        <v>892</v>
      </c>
    </row>
    <row r="848" spans="1:2" x14ac:dyDescent="0.25">
      <c r="A848" s="41" t="s">
        <v>854</v>
      </c>
      <c r="B848" s="41" t="s">
        <v>892</v>
      </c>
    </row>
    <row r="849" spans="1:2" x14ac:dyDescent="0.25">
      <c r="A849" s="41" t="s">
        <v>855</v>
      </c>
      <c r="B849" s="41" t="s">
        <v>892</v>
      </c>
    </row>
    <row r="850" spans="1:2" x14ac:dyDescent="0.25">
      <c r="A850" s="41" t="s">
        <v>856</v>
      </c>
      <c r="B850" s="41" t="s">
        <v>892</v>
      </c>
    </row>
    <row r="851" spans="1:2" x14ac:dyDescent="0.25">
      <c r="A851" s="41" t="s">
        <v>857</v>
      </c>
      <c r="B851" s="41" t="s">
        <v>892</v>
      </c>
    </row>
    <row r="852" spans="1:2" x14ac:dyDescent="0.25">
      <c r="A852" s="41" t="s">
        <v>858</v>
      </c>
      <c r="B852" s="41" t="s">
        <v>892</v>
      </c>
    </row>
  </sheetData>
  <sheetProtection algorithmName="SHA-512" hashValue="Pw3NJ5tKkvZzXOmYWzNMlR59eJVvuM3hx9aJ40n+tgh1b5lCZkx1tWEDkKnwzUV8NtWi57c0KvEznbb3W1MwAg==" saltValue="0G5z/vCYDQQKQAMO17gkTQ==" spinCount="100000" sheet="1" objects="1" scenarios="1"/>
  <autoFilter ref="A1:B1">
    <sortState ref="A2:B598">
      <sortCondition ref="A1"/>
    </sortState>
  </autoFilter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4"/>
  <sheetViews>
    <sheetView workbookViewId="0">
      <selection activeCell="A5" sqref="A5"/>
    </sheetView>
  </sheetViews>
  <sheetFormatPr defaultRowHeight="15" x14ac:dyDescent="0.25"/>
  <cols>
    <col min="1" max="1" width="30" bestFit="1" customWidth="1"/>
    <col min="2" max="2" width="12.7109375" customWidth="1"/>
  </cols>
  <sheetData>
    <row r="1" spans="1:2" x14ac:dyDescent="0.25">
      <c r="A1" t="s">
        <v>0</v>
      </c>
      <c r="B1" t="s">
        <v>894</v>
      </c>
    </row>
    <row r="2" spans="1:2" x14ac:dyDescent="0.25">
      <c r="A2" s="43" t="s">
        <v>6</v>
      </c>
      <c r="B2" s="41" t="str">
        <f>IFERROR(VLOOKUP(A2,'Base IEGM'!$A$2:$B$1000,2,FALSE),"Não apurado")</f>
        <v>C</v>
      </c>
    </row>
    <row r="3" spans="1:2" x14ac:dyDescent="0.25">
      <c r="A3" s="43" t="s">
        <v>7</v>
      </c>
      <c r="B3" s="41" t="str">
        <f>IFERROR(VLOOKUP(A3,'Base IEGM'!$A$2:$B$1000,2,FALSE),"Não apurado")</f>
        <v>C</v>
      </c>
    </row>
    <row r="4" spans="1:2" x14ac:dyDescent="0.25">
      <c r="A4" s="42" t="s">
        <v>8</v>
      </c>
      <c r="B4" s="41" t="str">
        <f>IFERROR(VLOOKUP(A4,'Base IEGM'!$A$2:$B$1000,2,FALSE),"Não apurado")</f>
        <v>C</v>
      </c>
    </row>
    <row r="5" spans="1:2" x14ac:dyDescent="0.25">
      <c r="A5" s="42" t="s">
        <v>9</v>
      </c>
      <c r="B5" s="41" t="str">
        <f>IFERROR(VLOOKUP(A5,'Base IEGM'!$A$2:$B$1000,2,FALSE),"Não apurado")</f>
        <v>C</v>
      </c>
    </row>
    <row r="6" spans="1:2" x14ac:dyDescent="0.25">
      <c r="A6" s="43" t="s">
        <v>10</v>
      </c>
      <c r="B6" s="41" t="str">
        <f>IFERROR(VLOOKUP(A6,'Base IEGM'!$A$2:$B$1000,2,FALSE),"Não apurado")</f>
        <v>C</v>
      </c>
    </row>
    <row r="7" spans="1:2" x14ac:dyDescent="0.25">
      <c r="A7" s="43" t="s">
        <v>11</v>
      </c>
      <c r="B7" s="41" t="str">
        <f>IFERROR(VLOOKUP(A7,'Base IEGM'!$A$2:$B$1000,2,FALSE),"Não apurado")</f>
        <v>C</v>
      </c>
    </row>
    <row r="8" spans="1:2" x14ac:dyDescent="0.25">
      <c r="A8" s="43" t="s">
        <v>12</v>
      </c>
      <c r="B8" s="41" t="str">
        <f>IFERROR(VLOOKUP(A8,'Base IEGM'!$A$2:$B$1000,2,FALSE),"Não apurado")</f>
        <v>C</v>
      </c>
    </row>
    <row r="9" spans="1:2" x14ac:dyDescent="0.25">
      <c r="A9" s="42" t="s">
        <v>13</v>
      </c>
      <c r="B9" s="41" t="str">
        <f>IFERROR(VLOOKUP(A9,'Base IEGM'!$A$2:$B$1000,2,FALSE),"Não apurado")</f>
        <v>C</v>
      </c>
    </row>
    <row r="10" spans="1:2" x14ac:dyDescent="0.25">
      <c r="A10" s="43" t="s">
        <v>14</v>
      </c>
      <c r="B10" s="41" t="str">
        <f>IFERROR(VLOOKUP(A10,'Base IEGM'!$A$2:$B$1000,2,FALSE),"Não apurado")</f>
        <v>C</v>
      </c>
    </row>
    <row r="11" spans="1:2" x14ac:dyDescent="0.25">
      <c r="A11" s="43" t="s">
        <v>15</v>
      </c>
      <c r="B11" s="41" t="str">
        <f>IFERROR(VLOOKUP(A11,'Base IEGM'!$A$2:$B$1000,2,FALSE),"Não apurado")</f>
        <v>C</v>
      </c>
    </row>
    <row r="12" spans="1:2" x14ac:dyDescent="0.25">
      <c r="A12" s="43" t="s">
        <v>16</v>
      </c>
      <c r="B12" s="41" t="str">
        <f>IFERROR(VLOOKUP(A12,'Base IEGM'!$A$2:$B$1000,2,FALSE),"Não apurado")</f>
        <v>C</v>
      </c>
    </row>
    <row r="13" spans="1:2" x14ac:dyDescent="0.25">
      <c r="A13" s="42" t="s">
        <v>17</v>
      </c>
      <c r="B13" s="41" t="str">
        <f>IFERROR(VLOOKUP(A13,'Base IEGM'!$A$2:$B$1000,2,FALSE),"Não apurado")</f>
        <v>C</v>
      </c>
    </row>
    <row r="14" spans="1:2" x14ac:dyDescent="0.25">
      <c r="A14" s="42" t="s">
        <v>18</v>
      </c>
      <c r="B14" s="41" t="str">
        <f>IFERROR(VLOOKUP(A14,'Base IEGM'!$A$2:$B$1000,2,FALSE),"Não apurado")</f>
        <v>C</v>
      </c>
    </row>
    <row r="15" spans="1:2" x14ac:dyDescent="0.25">
      <c r="A15" s="42" t="s">
        <v>19</v>
      </c>
      <c r="B15" s="41" t="str">
        <f>IFERROR(VLOOKUP(A15,'Base IEGM'!$A$2:$B$1000,2,FALSE),"Não apurado")</f>
        <v>C</v>
      </c>
    </row>
    <row r="16" spans="1:2" x14ac:dyDescent="0.25">
      <c r="A16" s="43" t="s">
        <v>20</v>
      </c>
      <c r="B16" s="41" t="str">
        <f>IFERROR(VLOOKUP(A16,'Base IEGM'!$A$2:$B$1000,2,FALSE),"Não apurado")</f>
        <v>C</v>
      </c>
    </row>
    <row r="17" spans="1:2" x14ac:dyDescent="0.25">
      <c r="A17" s="42" t="s">
        <v>21</v>
      </c>
      <c r="B17" s="41" t="str">
        <f>IFERROR(VLOOKUP(A17,'Base IEGM'!$A$2:$B$1000,2,FALSE),"Não apurado")</f>
        <v>C</v>
      </c>
    </row>
    <row r="18" spans="1:2" x14ac:dyDescent="0.25">
      <c r="A18" s="42" t="s">
        <v>22</v>
      </c>
      <c r="B18" s="41" t="str">
        <f>IFERROR(VLOOKUP(A18,'Base IEGM'!$A$2:$B$1000,2,FALSE),"Não apurado")</f>
        <v>C</v>
      </c>
    </row>
    <row r="19" spans="1:2" x14ac:dyDescent="0.25">
      <c r="A19" s="42" t="s">
        <v>23</v>
      </c>
      <c r="B19" s="41" t="str">
        <f>IFERROR(VLOOKUP(A19,'Base IEGM'!$A$2:$B$1000,2,FALSE),"Não apurado")</f>
        <v>C</v>
      </c>
    </row>
    <row r="20" spans="1:2" x14ac:dyDescent="0.25">
      <c r="A20" s="42" t="s">
        <v>24</v>
      </c>
      <c r="B20" s="41" t="str">
        <f>IFERROR(VLOOKUP(A20,'Base IEGM'!$A$2:$B$1000,2,FALSE),"Não apurado")</f>
        <v>C</v>
      </c>
    </row>
    <row r="21" spans="1:2" x14ac:dyDescent="0.25">
      <c r="A21" s="43" t="s">
        <v>25</v>
      </c>
      <c r="B21" s="41" t="str">
        <f>IFERROR(VLOOKUP(A21,'Base IEGM'!$A$2:$B$1000,2,FALSE),"Não apurado")</f>
        <v>C</v>
      </c>
    </row>
    <row r="22" spans="1:2" x14ac:dyDescent="0.25">
      <c r="A22" s="42" t="s">
        <v>26</v>
      </c>
      <c r="B22" s="41" t="str">
        <f>IFERROR(VLOOKUP(A22,'Base IEGM'!$A$2:$B$1000,2,FALSE),"Não apurado")</f>
        <v>C</v>
      </c>
    </row>
    <row r="23" spans="1:2" x14ac:dyDescent="0.25">
      <c r="A23" s="43" t="s">
        <v>27</v>
      </c>
      <c r="B23" s="41" t="str">
        <f>IFERROR(VLOOKUP(A23,'Base IEGM'!$A$2:$B$1000,2,FALSE),"Não apurado")</f>
        <v>C</v>
      </c>
    </row>
    <row r="24" spans="1:2" x14ac:dyDescent="0.25">
      <c r="A24" s="43" t="s">
        <v>28</v>
      </c>
      <c r="B24" s="41" t="str">
        <f>IFERROR(VLOOKUP(A24,'Base IEGM'!$A$2:$B$1000,2,FALSE),"Não apurado")</f>
        <v>C</v>
      </c>
    </row>
    <row r="25" spans="1:2" x14ac:dyDescent="0.25">
      <c r="A25" s="42" t="s">
        <v>29</v>
      </c>
      <c r="B25" s="41" t="str">
        <f>IFERROR(VLOOKUP(A25,'Base IEGM'!$A$2:$B$1000,2,FALSE),"Não apurado")</f>
        <v>C</v>
      </c>
    </row>
    <row r="26" spans="1:2" x14ac:dyDescent="0.25">
      <c r="A26" s="42" t="s">
        <v>30</v>
      </c>
      <c r="B26" s="41" t="str">
        <f>IFERROR(VLOOKUP(A26,'Base IEGM'!$A$2:$B$1000,2,FALSE),"Não apurado")</f>
        <v>C</v>
      </c>
    </row>
    <row r="27" spans="1:2" x14ac:dyDescent="0.25">
      <c r="A27" s="43" t="s">
        <v>31</v>
      </c>
      <c r="B27" s="41" t="str">
        <f>IFERROR(VLOOKUP(A27,'Base IEGM'!$A$2:$B$1000,2,FALSE),"Não apurado")</f>
        <v>C</v>
      </c>
    </row>
    <row r="28" spans="1:2" x14ac:dyDescent="0.25">
      <c r="A28" s="42" t="s">
        <v>32</v>
      </c>
      <c r="B28" s="41" t="str">
        <f>IFERROR(VLOOKUP(A28,'Base IEGM'!$A$2:$B$1000,2,FALSE),"Não apurado")</f>
        <v>C</v>
      </c>
    </row>
    <row r="29" spans="1:2" x14ac:dyDescent="0.25">
      <c r="A29" s="42" t="s">
        <v>33</v>
      </c>
      <c r="B29" s="41" t="str">
        <f>IFERROR(VLOOKUP(A29,'Base IEGM'!$A$2:$B$1000,2,FALSE),"Não apurado")</f>
        <v>C</v>
      </c>
    </row>
    <row r="30" spans="1:2" x14ac:dyDescent="0.25">
      <c r="A30" s="42" t="s">
        <v>34</v>
      </c>
      <c r="B30" s="41" t="str">
        <f>IFERROR(VLOOKUP(A30,'Base IEGM'!$A$2:$B$1000,2,FALSE),"Não apurado")</f>
        <v>C</v>
      </c>
    </row>
    <row r="31" spans="1:2" x14ac:dyDescent="0.25">
      <c r="A31" s="43" t="s">
        <v>35</v>
      </c>
      <c r="B31" s="41" t="str">
        <f>IFERROR(VLOOKUP(A31,'Base IEGM'!$A$2:$B$1000,2,FALSE),"Não apurado")</f>
        <v>C</v>
      </c>
    </row>
    <row r="32" spans="1:2" x14ac:dyDescent="0.25">
      <c r="A32" s="43" t="s">
        <v>36</v>
      </c>
      <c r="B32" s="41" t="str">
        <f>IFERROR(VLOOKUP(A32,'Base IEGM'!$A$2:$B$1000,2,FALSE),"Não apurado")</f>
        <v>C</v>
      </c>
    </row>
    <row r="33" spans="1:2" x14ac:dyDescent="0.25">
      <c r="A33" s="43" t="s">
        <v>37</v>
      </c>
      <c r="B33" s="41" t="str">
        <f>IFERROR(VLOOKUP(A33,'Base IEGM'!$A$2:$B$1000,2,FALSE),"Não apurado")</f>
        <v>C</v>
      </c>
    </row>
    <row r="34" spans="1:2" x14ac:dyDescent="0.25">
      <c r="A34" s="43" t="s">
        <v>38</v>
      </c>
      <c r="B34" s="41" t="str">
        <f>IFERROR(VLOOKUP(A34,'Base IEGM'!$A$2:$B$1000,2,FALSE),"Não apurado")</f>
        <v>C</v>
      </c>
    </row>
    <row r="35" spans="1:2" x14ac:dyDescent="0.25">
      <c r="A35" s="43" t="s">
        <v>39</v>
      </c>
      <c r="B35" s="41" t="str">
        <f>IFERROR(VLOOKUP(A35,'Base IEGM'!$A$2:$B$1000,2,FALSE),"Não apurado")</f>
        <v>C</v>
      </c>
    </row>
    <row r="36" spans="1:2" x14ac:dyDescent="0.25">
      <c r="A36" s="43" t="s">
        <v>40</v>
      </c>
      <c r="B36" s="41" t="str">
        <f>IFERROR(VLOOKUP(A36,'Base IEGM'!$A$2:$B$1000,2,FALSE),"Não apurado")</f>
        <v>C</v>
      </c>
    </row>
    <row r="37" spans="1:2" x14ac:dyDescent="0.25">
      <c r="A37" s="42" t="s">
        <v>41</v>
      </c>
      <c r="B37" s="41" t="str">
        <f>IFERROR(VLOOKUP(A37,'Base IEGM'!$A$2:$B$1000,2,FALSE),"Não apurado")</f>
        <v>C</v>
      </c>
    </row>
    <row r="38" spans="1:2" x14ac:dyDescent="0.25">
      <c r="A38" s="43" t="s">
        <v>42</v>
      </c>
      <c r="B38" s="41" t="str">
        <f>IFERROR(VLOOKUP(A38,'Base IEGM'!$A$2:$B$1000,2,FALSE),"Não apurado")</f>
        <v>C</v>
      </c>
    </row>
    <row r="39" spans="1:2" x14ac:dyDescent="0.25">
      <c r="A39" s="42" t="s">
        <v>43</v>
      </c>
      <c r="B39" s="41" t="str">
        <f>IFERROR(VLOOKUP(A39,'Base IEGM'!$A$2:$B$1000,2,FALSE),"Não apurado")</f>
        <v>C</v>
      </c>
    </row>
    <row r="40" spans="1:2" x14ac:dyDescent="0.25">
      <c r="A40" s="42" t="s">
        <v>44</v>
      </c>
      <c r="B40" s="41" t="str">
        <f>IFERROR(VLOOKUP(A40,'Base IEGM'!$A$2:$B$1000,2,FALSE),"Não apurado")</f>
        <v>C</v>
      </c>
    </row>
    <row r="41" spans="1:2" x14ac:dyDescent="0.25">
      <c r="A41" s="42" t="s">
        <v>45</v>
      </c>
      <c r="B41" s="41" t="str">
        <f>IFERROR(VLOOKUP(A41,'Base IEGM'!$A$2:$B$1000,2,FALSE),"Não apurado")</f>
        <v>C</v>
      </c>
    </row>
    <row r="42" spans="1:2" x14ac:dyDescent="0.25">
      <c r="A42" s="43" t="s">
        <v>46</v>
      </c>
      <c r="B42" s="41" t="str">
        <f>IFERROR(VLOOKUP(A42,'Base IEGM'!$A$2:$B$1000,2,FALSE),"Não apurado")</f>
        <v>C</v>
      </c>
    </row>
    <row r="43" spans="1:2" x14ac:dyDescent="0.25">
      <c r="A43" s="43" t="s">
        <v>47</v>
      </c>
      <c r="B43" s="41" t="str">
        <f>IFERROR(VLOOKUP(A43,'Base IEGM'!$A$2:$B$1000,2,FALSE),"Não apurado")</f>
        <v>C</v>
      </c>
    </row>
    <row r="44" spans="1:2" x14ac:dyDescent="0.25">
      <c r="A44" s="43" t="s">
        <v>48</v>
      </c>
      <c r="B44" s="41" t="str">
        <f>IFERROR(VLOOKUP(A44,'Base IEGM'!$A$2:$B$1000,2,FALSE),"Não apurado")</f>
        <v>C</v>
      </c>
    </row>
    <row r="45" spans="1:2" x14ac:dyDescent="0.25">
      <c r="A45" s="43" t="s">
        <v>49</v>
      </c>
      <c r="B45" s="41" t="str">
        <f>IFERROR(VLOOKUP(A45,'Base IEGM'!$A$2:$B$1000,2,FALSE),"Não apurado")</f>
        <v>C</v>
      </c>
    </row>
    <row r="46" spans="1:2" x14ac:dyDescent="0.25">
      <c r="A46" s="42" t="s">
        <v>50</v>
      </c>
      <c r="B46" s="41" t="str">
        <f>IFERROR(VLOOKUP(A46,'Base IEGM'!$A$2:$B$1000,2,FALSE),"Não apurado")</f>
        <v>C</v>
      </c>
    </row>
    <row r="47" spans="1:2" x14ac:dyDescent="0.25">
      <c r="A47" s="42" t="s">
        <v>51</v>
      </c>
      <c r="B47" s="41" t="str">
        <f>IFERROR(VLOOKUP(A47,'Base IEGM'!$A$2:$B$1000,2,FALSE),"Não apurado")</f>
        <v>C</v>
      </c>
    </row>
    <row r="48" spans="1:2" x14ac:dyDescent="0.25">
      <c r="A48" s="42" t="s">
        <v>52</v>
      </c>
      <c r="B48" s="41" t="str">
        <f>IFERROR(VLOOKUP(A48,'Base IEGM'!$A$2:$B$1000,2,FALSE),"Não apurado")</f>
        <v>C</v>
      </c>
    </row>
    <row r="49" spans="1:2" x14ac:dyDescent="0.25">
      <c r="A49" s="42" t="s">
        <v>53</v>
      </c>
      <c r="B49" s="41" t="str">
        <f>IFERROR(VLOOKUP(A49,'Base IEGM'!$A$2:$B$1000,2,FALSE),"Não apurado")</f>
        <v>C</v>
      </c>
    </row>
    <row r="50" spans="1:2" x14ac:dyDescent="0.25">
      <c r="A50" s="42" t="s">
        <v>54</v>
      </c>
      <c r="B50" s="41" t="str">
        <f>IFERROR(VLOOKUP(A50,'Base IEGM'!$A$2:$B$1000,2,FALSE),"Não apurado")</f>
        <v>C</v>
      </c>
    </row>
    <row r="51" spans="1:2" x14ac:dyDescent="0.25">
      <c r="A51" s="42" t="s">
        <v>55</v>
      </c>
      <c r="B51" s="41" t="str">
        <f>IFERROR(VLOOKUP(A51,'Base IEGM'!$A$2:$B$1000,2,FALSE),"Não apurado")</f>
        <v>C</v>
      </c>
    </row>
    <row r="52" spans="1:2" x14ac:dyDescent="0.25">
      <c r="A52" s="42" t="s">
        <v>56</v>
      </c>
      <c r="B52" s="41" t="str">
        <f>IFERROR(VLOOKUP(A52,'Base IEGM'!$A$2:$B$1000,2,FALSE),"Não apurado")</f>
        <v>C</v>
      </c>
    </row>
    <row r="53" spans="1:2" x14ac:dyDescent="0.25">
      <c r="A53" s="43" t="s">
        <v>57</v>
      </c>
      <c r="B53" s="41" t="str">
        <f>IFERROR(VLOOKUP(A53,'Base IEGM'!$A$2:$B$1000,2,FALSE),"Não apurado")</f>
        <v>C</v>
      </c>
    </row>
    <row r="54" spans="1:2" x14ac:dyDescent="0.25">
      <c r="A54" s="42" t="s">
        <v>58</v>
      </c>
      <c r="B54" s="41" t="str">
        <f>IFERROR(VLOOKUP(A54,'Base IEGM'!$A$2:$B$1000,2,FALSE),"Não apurado")</f>
        <v>C</v>
      </c>
    </row>
    <row r="55" spans="1:2" x14ac:dyDescent="0.25">
      <c r="A55" s="42" t="s">
        <v>59</v>
      </c>
      <c r="B55" s="41" t="str">
        <f>IFERROR(VLOOKUP(A55,'Base IEGM'!$A$2:$B$1000,2,FALSE),"Não apurado")</f>
        <v>C</v>
      </c>
    </row>
    <row r="56" spans="1:2" x14ac:dyDescent="0.25">
      <c r="A56" s="42" t="s">
        <v>60</v>
      </c>
      <c r="B56" s="41" t="str">
        <f>IFERROR(VLOOKUP(A56,'Base IEGM'!$A$2:$B$1000,2,FALSE),"Não apurado")</f>
        <v>C</v>
      </c>
    </row>
    <row r="57" spans="1:2" x14ac:dyDescent="0.25">
      <c r="A57" s="43" t="s">
        <v>61</v>
      </c>
      <c r="B57" s="41" t="str">
        <f>IFERROR(VLOOKUP(A57,'Base IEGM'!$A$2:$B$1000,2,FALSE),"Não apurado")</f>
        <v>C</v>
      </c>
    </row>
    <row r="58" spans="1:2" x14ac:dyDescent="0.25">
      <c r="A58" s="42" t="s">
        <v>62</v>
      </c>
      <c r="B58" s="41" t="str">
        <f>IFERROR(VLOOKUP(A58,'Base IEGM'!$A$2:$B$1000,2,FALSE),"Não apurado")</f>
        <v>C</v>
      </c>
    </row>
    <row r="59" spans="1:2" x14ac:dyDescent="0.25">
      <c r="A59" s="42" t="s">
        <v>63</v>
      </c>
      <c r="B59" s="41" t="str">
        <f>IFERROR(VLOOKUP(A59,'Base IEGM'!$A$2:$B$1000,2,FALSE),"Não apurado")</f>
        <v>C</v>
      </c>
    </row>
    <row r="60" spans="1:2" x14ac:dyDescent="0.25">
      <c r="A60" s="43" t="s">
        <v>64</v>
      </c>
      <c r="B60" s="41" t="str">
        <f>IFERROR(VLOOKUP(A60,'Base IEGM'!$A$2:$B$1000,2,FALSE),"Não apurado")</f>
        <v>C</v>
      </c>
    </row>
    <row r="61" spans="1:2" x14ac:dyDescent="0.25">
      <c r="A61" s="43" t="s">
        <v>65</v>
      </c>
      <c r="B61" s="41" t="str">
        <f>IFERROR(VLOOKUP(A61,'Base IEGM'!$A$2:$B$1000,2,FALSE),"Não apurado")</f>
        <v>C</v>
      </c>
    </row>
    <row r="62" spans="1:2" x14ac:dyDescent="0.25">
      <c r="A62" s="42" t="s">
        <v>66</v>
      </c>
      <c r="B62" s="41" t="str">
        <f>IFERROR(VLOOKUP(A62,'Base IEGM'!$A$2:$B$1000,2,FALSE),"Não apurado")</f>
        <v>C</v>
      </c>
    </row>
    <row r="63" spans="1:2" x14ac:dyDescent="0.25">
      <c r="A63" s="42" t="s">
        <v>67</v>
      </c>
      <c r="B63" s="41" t="str">
        <f>IFERROR(VLOOKUP(A63,'Base IEGM'!$A$2:$B$1000,2,FALSE),"Não apurado")</f>
        <v>C</v>
      </c>
    </row>
    <row r="64" spans="1:2" x14ac:dyDescent="0.25">
      <c r="A64" s="42" t="s">
        <v>68</v>
      </c>
      <c r="B64" s="41" t="str">
        <f>IFERROR(VLOOKUP(A64,'Base IEGM'!$A$2:$B$1000,2,FALSE),"Não apurado")</f>
        <v>C</v>
      </c>
    </row>
    <row r="65" spans="1:2" x14ac:dyDescent="0.25">
      <c r="A65" s="42" t="s">
        <v>69</v>
      </c>
      <c r="B65" s="41" t="str">
        <f>IFERROR(VLOOKUP(A65,'Base IEGM'!$A$2:$B$1000,2,FALSE),"Não apurado")</f>
        <v>C</v>
      </c>
    </row>
    <row r="66" spans="1:2" x14ac:dyDescent="0.25">
      <c r="A66" s="42" t="s">
        <v>70</v>
      </c>
      <c r="B66" s="41" t="str">
        <f>IFERROR(VLOOKUP(A66,'Base IEGM'!$A$2:$B$1000,2,FALSE),"Não apurado")</f>
        <v>C</v>
      </c>
    </row>
    <row r="67" spans="1:2" x14ac:dyDescent="0.25">
      <c r="A67" s="42" t="s">
        <v>71</v>
      </c>
      <c r="B67" s="41" t="str">
        <f>IFERROR(VLOOKUP(A67,'Base IEGM'!$A$2:$B$1000,2,FALSE),"Não apurado")</f>
        <v>C</v>
      </c>
    </row>
    <row r="68" spans="1:2" x14ac:dyDescent="0.25">
      <c r="A68" s="42" t="s">
        <v>72</v>
      </c>
      <c r="B68" s="41" t="str">
        <f>IFERROR(VLOOKUP(A68,'Base IEGM'!$A$2:$B$1000,2,FALSE),"Não apurado")</f>
        <v>C</v>
      </c>
    </row>
    <row r="69" spans="1:2" x14ac:dyDescent="0.25">
      <c r="A69" s="42" t="s">
        <v>73</v>
      </c>
      <c r="B69" s="41" t="str">
        <f>IFERROR(VLOOKUP(A69,'Base IEGM'!$A$2:$B$1000,2,FALSE),"Não apurado")</f>
        <v>C+</v>
      </c>
    </row>
    <row r="70" spans="1:2" x14ac:dyDescent="0.25">
      <c r="A70" s="42" t="s">
        <v>74</v>
      </c>
      <c r="B70" s="41" t="str">
        <f>IFERROR(VLOOKUP(A70,'Base IEGM'!$A$2:$B$1000,2,FALSE),"Não apurado")</f>
        <v>C</v>
      </c>
    </row>
    <row r="71" spans="1:2" x14ac:dyDescent="0.25">
      <c r="A71" s="42" t="s">
        <v>75</v>
      </c>
      <c r="B71" s="41" t="str">
        <f>IFERROR(VLOOKUP(A71,'Base IEGM'!$A$2:$B$1000,2,FALSE),"Não apurado")</f>
        <v>C</v>
      </c>
    </row>
    <row r="72" spans="1:2" x14ac:dyDescent="0.25">
      <c r="A72" s="43" t="s">
        <v>76</v>
      </c>
      <c r="B72" s="41" t="str">
        <f>IFERROR(VLOOKUP(A72,'Base IEGM'!$A$2:$B$1000,2,FALSE),"Não apurado")</f>
        <v>Não apurado</v>
      </c>
    </row>
    <row r="73" spans="1:2" x14ac:dyDescent="0.25">
      <c r="A73" s="42" t="s">
        <v>77</v>
      </c>
      <c r="B73" s="41" t="str">
        <f>IFERROR(VLOOKUP(A73,'Base IEGM'!$A$2:$B$1000,2,FALSE),"Não apurado")</f>
        <v>C</v>
      </c>
    </row>
    <row r="74" spans="1:2" x14ac:dyDescent="0.25">
      <c r="A74" s="42" t="s">
        <v>78</v>
      </c>
      <c r="B74" s="41" t="str">
        <f>IFERROR(VLOOKUP(A74,'Base IEGM'!$A$2:$B$1000,2,FALSE),"Não apurado")</f>
        <v>C</v>
      </c>
    </row>
    <row r="75" spans="1:2" x14ac:dyDescent="0.25">
      <c r="A75" s="42" t="s">
        <v>79</v>
      </c>
      <c r="B75" s="41" t="str">
        <f>IFERROR(VLOOKUP(A75,'Base IEGM'!$A$2:$B$1000,2,FALSE),"Não apurado")</f>
        <v>C</v>
      </c>
    </row>
    <row r="76" spans="1:2" x14ac:dyDescent="0.25">
      <c r="A76" s="42" t="s">
        <v>80</v>
      </c>
      <c r="B76" s="41" t="str">
        <f>IFERROR(VLOOKUP(A76,'Base IEGM'!$A$2:$B$1000,2,FALSE),"Não apurado")</f>
        <v>C</v>
      </c>
    </row>
    <row r="77" spans="1:2" x14ac:dyDescent="0.25">
      <c r="A77" s="43" t="s">
        <v>81</v>
      </c>
      <c r="B77" s="41" t="str">
        <f>IFERROR(VLOOKUP(A77,'Base IEGM'!$A$2:$B$1000,2,FALSE),"Não apurado")</f>
        <v>C</v>
      </c>
    </row>
    <row r="78" spans="1:2" x14ac:dyDescent="0.25">
      <c r="A78" s="42" t="s">
        <v>82</v>
      </c>
      <c r="B78" s="41" t="str">
        <f>IFERROR(VLOOKUP(A78,'Base IEGM'!$A$2:$B$1000,2,FALSE),"Não apurado")</f>
        <v>C</v>
      </c>
    </row>
    <row r="79" spans="1:2" x14ac:dyDescent="0.25">
      <c r="A79" s="43" t="s">
        <v>83</v>
      </c>
      <c r="B79" s="41" t="str">
        <f>IFERROR(VLOOKUP(A79,'Base IEGM'!$A$2:$B$1000,2,FALSE),"Não apurado")</f>
        <v>C</v>
      </c>
    </row>
    <row r="80" spans="1:2" x14ac:dyDescent="0.25">
      <c r="A80" s="42" t="s">
        <v>84</v>
      </c>
      <c r="B80" s="41" t="str">
        <f>IFERROR(VLOOKUP(A80,'Base IEGM'!$A$2:$B$1000,2,FALSE),"Não apurado")</f>
        <v>C</v>
      </c>
    </row>
    <row r="81" spans="1:2" x14ac:dyDescent="0.25">
      <c r="A81" s="42" t="s">
        <v>85</v>
      </c>
      <c r="B81" s="41" t="str">
        <f>IFERROR(VLOOKUP(A81,'Base IEGM'!$A$2:$B$1000,2,FALSE),"Não apurado")</f>
        <v>C</v>
      </c>
    </row>
    <row r="82" spans="1:2" x14ac:dyDescent="0.25">
      <c r="A82" s="42" t="s">
        <v>86</v>
      </c>
      <c r="B82" s="41" t="str">
        <f>IFERROR(VLOOKUP(A82,'Base IEGM'!$A$2:$B$1000,2,FALSE),"Não apurado")</f>
        <v>C</v>
      </c>
    </row>
    <row r="83" spans="1:2" x14ac:dyDescent="0.25">
      <c r="A83" s="42" t="s">
        <v>87</v>
      </c>
      <c r="B83" s="41" t="str">
        <f>IFERROR(VLOOKUP(A83,'Base IEGM'!$A$2:$B$1000,2,FALSE),"Não apurado")</f>
        <v>C</v>
      </c>
    </row>
    <row r="84" spans="1:2" x14ac:dyDescent="0.25">
      <c r="A84" s="42" t="s">
        <v>88</v>
      </c>
      <c r="B84" s="41" t="str">
        <f>IFERROR(VLOOKUP(A84,'Base IEGM'!$A$2:$B$1000,2,FALSE),"Não apurado")</f>
        <v>C</v>
      </c>
    </row>
    <row r="85" spans="1:2" x14ac:dyDescent="0.25">
      <c r="A85" s="42" t="s">
        <v>89</v>
      </c>
      <c r="B85" s="41" t="str">
        <f>IFERROR(VLOOKUP(A85,'Base IEGM'!$A$2:$B$1000,2,FALSE),"Não apurado")</f>
        <v>C</v>
      </c>
    </row>
    <row r="86" spans="1:2" x14ac:dyDescent="0.25">
      <c r="A86" s="42" t="s">
        <v>90</v>
      </c>
      <c r="B86" s="41" t="str">
        <f>IFERROR(VLOOKUP(A86,'Base IEGM'!$A$2:$B$1000,2,FALSE),"Não apurado")</f>
        <v>C</v>
      </c>
    </row>
    <row r="87" spans="1:2" x14ac:dyDescent="0.25">
      <c r="A87" s="42" t="s">
        <v>91</v>
      </c>
      <c r="B87" s="41" t="str">
        <f>IFERROR(VLOOKUP(A87,'Base IEGM'!$A$2:$B$1000,2,FALSE),"Não apurado")</f>
        <v>C</v>
      </c>
    </row>
    <row r="88" spans="1:2" x14ac:dyDescent="0.25">
      <c r="A88" s="43" t="s">
        <v>92</v>
      </c>
      <c r="B88" s="41" t="str">
        <f>IFERROR(VLOOKUP(A88,'Base IEGM'!$A$2:$B$1000,2,FALSE),"Não apurado")</f>
        <v>C</v>
      </c>
    </row>
    <row r="89" spans="1:2" x14ac:dyDescent="0.25">
      <c r="A89" s="42" t="s">
        <v>93</v>
      </c>
      <c r="B89" s="41" t="str">
        <f>IFERROR(VLOOKUP(A89,'Base IEGM'!$A$2:$B$1000,2,FALSE),"Não apurado")</f>
        <v>C</v>
      </c>
    </row>
    <row r="90" spans="1:2" x14ac:dyDescent="0.25">
      <c r="A90" s="42" t="s">
        <v>94</v>
      </c>
      <c r="B90" s="41" t="str">
        <f>IFERROR(VLOOKUP(A90,'Base IEGM'!$A$2:$B$1000,2,FALSE),"Não apurado")</f>
        <v>C</v>
      </c>
    </row>
    <row r="91" spans="1:2" x14ac:dyDescent="0.25">
      <c r="A91" s="42" t="s">
        <v>95</v>
      </c>
      <c r="B91" s="41" t="str">
        <f>IFERROR(VLOOKUP(A91,'Base IEGM'!$A$2:$B$1000,2,FALSE),"Não apurado")</f>
        <v>C</v>
      </c>
    </row>
    <row r="92" spans="1:2" x14ac:dyDescent="0.25">
      <c r="A92" s="42" t="s">
        <v>96</v>
      </c>
      <c r="B92" s="41" t="str">
        <f>IFERROR(VLOOKUP(A92,'Base IEGM'!$A$2:$B$1000,2,FALSE),"Não apurado")</f>
        <v>C</v>
      </c>
    </row>
    <row r="93" spans="1:2" x14ac:dyDescent="0.25">
      <c r="A93" s="43" t="s">
        <v>97</v>
      </c>
      <c r="B93" s="41" t="str">
        <f>IFERROR(VLOOKUP(A93,'Base IEGM'!$A$2:$B$1000,2,FALSE),"Não apurado")</f>
        <v>C</v>
      </c>
    </row>
    <row r="94" spans="1:2" x14ac:dyDescent="0.25">
      <c r="A94" s="43" t="s">
        <v>98</v>
      </c>
      <c r="B94" s="41" t="str">
        <f>IFERROR(VLOOKUP(A94,'Base IEGM'!$A$2:$B$1000,2,FALSE),"Não apurado")</f>
        <v>C</v>
      </c>
    </row>
    <row r="95" spans="1:2" x14ac:dyDescent="0.25">
      <c r="A95" s="43" t="s">
        <v>99</v>
      </c>
      <c r="B95" s="41" t="str">
        <f>IFERROR(VLOOKUP(A95,'Base IEGM'!$A$2:$B$1000,2,FALSE),"Não apurado")</f>
        <v>C</v>
      </c>
    </row>
    <row r="96" spans="1:2" x14ac:dyDescent="0.25">
      <c r="A96" s="43" t="s">
        <v>101</v>
      </c>
      <c r="B96" s="41" t="str">
        <f>IFERROR(VLOOKUP(A96,'Base IEGM'!$A$2:$B$1000,2,FALSE),"Não apurado")</f>
        <v>C</v>
      </c>
    </row>
    <row r="97" spans="1:2" x14ac:dyDescent="0.25">
      <c r="A97" s="43" t="s">
        <v>1769</v>
      </c>
      <c r="B97" s="41" t="str">
        <f>IFERROR(VLOOKUP(A97,'Base IEGM'!$A$2:$B$1000,2,FALSE),"Não apurado")</f>
        <v>C</v>
      </c>
    </row>
    <row r="98" spans="1:2" x14ac:dyDescent="0.25">
      <c r="A98" s="42" t="s">
        <v>102</v>
      </c>
      <c r="B98" s="41" t="str">
        <f>IFERROR(VLOOKUP(A98,'Base IEGM'!$A$2:$B$1000,2,FALSE),"Não apurado")</f>
        <v>C</v>
      </c>
    </row>
    <row r="99" spans="1:2" x14ac:dyDescent="0.25">
      <c r="A99" s="43" t="s">
        <v>103</v>
      </c>
      <c r="B99" s="41" t="str">
        <f>IFERROR(VLOOKUP(A99,'Base IEGM'!$A$2:$B$1000,2,FALSE),"Não apurado")</f>
        <v>C</v>
      </c>
    </row>
    <row r="100" spans="1:2" x14ac:dyDescent="0.25">
      <c r="A100" s="43" t="s">
        <v>104</v>
      </c>
      <c r="B100" s="41" t="str">
        <f>IFERROR(VLOOKUP(A100,'Base IEGM'!$A$2:$B$1000,2,FALSE),"Não apurado")</f>
        <v>C</v>
      </c>
    </row>
    <row r="101" spans="1:2" x14ac:dyDescent="0.25">
      <c r="A101" s="42" t="s">
        <v>105</v>
      </c>
      <c r="B101" s="41" t="str">
        <f>IFERROR(VLOOKUP(A101,'Base IEGM'!$A$2:$B$1000,2,FALSE),"Não apurado")</f>
        <v>C</v>
      </c>
    </row>
    <row r="102" spans="1:2" x14ac:dyDescent="0.25">
      <c r="A102" s="42" t="s">
        <v>106</v>
      </c>
      <c r="B102" s="41" t="str">
        <f>IFERROR(VLOOKUP(A102,'Base IEGM'!$A$2:$B$1000,2,FALSE),"Não apurado")</f>
        <v>C</v>
      </c>
    </row>
    <row r="103" spans="1:2" x14ac:dyDescent="0.25">
      <c r="A103" s="42" t="s">
        <v>107</v>
      </c>
      <c r="B103" s="41" t="str">
        <f>IFERROR(VLOOKUP(A103,'Base IEGM'!$A$2:$B$1000,2,FALSE),"Não apurado")</f>
        <v>C</v>
      </c>
    </row>
    <row r="104" spans="1:2" x14ac:dyDescent="0.25">
      <c r="A104" s="42" t="s">
        <v>108</v>
      </c>
      <c r="B104" s="41" t="str">
        <f>IFERROR(VLOOKUP(A104,'Base IEGM'!$A$2:$B$1000,2,FALSE),"Não apurado")</f>
        <v>C</v>
      </c>
    </row>
    <row r="105" spans="1:2" x14ac:dyDescent="0.25">
      <c r="A105" s="42" t="s">
        <v>109</v>
      </c>
      <c r="B105" s="41" t="str">
        <f>IFERROR(VLOOKUP(A105,'Base IEGM'!$A$2:$B$1000,2,FALSE),"Não apurado")</f>
        <v>C</v>
      </c>
    </row>
    <row r="106" spans="1:2" x14ac:dyDescent="0.25">
      <c r="A106" s="42" t="s">
        <v>110</v>
      </c>
      <c r="B106" s="41" t="str">
        <f>IFERROR(VLOOKUP(A106,'Base IEGM'!$A$2:$B$1000,2,FALSE),"Não apurado")</f>
        <v>C</v>
      </c>
    </row>
    <row r="107" spans="1:2" x14ac:dyDescent="0.25">
      <c r="A107" s="42" t="s">
        <v>111</v>
      </c>
      <c r="B107" s="41" t="str">
        <f>IFERROR(VLOOKUP(A107,'Base IEGM'!$A$2:$B$1000,2,FALSE),"Não apurado")</f>
        <v>C</v>
      </c>
    </row>
    <row r="108" spans="1:2" x14ac:dyDescent="0.25">
      <c r="A108" s="43" t="s">
        <v>112</v>
      </c>
      <c r="B108" s="41" t="str">
        <f>IFERROR(VLOOKUP(A108,'Base IEGM'!$A$2:$B$1000,2,FALSE),"Não apurado")</f>
        <v>C</v>
      </c>
    </row>
    <row r="109" spans="1:2" x14ac:dyDescent="0.25">
      <c r="A109" s="42" t="s">
        <v>113</v>
      </c>
      <c r="B109" s="41" t="str">
        <f>IFERROR(VLOOKUP(A109,'Base IEGM'!$A$2:$B$1000,2,FALSE),"Não apurado")</f>
        <v>C</v>
      </c>
    </row>
    <row r="110" spans="1:2" x14ac:dyDescent="0.25">
      <c r="A110" s="43" t="s">
        <v>114</v>
      </c>
      <c r="B110" s="41" t="str">
        <f>IFERROR(VLOOKUP(A110,'Base IEGM'!$A$2:$B$1000,2,FALSE),"Não apurado")</f>
        <v>C</v>
      </c>
    </row>
    <row r="111" spans="1:2" x14ac:dyDescent="0.25">
      <c r="A111" s="43" t="s">
        <v>115</v>
      </c>
      <c r="B111" s="41" t="str">
        <f>IFERROR(VLOOKUP(A111,'Base IEGM'!$A$2:$B$1000,2,FALSE),"Não apurado")</f>
        <v>C</v>
      </c>
    </row>
    <row r="112" spans="1:2" x14ac:dyDescent="0.25">
      <c r="A112" s="42" t="s">
        <v>116</v>
      </c>
      <c r="B112" s="41" t="str">
        <f>IFERROR(VLOOKUP(A112,'Base IEGM'!$A$2:$B$1000,2,FALSE),"Não apurado")</f>
        <v>C</v>
      </c>
    </row>
    <row r="113" spans="1:2" x14ac:dyDescent="0.25">
      <c r="A113" s="42" t="s">
        <v>117</v>
      </c>
      <c r="B113" s="41" t="str">
        <f>IFERROR(VLOOKUP(A113,'Base IEGM'!$A$2:$B$1000,2,FALSE),"Não apurado")</f>
        <v>C</v>
      </c>
    </row>
    <row r="114" spans="1:2" x14ac:dyDescent="0.25">
      <c r="A114" s="42" t="s">
        <v>118</v>
      </c>
      <c r="B114" s="41" t="str">
        <f>IFERROR(VLOOKUP(A114,'Base IEGM'!$A$2:$B$1000,2,FALSE),"Não apurado")</f>
        <v>C</v>
      </c>
    </row>
    <row r="115" spans="1:2" x14ac:dyDescent="0.25">
      <c r="A115" s="42" t="s">
        <v>119</v>
      </c>
      <c r="B115" s="41" t="str">
        <f>IFERROR(VLOOKUP(A115,'Base IEGM'!$A$2:$B$1000,2,FALSE),"Não apurado")</f>
        <v>C</v>
      </c>
    </row>
    <row r="116" spans="1:2" x14ac:dyDescent="0.25">
      <c r="A116" s="42" t="s">
        <v>120</v>
      </c>
      <c r="B116" s="41" t="str">
        <f>IFERROR(VLOOKUP(A116,'Base IEGM'!$A$2:$B$1000,2,FALSE),"Não apurado")</f>
        <v>C</v>
      </c>
    </row>
    <row r="117" spans="1:2" x14ac:dyDescent="0.25">
      <c r="A117" s="43" t="s">
        <v>121</v>
      </c>
      <c r="B117" s="41" t="str">
        <f>IFERROR(VLOOKUP(A117,'Base IEGM'!$A$2:$B$1000,2,FALSE),"Não apurado")</f>
        <v>C</v>
      </c>
    </row>
    <row r="118" spans="1:2" x14ac:dyDescent="0.25">
      <c r="A118" s="42" t="s">
        <v>122</v>
      </c>
      <c r="B118" s="41" t="str">
        <f>IFERROR(VLOOKUP(A118,'Base IEGM'!$A$2:$B$1000,2,FALSE),"Não apurado")</f>
        <v>C</v>
      </c>
    </row>
    <row r="119" spans="1:2" x14ac:dyDescent="0.25">
      <c r="A119" s="43" t="s">
        <v>123</v>
      </c>
      <c r="B119" s="41" t="str">
        <f>IFERROR(VLOOKUP(A119,'Base IEGM'!$A$2:$B$1000,2,FALSE),"Não apurado")</f>
        <v>C</v>
      </c>
    </row>
    <row r="120" spans="1:2" x14ac:dyDescent="0.25">
      <c r="A120" s="42" t="s">
        <v>124</v>
      </c>
      <c r="B120" s="41" t="str">
        <f>IFERROR(VLOOKUP(A120,'Base IEGM'!$A$2:$B$1000,2,FALSE),"Não apurado")</f>
        <v>C</v>
      </c>
    </row>
    <row r="121" spans="1:2" x14ac:dyDescent="0.25">
      <c r="A121" s="42" t="s">
        <v>125</v>
      </c>
      <c r="B121" s="41" t="str">
        <f>IFERROR(VLOOKUP(A121,'Base IEGM'!$A$2:$B$1000,2,FALSE),"Não apurado")</f>
        <v>C</v>
      </c>
    </row>
    <row r="122" spans="1:2" x14ac:dyDescent="0.25">
      <c r="A122" s="42" t="s">
        <v>126</v>
      </c>
      <c r="B122" s="41" t="str">
        <f>IFERROR(VLOOKUP(A122,'Base IEGM'!$A$2:$B$1000,2,FALSE),"Não apurado")</f>
        <v>C</v>
      </c>
    </row>
    <row r="123" spans="1:2" x14ac:dyDescent="0.25">
      <c r="A123" s="42" t="s">
        <v>127</v>
      </c>
      <c r="B123" s="41" t="str">
        <f>IFERROR(VLOOKUP(A123,'Base IEGM'!$A$2:$B$1000,2,FALSE),"Não apurado")</f>
        <v>C</v>
      </c>
    </row>
    <row r="124" spans="1:2" x14ac:dyDescent="0.25">
      <c r="A124" s="42" t="s">
        <v>128</v>
      </c>
      <c r="B124" s="41" t="str">
        <f>IFERROR(VLOOKUP(A124,'Base IEGM'!$A$2:$B$1000,2,FALSE),"Não apurado")</f>
        <v>C</v>
      </c>
    </row>
    <row r="125" spans="1:2" x14ac:dyDescent="0.25">
      <c r="A125" s="42" t="s">
        <v>129</v>
      </c>
      <c r="B125" s="41" t="str">
        <f>IFERROR(VLOOKUP(A125,'Base IEGM'!$A$2:$B$1000,2,FALSE),"Não apurado")</f>
        <v>C</v>
      </c>
    </row>
    <row r="126" spans="1:2" x14ac:dyDescent="0.25">
      <c r="A126" s="42" t="s">
        <v>130</v>
      </c>
      <c r="B126" s="41" t="str">
        <f>IFERROR(VLOOKUP(A126,'Base IEGM'!$A$2:$B$1000,2,FALSE),"Não apurado")</f>
        <v>C</v>
      </c>
    </row>
    <row r="127" spans="1:2" x14ac:dyDescent="0.25">
      <c r="A127" s="42" t="s">
        <v>131</v>
      </c>
      <c r="B127" s="41" t="str">
        <f>IFERROR(VLOOKUP(A127,'Base IEGM'!$A$2:$B$1000,2,FALSE),"Não apurado")</f>
        <v>C</v>
      </c>
    </row>
    <row r="128" spans="1:2" x14ac:dyDescent="0.25">
      <c r="A128" s="42" t="s">
        <v>132</v>
      </c>
      <c r="B128" s="41" t="str">
        <f>IFERROR(VLOOKUP(A128,'Base IEGM'!$A$2:$B$1000,2,FALSE),"Não apurado")</f>
        <v>C</v>
      </c>
    </row>
    <row r="129" spans="1:2" x14ac:dyDescent="0.25">
      <c r="A129" s="42" t="s">
        <v>133</v>
      </c>
      <c r="B129" s="41" t="str">
        <f>IFERROR(VLOOKUP(A129,'Base IEGM'!$A$2:$B$1000,2,FALSE),"Não apurado")</f>
        <v>C</v>
      </c>
    </row>
    <row r="130" spans="1:2" x14ac:dyDescent="0.25">
      <c r="A130" s="43" t="s">
        <v>134</v>
      </c>
      <c r="B130" s="41" t="str">
        <f>IFERROR(VLOOKUP(A130,'Base IEGM'!$A$2:$B$1000,2,FALSE),"Não apurado")</f>
        <v>C</v>
      </c>
    </row>
    <row r="131" spans="1:2" x14ac:dyDescent="0.25">
      <c r="A131" s="43" t="s">
        <v>135</v>
      </c>
      <c r="B131" s="41" t="str">
        <f>IFERROR(VLOOKUP(A131,'Base IEGM'!$A$2:$B$1000,2,FALSE),"Não apurado")</f>
        <v>C</v>
      </c>
    </row>
    <row r="132" spans="1:2" x14ac:dyDescent="0.25">
      <c r="A132" s="42" t="s">
        <v>136</v>
      </c>
      <c r="B132" s="41" t="str">
        <f>IFERROR(VLOOKUP(A132,'Base IEGM'!$A$2:$B$1000,2,FALSE),"Não apurado")</f>
        <v>C</v>
      </c>
    </row>
    <row r="133" spans="1:2" x14ac:dyDescent="0.25">
      <c r="A133" s="42" t="s">
        <v>137</v>
      </c>
      <c r="B133" s="41" t="str">
        <f>IFERROR(VLOOKUP(A133,'Base IEGM'!$A$2:$B$1000,2,FALSE),"Não apurado")</f>
        <v>C</v>
      </c>
    </row>
    <row r="134" spans="1:2" x14ac:dyDescent="0.25">
      <c r="A134" s="43" t="s">
        <v>138</v>
      </c>
      <c r="B134" s="41" t="str">
        <f>IFERROR(VLOOKUP(A134,'Base IEGM'!$A$2:$B$1000,2,FALSE),"Não apurado")</f>
        <v>C</v>
      </c>
    </row>
    <row r="135" spans="1:2" x14ac:dyDescent="0.25">
      <c r="A135" s="42" t="s">
        <v>139</v>
      </c>
      <c r="B135" s="41" t="str">
        <f>IFERROR(VLOOKUP(A135,'Base IEGM'!$A$2:$B$1000,2,FALSE),"Não apurado")</f>
        <v>C</v>
      </c>
    </row>
    <row r="136" spans="1:2" x14ac:dyDescent="0.25">
      <c r="A136" s="42" t="s">
        <v>140</v>
      </c>
      <c r="B136" s="41" t="str">
        <f>IFERROR(VLOOKUP(A136,'Base IEGM'!$A$2:$B$1000,2,FALSE),"Não apurado")</f>
        <v>C</v>
      </c>
    </row>
    <row r="137" spans="1:2" x14ac:dyDescent="0.25">
      <c r="A137" s="42" t="s">
        <v>141</v>
      </c>
      <c r="B137" s="41" t="str">
        <f>IFERROR(VLOOKUP(A137,'Base IEGM'!$A$2:$B$1000,2,FALSE),"Não apurado")</f>
        <v>C</v>
      </c>
    </row>
    <row r="138" spans="1:2" x14ac:dyDescent="0.25">
      <c r="A138" s="42" t="s">
        <v>142</v>
      </c>
      <c r="B138" s="41" t="str">
        <f>IFERROR(VLOOKUP(A138,'Base IEGM'!$A$2:$B$1000,2,FALSE),"Não apurado")</f>
        <v>C</v>
      </c>
    </row>
    <row r="139" spans="1:2" x14ac:dyDescent="0.25">
      <c r="A139" s="43" t="s">
        <v>143</v>
      </c>
      <c r="B139" s="41" t="str">
        <f>IFERROR(VLOOKUP(A139,'Base IEGM'!$A$2:$B$1000,2,FALSE),"Não apurado")</f>
        <v>C</v>
      </c>
    </row>
    <row r="140" spans="1:2" x14ac:dyDescent="0.25">
      <c r="A140" s="43" t="s">
        <v>144</v>
      </c>
      <c r="B140" s="41" t="str">
        <f>IFERROR(VLOOKUP(A140,'Base IEGM'!$A$2:$B$1000,2,FALSE),"Não apurado")</f>
        <v>C</v>
      </c>
    </row>
    <row r="141" spans="1:2" x14ac:dyDescent="0.25">
      <c r="A141" s="43" t="s">
        <v>145</v>
      </c>
      <c r="B141" s="41" t="str">
        <f>IFERROR(VLOOKUP(A141,'Base IEGM'!$A$2:$B$1000,2,FALSE),"Não apurado")</f>
        <v>C</v>
      </c>
    </row>
    <row r="142" spans="1:2" x14ac:dyDescent="0.25">
      <c r="A142" s="43" t="s">
        <v>146</v>
      </c>
      <c r="B142" s="41" t="str">
        <f>IFERROR(VLOOKUP(A142,'Base IEGM'!$A$2:$B$1000,2,FALSE),"Não apurado")</f>
        <v>C</v>
      </c>
    </row>
    <row r="143" spans="1:2" x14ac:dyDescent="0.25">
      <c r="A143" s="42" t="s">
        <v>147</v>
      </c>
      <c r="B143" s="41" t="str">
        <f>IFERROR(VLOOKUP(A143,'Base IEGM'!$A$2:$B$1000,2,FALSE),"Não apurado")</f>
        <v>C</v>
      </c>
    </row>
    <row r="144" spans="1:2" x14ac:dyDescent="0.25">
      <c r="A144" s="43" t="s">
        <v>148</v>
      </c>
      <c r="B144" s="41" t="str">
        <f>IFERROR(VLOOKUP(A144,'Base IEGM'!$A$2:$B$1000,2,FALSE),"Não apurado")</f>
        <v>C</v>
      </c>
    </row>
    <row r="145" spans="1:2" x14ac:dyDescent="0.25">
      <c r="A145" s="43" t="s">
        <v>149</v>
      </c>
      <c r="B145" s="41" t="str">
        <f>IFERROR(VLOOKUP(A145,'Base IEGM'!$A$2:$B$1000,2,FALSE),"Não apurado")</f>
        <v>C</v>
      </c>
    </row>
    <row r="146" spans="1:2" x14ac:dyDescent="0.25">
      <c r="A146" s="43" t="s">
        <v>150</v>
      </c>
      <c r="B146" s="41" t="str">
        <f>IFERROR(VLOOKUP(A146,'Base IEGM'!$A$2:$B$1000,2,FALSE),"Não apurado")</f>
        <v>C</v>
      </c>
    </row>
    <row r="147" spans="1:2" x14ac:dyDescent="0.25">
      <c r="A147" s="42" t="s">
        <v>151</v>
      </c>
      <c r="B147" s="41" t="str">
        <f>IFERROR(VLOOKUP(A147,'Base IEGM'!$A$2:$B$1000,2,FALSE),"Não apurado")</f>
        <v>C</v>
      </c>
    </row>
    <row r="148" spans="1:2" x14ac:dyDescent="0.25">
      <c r="A148" s="42" t="s">
        <v>152</v>
      </c>
      <c r="B148" s="41" t="str">
        <f>IFERROR(VLOOKUP(A148,'Base IEGM'!$A$2:$B$1000,2,FALSE),"Não apurado")</f>
        <v>C</v>
      </c>
    </row>
    <row r="149" spans="1:2" x14ac:dyDescent="0.25">
      <c r="A149" s="42" t="s">
        <v>153</v>
      </c>
      <c r="B149" s="41" t="str">
        <f>IFERROR(VLOOKUP(A149,'Base IEGM'!$A$2:$B$1000,2,FALSE),"Não apurado")</f>
        <v>C</v>
      </c>
    </row>
    <row r="150" spans="1:2" x14ac:dyDescent="0.25">
      <c r="A150" s="43" t="s">
        <v>154</v>
      </c>
      <c r="B150" s="41" t="str">
        <f>IFERROR(VLOOKUP(A150,'Base IEGM'!$A$2:$B$1000,2,FALSE),"Não apurado")</f>
        <v>C</v>
      </c>
    </row>
    <row r="151" spans="1:2" x14ac:dyDescent="0.25">
      <c r="A151" s="42" t="s">
        <v>155</v>
      </c>
      <c r="B151" s="41" t="str">
        <f>IFERROR(VLOOKUP(A151,'Base IEGM'!$A$2:$B$1000,2,FALSE),"Não apurado")</f>
        <v>C</v>
      </c>
    </row>
    <row r="152" spans="1:2" x14ac:dyDescent="0.25">
      <c r="A152" s="43" t="s">
        <v>156</v>
      </c>
      <c r="B152" s="41" t="str">
        <f>IFERROR(VLOOKUP(A152,'Base IEGM'!$A$2:$B$1000,2,FALSE),"Não apurado")</f>
        <v>C</v>
      </c>
    </row>
    <row r="153" spans="1:2" x14ac:dyDescent="0.25">
      <c r="A153" s="42" t="s">
        <v>157</v>
      </c>
      <c r="B153" s="41" t="str">
        <f>IFERROR(VLOOKUP(A153,'Base IEGM'!$A$2:$B$1000,2,FALSE),"Não apurado")</f>
        <v>C</v>
      </c>
    </row>
    <row r="154" spans="1:2" x14ac:dyDescent="0.25">
      <c r="A154" s="42" t="s">
        <v>158</v>
      </c>
      <c r="B154" s="41" t="str">
        <f>IFERROR(VLOOKUP(A154,'Base IEGM'!$A$2:$B$1000,2,FALSE),"Não apurado")</f>
        <v>C</v>
      </c>
    </row>
    <row r="155" spans="1:2" x14ac:dyDescent="0.25">
      <c r="A155" s="42" t="s">
        <v>159</v>
      </c>
      <c r="B155" s="41" t="str">
        <f>IFERROR(VLOOKUP(A155,'Base IEGM'!$A$2:$B$1000,2,FALSE),"Não apurado")</f>
        <v>C</v>
      </c>
    </row>
    <row r="156" spans="1:2" x14ac:dyDescent="0.25">
      <c r="A156" s="42" t="s">
        <v>160</v>
      </c>
      <c r="B156" s="41" t="str">
        <f>IFERROR(VLOOKUP(A156,'Base IEGM'!$A$2:$B$1000,2,FALSE),"Não apurado")</f>
        <v>C+</v>
      </c>
    </row>
    <row r="157" spans="1:2" x14ac:dyDescent="0.25">
      <c r="A157" s="43" t="s">
        <v>161</v>
      </c>
      <c r="B157" s="41" t="str">
        <f>IFERROR(VLOOKUP(A157,'Base IEGM'!$A$2:$B$1000,2,FALSE),"Não apurado")</f>
        <v>C</v>
      </c>
    </row>
    <row r="158" spans="1:2" x14ac:dyDescent="0.25">
      <c r="A158" s="42" t="s">
        <v>162</v>
      </c>
      <c r="B158" s="41" t="str">
        <f>IFERROR(VLOOKUP(A158,'Base IEGM'!$A$2:$B$1000,2,FALSE),"Não apurado")</f>
        <v>C</v>
      </c>
    </row>
    <row r="159" spans="1:2" x14ac:dyDescent="0.25">
      <c r="A159" s="43" t="s">
        <v>163</v>
      </c>
      <c r="B159" s="41" t="str">
        <f>IFERROR(VLOOKUP(A159,'Base IEGM'!$A$2:$B$1000,2,FALSE),"Não apurado")</f>
        <v>C</v>
      </c>
    </row>
    <row r="160" spans="1:2" x14ac:dyDescent="0.25">
      <c r="A160" s="42" t="s">
        <v>164</v>
      </c>
      <c r="B160" s="41" t="str">
        <f>IFERROR(VLOOKUP(A160,'Base IEGM'!$A$2:$B$1000,2,FALSE),"Não apurado")</f>
        <v>C</v>
      </c>
    </row>
    <row r="161" spans="1:2" x14ac:dyDescent="0.25">
      <c r="A161" s="42" t="s">
        <v>165</v>
      </c>
      <c r="B161" s="41" t="str">
        <f>IFERROR(VLOOKUP(A161,'Base IEGM'!$A$2:$B$1000,2,FALSE),"Não apurado")</f>
        <v>C</v>
      </c>
    </row>
    <row r="162" spans="1:2" x14ac:dyDescent="0.25">
      <c r="A162" s="43" t="s">
        <v>166</v>
      </c>
      <c r="B162" s="41" t="str">
        <f>IFERROR(VLOOKUP(A162,'Base IEGM'!$A$2:$B$1000,2,FALSE),"Não apurado")</f>
        <v>C</v>
      </c>
    </row>
    <row r="163" spans="1:2" x14ac:dyDescent="0.25">
      <c r="A163" s="42" t="s">
        <v>167</v>
      </c>
      <c r="B163" s="41" t="str">
        <f>IFERROR(VLOOKUP(A163,'Base IEGM'!$A$2:$B$1000,2,FALSE),"Não apurado")</f>
        <v>C</v>
      </c>
    </row>
    <row r="164" spans="1:2" x14ac:dyDescent="0.25">
      <c r="A164" s="42" t="s">
        <v>168</v>
      </c>
      <c r="B164" s="41" t="str">
        <f>IFERROR(VLOOKUP(A164,'Base IEGM'!$A$2:$B$1000,2,FALSE),"Não apurado")</f>
        <v>C</v>
      </c>
    </row>
    <row r="165" spans="1:2" x14ac:dyDescent="0.25">
      <c r="A165" s="42" t="s">
        <v>169</v>
      </c>
      <c r="B165" s="41" t="str">
        <f>IFERROR(VLOOKUP(A165,'Base IEGM'!$A$2:$B$1000,2,FALSE),"Não apurado")</f>
        <v>C</v>
      </c>
    </row>
    <row r="166" spans="1:2" x14ac:dyDescent="0.25">
      <c r="A166" s="43" t="s">
        <v>170</v>
      </c>
      <c r="B166" s="41" t="str">
        <f>IFERROR(VLOOKUP(A166,'Base IEGM'!$A$2:$B$1000,2,FALSE),"Não apurado")</f>
        <v>C</v>
      </c>
    </row>
    <row r="167" spans="1:2" x14ac:dyDescent="0.25">
      <c r="A167" s="42" t="s">
        <v>171</v>
      </c>
      <c r="B167" s="41" t="str">
        <f>IFERROR(VLOOKUP(A167,'Base IEGM'!$A$2:$B$1000,2,FALSE),"Não apurado")</f>
        <v>C</v>
      </c>
    </row>
    <row r="168" spans="1:2" x14ac:dyDescent="0.25">
      <c r="A168" s="42" t="s">
        <v>172</v>
      </c>
      <c r="B168" s="41" t="str">
        <f>IFERROR(VLOOKUP(A168,'Base IEGM'!$A$2:$B$1000,2,FALSE),"Não apurado")</f>
        <v>C</v>
      </c>
    </row>
    <row r="169" spans="1:2" x14ac:dyDescent="0.25">
      <c r="A169" s="43" t="s">
        <v>173</v>
      </c>
      <c r="B169" s="41" t="str">
        <f>IFERROR(VLOOKUP(A169,'Base IEGM'!$A$2:$B$1000,2,FALSE),"Não apurado")</f>
        <v>C</v>
      </c>
    </row>
    <row r="170" spans="1:2" x14ac:dyDescent="0.25">
      <c r="A170" s="42" t="s">
        <v>174</v>
      </c>
      <c r="B170" s="41" t="str">
        <f>IFERROR(VLOOKUP(A170,'Base IEGM'!$A$2:$B$1000,2,FALSE),"Não apurado")</f>
        <v>C</v>
      </c>
    </row>
    <row r="171" spans="1:2" x14ac:dyDescent="0.25">
      <c r="A171" s="42" t="s">
        <v>175</v>
      </c>
      <c r="B171" s="41" t="str">
        <f>IFERROR(VLOOKUP(A171,'Base IEGM'!$A$2:$B$1000,2,FALSE),"Não apurado")</f>
        <v>C</v>
      </c>
    </row>
    <row r="172" spans="1:2" x14ac:dyDescent="0.25">
      <c r="A172" s="42" t="s">
        <v>176</v>
      </c>
      <c r="B172" s="41" t="str">
        <f>IFERROR(VLOOKUP(A172,'Base IEGM'!$A$2:$B$1000,2,FALSE),"Não apurado")</f>
        <v>C</v>
      </c>
    </row>
    <row r="173" spans="1:2" x14ac:dyDescent="0.25">
      <c r="A173" s="43" t="s">
        <v>177</v>
      </c>
      <c r="B173" s="41" t="str">
        <f>IFERROR(VLOOKUP(A173,'Base IEGM'!$A$2:$B$1000,2,FALSE),"Não apurado")</f>
        <v>C</v>
      </c>
    </row>
    <row r="174" spans="1:2" x14ac:dyDescent="0.25">
      <c r="A174" s="42" t="s">
        <v>178</v>
      </c>
      <c r="B174" s="41" t="str">
        <f>IFERROR(VLOOKUP(A174,'Base IEGM'!$A$2:$B$1000,2,FALSE),"Não apurado")</f>
        <v>C</v>
      </c>
    </row>
    <row r="175" spans="1:2" x14ac:dyDescent="0.25">
      <c r="A175" s="42" t="s">
        <v>179</v>
      </c>
      <c r="B175" s="41" t="str">
        <f>IFERROR(VLOOKUP(A175,'Base IEGM'!$A$2:$B$1000,2,FALSE),"Não apurado")</f>
        <v>C</v>
      </c>
    </row>
    <row r="176" spans="1:2" x14ac:dyDescent="0.25">
      <c r="A176" s="43" t="s">
        <v>180</v>
      </c>
      <c r="B176" s="41" t="str">
        <f>IFERROR(VLOOKUP(A176,'Base IEGM'!$A$2:$B$1000,2,FALSE),"Não apurado")</f>
        <v>C</v>
      </c>
    </row>
    <row r="177" spans="1:2" x14ac:dyDescent="0.25">
      <c r="A177" s="43" t="s">
        <v>181</v>
      </c>
      <c r="B177" s="41" t="str">
        <f>IFERROR(VLOOKUP(A177,'Base IEGM'!$A$2:$B$1000,2,FALSE),"Não apurado")</f>
        <v>C</v>
      </c>
    </row>
    <row r="178" spans="1:2" x14ac:dyDescent="0.25">
      <c r="A178" s="42" t="s">
        <v>182</v>
      </c>
      <c r="B178" s="41" t="str">
        <f>IFERROR(VLOOKUP(A178,'Base IEGM'!$A$2:$B$1000,2,FALSE),"Não apurado")</f>
        <v>C</v>
      </c>
    </row>
    <row r="179" spans="1:2" x14ac:dyDescent="0.25">
      <c r="A179" s="43" t="s">
        <v>183</v>
      </c>
      <c r="B179" s="41" t="str">
        <f>IFERROR(VLOOKUP(A179,'Base IEGM'!$A$2:$B$1000,2,FALSE),"Não apurado")</f>
        <v>C</v>
      </c>
    </row>
    <row r="180" spans="1:2" x14ac:dyDescent="0.25">
      <c r="A180" s="42" t="s">
        <v>184</v>
      </c>
      <c r="B180" s="41" t="str">
        <f>IFERROR(VLOOKUP(A180,'Base IEGM'!$A$2:$B$1000,2,FALSE),"Não apurado")</f>
        <v>C</v>
      </c>
    </row>
    <row r="181" spans="1:2" x14ac:dyDescent="0.25">
      <c r="A181" s="43" t="s">
        <v>185</v>
      </c>
      <c r="B181" s="41" t="str">
        <f>IFERROR(VLOOKUP(A181,'Base IEGM'!$A$2:$B$1000,2,FALSE),"Não apurado")</f>
        <v>C</v>
      </c>
    </row>
    <row r="182" spans="1:2" x14ac:dyDescent="0.25">
      <c r="A182" s="42" t="s">
        <v>186</v>
      </c>
      <c r="B182" s="41" t="str">
        <f>IFERROR(VLOOKUP(A182,'Base IEGM'!$A$2:$B$1000,2,FALSE),"Não apurado")</f>
        <v>C</v>
      </c>
    </row>
    <row r="183" spans="1:2" x14ac:dyDescent="0.25">
      <c r="A183" s="43" t="s">
        <v>187</v>
      </c>
      <c r="B183" s="41" t="str">
        <f>IFERROR(VLOOKUP(A183,'Base IEGM'!$A$2:$B$1000,2,FALSE),"Não apurado")</f>
        <v>C</v>
      </c>
    </row>
    <row r="184" spans="1:2" x14ac:dyDescent="0.25">
      <c r="A184" s="43" t="s">
        <v>188</v>
      </c>
      <c r="B184" s="41" t="str">
        <f>IFERROR(VLOOKUP(A184,'Base IEGM'!$A$2:$B$1000,2,FALSE),"Não apurado")</f>
        <v>C</v>
      </c>
    </row>
    <row r="185" spans="1:2" x14ac:dyDescent="0.25">
      <c r="A185" s="42" t="s">
        <v>189</v>
      </c>
      <c r="B185" s="41" t="str">
        <f>IFERROR(VLOOKUP(A185,'Base IEGM'!$A$2:$B$1000,2,FALSE),"Não apurado")</f>
        <v>C</v>
      </c>
    </row>
    <row r="186" spans="1:2" x14ac:dyDescent="0.25">
      <c r="A186" s="42" t="s">
        <v>190</v>
      </c>
      <c r="B186" s="41" t="str">
        <f>IFERROR(VLOOKUP(A186,'Base IEGM'!$A$2:$B$1000,2,FALSE),"Não apurado")</f>
        <v>C</v>
      </c>
    </row>
    <row r="187" spans="1:2" x14ac:dyDescent="0.25">
      <c r="A187" s="42" t="s">
        <v>191</v>
      </c>
      <c r="B187" s="41" t="str">
        <f>IFERROR(VLOOKUP(A187,'Base IEGM'!$A$2:$B$1000,2,FALSE),"Não apurado")</f>
        <v>C</v>
      </c>
    </row>
    <row r="188" spans="1:2" x14ac:dyDescent="0.25">
      <c r="A188" s="42" t="s">
        <v>192</v>
      </c>
      <c r="B188" s="41" t="str">
        <f>IFERROR(VLOOKUP(A188,'Base IEGM'!$A$2:$B$1000,2,FALSE),"Não apurado")</f>
        <v>C</v>
      </c>
    </row>
    <row r="189" spans="1:2" x14ac:dyDescent="0.25">
      <c r="A189" s="43" t="s">
        <v>193</v>
      </c>
      <c r="B189" s="41" t="str">
        <f>IFERROR(VLOOKUP(A189,'Base IEGM'!$A$2:$B$1000,2,FALSE),"Não apurado")</f>
        <v>C</v>
      </c>
    </row>
    <row r="190" spans="1:2" x14ac:dyDescent="0.25">
      <c r="A190" s="43" t="s">
        <v>194</v>
      </c>
      <c r="B190" s="41" t="str">
        <f>IFERROR(VLOOKUP(A190,'Base IEGM'!$A$2:$B$1000,2,FALSE),"Não apurado")</f>
        <v>C</v>
      </c>
    </row>
    <row r="191" spans="1:2" x14ac:dyDescent="0.25">
      <c r="A191" s="43" t="s">
        <v>195</v>
      </c>
      <c r="B191" s="41" t="str">
        <f>IFERROR(VLOOKUP(A191,'Base IEGM'!$A$2:$B$1000,2,FALSE),"Não apurado")</f>
        <v>C</v>
      </c>
    </row>
    <row r="192" spans="1:2" x14ac:dyDescent="0.25">
      <c r="A192" s="43" t="s">
        <v>196</v>
      </c>
      <c r="B192" s="41" t="str">
        <f>IFERROR(VLOOKUP(A192,'Base IEGM'!$A$2:$B$1000,2,FALSE),"Não apurado")</f>
        <v>C</v>
      </c>
    </row>
    <row r="193" spans="1:2" x14ac:dyDescent="0.25">
      <c r="A193" s="43" t="s">
        <v>197</v>
      </c>
      <c r="B193" s="41" t="str">
        <f>IFERROR(VLOOKUP(A193,'Base IEGM'!$A$2:$B$1000,2,FALSE),"Não apurado")</f>
        <v>C</v>
      </c>
    </row>
    <row r="194" spans="1:2" x14ac:dyDescent="0.25">
      <c r="A194" s="43" t="s">
        <v>198</v>
      </c>
      <c r="B194" s="41" t="str">
        <f>IFERROR(VLOOKUP(A194,'Base IEGM'!$A$2:$B$1000,2,FALSE),"Não apurado")</f>
        <v>C</v>
      </c>
    </row>
    <row r="195" spans="1:2" x14ac:dyDescent="0.25">
      <c r="A195" s="43" t="s">
        <v>199</v>
      </c>
      <c r="B195" s="41" t="str">
        <f>IFERROR(VLOOKUP(A195,'Base IEGM'!$A$2:$B$1000,2,FALSE),"Não apurado")</f>
        <v>C</v>
      </c>
    </row>
    <row r="196" spans="1:2" x14ac:dyDescent="0.25">
      <c r="A196" s="43" t="s">
        <v>200</v>
      </c>
      <c r="B196" s="41" t="str">
        <f>IFERROR(VLOOKUP(A196,'Base IEGM'!$A$2:$B$1000,2,FALSE),"Não apurado")</f>
        <v>C</v>
      </c>
    </row>
    <row r="197" spans="1:2" x14ac:dyDescent="0.25">
      <c r="A197" s="43" t="s">
        <v>201</v>
      </c>
      <c r="B197" s="41" t="str">
        <f>IFERROR(VLOOKUP(A197,'Base IEGM'!$A$2:$B$1000,2,FALSE),"Não apurado")</f>
        <v>C</v>
      </c>
    </row>
    <row r="198" spans="1:2" x14ac:dyDescent="0.25">
      <c r="A198" s="43" t="s">
        <v>202</v>
      </c>
      <c r="B198" s="41" t="str">
        <f>IFERROR(VLOOKUP(A198,'Base IEGM'!$A$2:$B$1000,2,FALSE),"Não apurado")</f>
        <v>C</v>
      </c>
    </row>
    <row r="199" spans="1:2" x14ac:dyDescent="0.25">
      <c r="A199" s="42" t="s">
        <v>203</v>
      </c>
      <c r="B199" s="41" t="str">
        <f>IFERROR(VLOOKUP(A199,'Base IEGM'!$A$2:$B$1000,2,FALSE),"Não apurado")</f>
        <v>C</v>
      </c>
    </row>
    <row r="200" spans="1:2" x14ac:dyDescent="0.25">
      <c r="A200" s="42" t="s">
        <v>204</v>
      </c>
      <c r="B200" s="41" t="str">
        <f>IFERROR(VLOOKUP(A200,'Base IEGM'!$A$2:$B$1000,2,FALSE),"Não apurado")</f>
        <v>C</v>
      </c>
    </row>
    <row r="201" spans="1:2" x14ac:dyDescent="0.25">
      <c r="A201" s="42" t="s">
        <v>205</v>
      </c>
      <c r="B201" s="41" t="str">
        <f>IFERROR(VLOOKUP(A201,'Base IEGM'!$A$2:$B$1000,2,FALSE),"Não apurado")</f>
        <v>C</v>
      </c>
    </row>
    <row r="202" spans="1:2" x14ac:dyDescent="0.25">
      <c r="A202" s="42" t="s">
        <v>206</v>
      </c>
      <c r="B202" s="41" t="str">
        <f>IFERROR(VLOOKUP(A202,'Base IEGM'!$A$2:$B$1000,2,FALSE),"Não apurado")</f>
        <v>C</v>
      </c>
    </row>
    <row r="203" spans="1:2" x14ac:dyDescent="0.25">
      <c r="A203" s="42" t="s">
        <v>207</v>
      </c>
      <c r="B203" s="41" t="str">
        <f>IFERROR(VLOOKUP(A203,'Base IEGM'!$A$2:$B$1000,2,FALSE),"Não apurado")</f>
        <v>C</v>
      </c>
    </row>
    <row r="204" spans="1:2" x14ac:dyDescent="0.25">
      <c r="A204" s="42" t="s">
        <v>208</v>
      </c>
      <c r="B204" s="41" t="str">
        <f>IFERROR(VLOOKUP(A204,'Base IEGM'!$A$2:$B$1000,2,FALSE),"Não apurado")</f>
        <v>C</v>
      </c>
    </row>
    <row r="205" spans="1:2" x14ac:dyDescent="0.25">
      <c r="A205" s="42" t="s">
        <v>209</v>
      </c>
      <c r="B205" s="41" t="str">
        <f>IFERROR(VLOOKUP(A205,'Base IEGM'!$A$2:$B$1000,2,FALSE),"Não apurado")</f>
        <v>C</v>
      </c>
    </row>
    <row r="206" spans="1:2" x14ac:dyDescent="0.25">
      <c r="A206" s="43" t="s">
        <v>210</v>
      </c>
      <c r="B206" s="41" t="str">
        <f>IFERROR(VLOOKUP(A206,'Base IEGM'!$A$2:$B$1000,2,FALSE),"Não apurado")</f>
        <v>C</v>
      </c>
    </row>
    <row r="207" spans="1:2" x14ac:dyDescent="0.25">
      <c r="A207" s="42" t="s">
        <v>211</v>
      </c>
      <c r="B207" s="41" t="str">
        <f>IFERROR(VLOOKUP(A207,'Base IEGM'!$A$2:$B$1000,2,FALSE),"Não apurado")</f>
        <v>C+</v>
      </c>
    </row>
    <row r="208" spans="1:2" x14ac:dyDescent="0.25">
      <c r="A208" s="42" t="s">
        <v>212</v>
      </c>
      <c r="B208" s="41" t="str">
        <f>IFERROR(VLOOKUP(A208,'Base IEGM'!$A$2:$B$1000,2,FALSE),"Não apurado")</f>
        <v>C</v>
      </c>
    </row>
    <row r="209" spans="1:2" x14ac:dyDescent="0.25">
      <c r="A209" s="43" t="s">
        <v>213</v>
      </c>
      <c r="B209" s="41" t="str">
        <f>IFERROR(VLOOKUP(A209,'Base IEGM'!$A$2:$B$1000,2,FALSE),"Não apurado")</f>
        <v>C</v>
      </c>
    </row>
    <row r="210" spans="1:2" x14ac:dyDescent="0.25">
      <c r="A210" s="42" t="s">
        <v>214</v>
      </c>
      <c r="B210" s="41" t="str">
        <f>IFERROR(VLOOKUP(A210,'Base IEGM'!$A$2:$B$1000,2,FALSE),"Não apurado")</f>
        <v>C</v>
      </c>
    </row>
    <row r="211" spans="1:2" x14ac:dyDescent="0.25">
      <c r="A211" s="43" t="s">
        <v>215</v>
      </c>
      <c r="B211" s="41" t="str">
        <f>IFERROR(VLOOKUP(A211,'Base IEGM'!$A$2:$B$1000,2,FALSE),"Não apurado")</f>
        <v>C</v>
      </c>
    </row>
    <row r="212" spans="1:2" x14ac:dyDescent="0.25">
      <c r="A212" s="42" t="s">
        <v>216</v>
      </c>
      <c r="B212" s="41" t="str">
        <f>IFERROR(VLOOKUP(A212,'Base IEGM'!$A$2:$B$1000,2,FALSE),"Não apurado")</f>
        <v>C</v>
      </c>
    </row>
    <row r="213" spans="1:2" x14ac:dyDescent="0.25">
      <c r="A213" s="42" t="s">
        <v>217</v>
      </c>
      <c r="B213" s="41" t="str">
        <f>IFERROR(VLOOKUP(A213,'Base IEGM'!$A$2:$B$1000,2,FALSE),"Não apurado")</f>
        <v>C</v>
      </c>
    </row>
    <row r="214" spans="1:2" x14ac:dyDescent="0.25">
      <c r="A214" s="42" t="s">
        <v>218</v>
      </c>
      <c r="B214" s="41" t="str">
        <f>IFERROR(VLOOKUP(A214,'Base IEGM'!$A$2:$B$1000,2,FALSE),"Não apurado")</f>
        <v>C</v>
      </c>
    </row>
    <row r="215" spans="1:2" x14ac:dyDescent="0.25">
      <c r="A215" s="42" t="s">
        <v>219</v>
      </c>
      <c r="B215" s="41" t="str">
        <f>IFERROR(VLOOKUP(A215,'Base IEGM'!$A$2:$B$1000,2,FALSE),"Não apurado")</f>
        <v>C</v>
      </c>
    </row>
    <row r="216" spans="1:2" x14ac:dyDescent="0.25">
      <c r="A216" s="42" t="s">
        <v>220</v>
      </c>
      <c r="B216" s="41" t="str">
        <f>IFERROR(VLOOKUP(A216,'Base IEGM'!$A$2:$B$1000,2,FALSE),"Não apurado")</f>
        <v>C</v>
      </c>
    </row>
    <row r="217" spans="1:2" x14ac:dyDescent="0.25">
      <c r="A217" s="42" t="s">
        <v>221</v>
      </c>
      <c r="B217" s="41" t="str">
        <f>IFERROR(VLOOKUP(A217,'Base IEGM'!$A$2:$B$1000,2,FALSE),"Não apurado")</f>
        <v>C</v>
      </c>
    </row>
    <row r="218" spans="1:2" x14ac:dyDescent="0.25">
      <c r="A218" s="42" t="s">
        <v>222</v>
      </c>
      <c r="B218" s="41" t="str">
        <f>IFERROR(VLOOKUP(A218,'Base IEGM'!$A$2:$B$1000,2,FALSE),"Não apurado")</f>
        <v>C</v>
      </c>
    </row>
    <row r="219" spans="1:2" x14ac:dyDescent="0.25">
      <c r="A219" s="43" t="s">
        <v>223</v>
      </c>
      <c r="B219" s="41" t="str">
        <f>IFERROR(VLOOKUP(A219,'Base IEGM'!$A$2:$B$1000,2,FALSE),"Não apurado")</f>
        <v>C</v>
      </c>
    </row>
    <row r="220" spans="1:2" x14ac:dyDescent="0.25">
      <c r="A220" s="43" t="s">
        <v>224</v>
      </c>
      <c r="B220" s="41" t="str">
        <f>IFERROR(VLOOKUP(A220,'Base IEGM'!$A$2:$B$1000,2,FALSE),"Não apurado")</f>
        <v>C</v>
      </c>
    </row>
    <row r="221" spans="1:2" x14ac:dyDescent="0.25">
      <c r="A221" s="43" t="s">
        <v>225</v>
      </c>
      <c r="B221" s="41" t="str">
        <f>IFERROR(VLOOKUP(A221,'Base IEGM'!$A$2:$B$1000,2,FALSE),"Não apurado")</f>
        <v>C</v>
      </c>
    </row>
    <row r="222" spans="1:2" x14ac:dyDescent="0.25">
      <c r="A222" s="43" t="s">
        <v>226</v>
      </c>
      <c r="B222" s="41" t="str">
        <f>IFERROR(VLOOKUP(A222,'Base IEGM'!$A$2:$B$1000,2,FALSE),"Não apurado")</f>
        <v>C</v>
      </c>
    </row>
    <row r="223" spans="1:2" x14ac:dyDescent="0.25">
      <c r="A223" s="43" t="s">
        <v>227</v>
      </c>
      <c r="B223" s="41" t="str">
        <f>IFERROR(VLOOKUP(A223,'Base IEGM'!$A$2:$B$1000,2,FALSE),"Não apurado")</f>
        <v>C</v>
      </c>
    </row>
    <row r="224" spans="1:2" x14ac:dyDescent="0.25">
      <c r="A224" s="43" t="s">
        <v>228</v>
      </c>
      <c r="B224" s="41" t="str">
        <f>IFERROR(VLOOKUP(A224,'Base IEGM'!$A$2:$B$1000,2,FALSE),"Não apurado")</f>
        <v>C</v>
      </c>
    </row>
    <row r="225" spans="1:2" x14ac:dyDescent="0.25">
      <c r="A225" s="42" t="s">
        <v>229</v>
      </c>
      <c r="B225" s="41" t="str">
        <f>IFERROR(VLOOKUP(A225,'Base IEGM'!$A$2:$B$1000,2,FALSE),"Não apurado")</f>
        <v>C</v>
      </c>
    </row>
    <row r="226" spans="1:2" x14ac:dyDescent="0.25">
      <c r="A226" s="43" t="s">
        <v>230</v>
      </c>
      <c r="B226" s="41" t="str">
        <f>IFERROR(VLOOKUP(A226,'Base IEGM'!$A$2:$B$1000,2,FALSE),"Não apurado")</f>
        <v>C</v>
      </c>
    </row>
    <row r="227" spans="1:2" x14ac:dyDescent="0.25">
      <c r="A227" s="42" t="s">
        <v>231</v>
      </c>
      <c r="B227" s="41" t="str">
        <f>IFERROR(VLOOKUP(A227,'Base IEGM'!$A$2:$B$1000,2,FALSE),"Não apurado")</f>
        <v>C</v>
      </c>
    </row>
    <row r="228" spans="1:2" x14ac:dyDescent="0.25">
      <c r="A228" s="42" t="s">
        <v>232</v>
      </c>
      <c r="B228" s="41" t="str">
        <f>IFERROR(VLOOKUP(A228,'Base IEGM'!$A$2:$B$1000,2,FALSE),"Não apurado")</f>
        <v>C</v>
      </c>
    </row>
    <row r="229" spans="1:2" x14ac:dyDescent="0.25">
      <c r="A229" s="43" t="s">
        <v>233</v>
      </c>
      <c r="B229" s="41" t="str">
        <f>IFERROR(VLOOKUP(A229,'Base IEGM'!$A$2:$B$1000,2,FALSE),"Não apurado")</f>
        <v>C</v>
      </c>
    </row>
    <row r="230" spans="1:2" x14ac:dyDescent="0.25">
      <c r="A230" s="42" t="s">
        <v>234</v>
      </c>
      <c r="B230" s="41" t="str">
        <f>IFERROR(VLOOKUP(A230,'Base IEGM'!$A$2:$B$1000,2,FALSE),"Não apurado")</f>
        <v>C</v>
      </c>
    </row>
    <row r="231" spans="1:2" x14ac:dyDescent="0.25">
      <c r="A231" s="43" t="s">
        <v>235</v>
      </c>
      <c r="B231" s="41" t="str">
        <f>IFERROR(VLOOKUP(A231,'Base IEGM'!$A$2:$B$1000,2,FALSE),"Não apurado")</f>
        <v>C</v>
      </c>
    </row>
    <row r="232" spans="1:2" x14ac:dyDescent="0.25">
      <c r="A232" s="42" t="s">
        <v>236</v>
      </c>
      <c r="B232" s="41" t="str">
        <f>IFERROR(VLOOKUP(A232,'Base IEGM'!$A$2:$B$1000,2,FALSE),"Não apurado")</f>
        <v>C</v>
      </c>
    </row>
    <row r="233" spans="1:2" x14ac:dyDescent="0.25">
      <c r="A233" s="42" t="s">
        <v>237</v>
      </c>
      <c r="B233" s="41" t="str">
        <f>IFERROR(VLOOKUP(A233,'Base IEGM'!$A$2:$B$1000,2,FALSE),"Não apurado")</f>
        <v>C</v>
      </c>
    </row>
    <row r="234" spans="1:2" x14ac:dyDescent="0.25">
      <c r="A234" s="42" t="s">
        <v>238</v>
      </c>
      <c r="B234" s="41" t="str">
        <f>IFERROR(VLOOKUP(A234,'Base IEGM'!$A$2:$B$1000,2,FALSE),"Não apurado")</f>
        <v>C</v>
      </c>
    </row>
    <row r="235" spans="1:2" x14ac:dyDescent="0.25">
      <c r="A235" s="42" t="s">
        <v>239</v>
      </c>
      <c r="B235" s="41" t="str">
        <f>IFERROR(VLOOKUP(A235,'Base IEGM'!$A$2:$B$1000,2,FALSE),"Não apurado")</f>
        <v>C</v>
      </c>
    </row>
    <row r="236" spans="1:2" x14ac:dyDescent="0.25">
      <c r="A236" s="42" t="s">
        <v>240</v>
      </c>
      <c r="B236" s="41" t="str">
        <f>IFERROR(VLOOKUP(A236,'Base IEGM'!$A$2:$B$1000,2,FALSE),"Não apurado")</f>
        <v>C</v>
      </c>
    </row>
    <row r="237" spans="1:2" x14ac:dyDescent="0.25">
      <c r="A237" s="43" t="s">
        <v>241</v>
      </c>
      <c r="B237" s="41" t="str">
        <f>IFERROR(VLOOKUP(A237,'Base IEGM'!$A$2:$B$1000,2,FALSE),"Não apurado")</f>
        <v>C</v>
      </c>
    </row>
    <row r="238" spans="1:2" x14ac:dyDescent="0.25">
      <c r="A238" s="42" t="s">
        <v>242</v>
      </c>
      <c r="B238" s="41" t="str">
        <f>IFERROR(VLOOKUP(A238,'Base IEGM'!$A$2:$B$1000,2,FALSE),"Não apurado")</f>
        <v>C</v>
      </c>
    </row>
    <row r="239" spans="1:2" x14ac:dyDescent="0.25">
      <c r="A239" s="42" t="s">
        <v>243</v>
      </c>
      <c r="B239" s="41" t="str">
        <f>IFERROR(VLOOKUP(A239,'Base IEGM'!$A$2:$B$1000,2,FALSE),"Não apurado")</f>
        <v>C</v>
      </c>
    </row>
    <row r="240" spans="1:2" x14ac:dyDescent="0.25">
      <c r="A240" s="42" t="s">
        <v>244</v>
      </c>
      <c r="B240" s="41" t="str">
        <f>IFERROR(VLOOKUP(A240,'Base IEGM'!$A$2:$B$1000,2,FALSE),"Não apurado")</f>
        <v>C</v>
      </c>
    </row>
    <row r="241" spans="1:2" x14ac:dyDescent="0.25">
      <c r="A241" s="42" t="s">
        <v>245</v>
      </c>
      <c r="B241" s="41" t="str">
        <f>IFERROR(VLOOKUP(A241,'Base IEGM'!$A$2:$B$1000,2,FALSE),"Não apurado")</f>
        <v>C</v>
      </c>
    </row>
    <row r="242" spans="1:2" x14ac:dyDescent="0.25">
      <c r="A242" s="42" t="s">
        <v>246</v>
      </c>
      <c r="B242" s="41" t="str">
        <f>IFERROR(VLOOKUP(A242,'Base IEGM'!$A$2:$B$1000,2,FALSE),"Não apurado")</f>
        <v>C</v>
      </c>
    </row>
    <row r="243" spans="1:2" x14ac:dyDescent="0.25">
      <c r="A243" s="42" t="s">
        <v>247</v>
      </c>
      <c r="B243" s="41" t="str">
        <f>IFERROR(VLOOKUP(A243,'Base IEGM'!$A$2:$B$1000,2,FALSE),"Não apurado")</f>
        <v>C</v>
      </c>
    </row>
    <row r="244" spans="1:2" x14ac:dyDescent="0.25">
      <c r="A244" s="43" t="s">
        <v>248</v>
      </c>
      <c r="B244" s="41" t="str">
        <f>IFERROR(VLOOKUP(A244,'Base IEGM'!$A$2:$B$1000,2,FALSE),"Não apurado")</f>
        <v>C</v>
      </c>
    </row>
    <row r="245" spans="1:2" x14ac:dyDescent="0.25">
      <c r="A245" s="43" t="s">
        <v>249</v>
      </c>
      <c r="B245" s="41" t="str">
        <f>IFERROR(VLOOKUP(A245,'Base IEGM'!$A$2:$B$1000,2,FALSE),"Não apurado")</f>
        <v>C</v>
      </c>
    </row>
    <row r="246" spans="1:2" x14ac:dyDescent="0.25">
      <c r="A246" s="42" t="s">
        <v>250</v>
      </c>
      <c r="B246" s="41" t="str">
        <f>IFERROR(VLOOKUP(A246,'Base IEGM'!$A$2:$B$1000,2,FALSE),"Não apurado")</f>
        <v>C</v>
      </c>
    </row>
    <row r="247" spans="1:2" x14ac:dyDescent="0.25">
      <c r="A247" s="42" t="s">
        <v>251</v>
      </c>
      <c r="B247" s="41" t="str">
        <f>IFERROR(VLOOKUP(A247,'Base IEGM'!$A$2:$B$1000,2,FALSE),"Não apurado")</f>
        <v>C</v>
      </c>
    </row>
    <row r="248" spans="1:2" x14ac:dyDescent="0.25">
      <c r="A248" s="43" t="s">
        <v>252</v>
      </c>
      <c r="B248" s="41" t="str">
        <f>IFERROR(VLOOKUP(A248,'Base IEGM'!$A$2:$B$1000,2,FALSE),"Não apurado")</f>
        <v>C</v>
      </c>
    </row>
    <row r="249" spans="1:2" x14ac:dyDescent="0.25">
      <c r="A249" s="43" t="s">
        <v>253</v>
      </c>
      <c r="B249" s="41" t="str">
        <f>IFERROR(VLOOKUP(A249,'Base IEGM'!$A$2:$B$1000,2,FALSE),"Não apurado")</f>
        <v>C</v>
      </c>
    </row>
    <row r="250" spans="1:2" x14ac:dyDescent="0.25">
      <c r="A250" s="42" t="s">
        <v>254</v>
      </c>
      <c r="B250" s="41" t="str">
        <f>IFERROR(VLOOKUP(A250,'Base IEGM'!$A$2:$B$1000,2,FALSE),"Não apurado")</f>
        <v>C</v>
      </c>
    </row>
    <row r="251" spans="1:2" x14ac:dyDescent="0.25">
      <c r="A251" s="42" t="s">
        <v>255</v>
      </c>
      <c r="B251" s="41" t="str">
        <f>IFERROR(VLOOKUP(A251,'Base IEGM'!$A$2:$B$1000,2,FALSE),"Não apurado")</f>
        <v>C</v>
      </c>
    </row>
    <row r="252" spans="1:2" x14ac:dyDescent="0.25">
      <c r="A252" s="43" t="s">
        <v>256</v>
      </c>
      <c r="B252" s="41" t="str">
        <f>IFERROR(VLOOKUP(A252,'Base IEGM'!$A$2:$B$1000,2,FALSE),"Não apurado")</f>
        <v>C</v>
      </c>
    </row>
    <row r="253" spans="1:2" x14ac:dyDescent="0.25">
      <c r="A253" s="42" t="s">
        <v>257</v>
      </c>
      <c r="B253" s="41" t="str">
        <f>IFERROR(VLOOKUP(A253,'Base IEGM'!$A$2:$B$1000,2,FALSE),"Não apurado")</f>
        <v>C</v>
      </c>
    </row>
    <row r="254" spans="1:2" x14ac:dyDescent="0.25">
      <c r="A254" s="42" t="s">
        <v>258</v>
      </c>
      <c r="B254" s="41" t="str">
        <f>IFERROR(VLOOKUP(A254,'Base IEGM'!$A$2:$B$1000,2,FALSE),"Não apurado")</f>
        <v>C</v>
      </c>
    </row>
    <row r="255" spans="1:2" x14ac:dyDescent="0.25">
      <c r="A255" s="42" t="s">
        <v>259</v>
      </c>
      <c r="B255" s="41" t="str">
        <f>IFERROR(VLOOKUP(A255,'Base IEGM'!$A$2:$B$1000,2,FALSE),"Não apurado")</f>
        <v>C</v>
      </c>
    </row>
    <row r="256" spans="1:2" x14ac:dyDescent="0.25">
      <c r="A256" s="43" t="s">
        <v>260</v>
      </c>
      <c r="B256" s="41" t="str">
        <f>IFERROR(VLOOKUP(A256,'Base IEGM'!$A$2:$B$1000,2,FALSE),"Não apurado")</f>
        <v>C</v>
      </c>
    </row>
    <row r="257" spans="1:2" x14ac:dyDescent="0.25">
      <c r="A257" s="43" t="s">
        <v>261</v>
      </c>
      <c r="B257" s="41" t="str">
        <f>IFERROR(VLOOKUP(A257,'Base IEGM'!$A$2:$B$1000,2,FALSE),"Não apurado")</f>
        <v>C</v>
      </c>
    </row>
    <row r="258" spans="1:2" x14ac:dyDescent="0.25">
      <c r="A258" s="43" t="s">
        <v>262</v>
      </c>
      <c r="B258" s="41" t="str">
        <f>IFERROR(VLOOKUP(A258,'Base IEGM'!$A$2:$B$1000,2,FALSE),"Não apurado")</f>
        <v>C</v>
      </c>
    </row>
    <row r="259" spans="1:2" x14ac:dyDescent="0.25">
      <c r="A259" s="42" t="s">
        <v>263</v>
      </c>
      <c r="B259" s="41" t="str">
        <f>IFERROR(VLOOKUP(A259,'Base IEGM'!$A$2:$B$1000,2,FALSE),"Não apurado")</f>
        <v>C</v>
      </c>
    </row>
    <row r="260" spans="1:2" x14ac:dyDescent="0.25">
      <c r="A260" s="43" t="s">
        <v>264</v>
      </c>
      <c r="B260" s="41" t="str">
        <f>IFERROR(VLOOKUP(A260,'Base IEGM'!$A$2:$B$1000,2,FALSE),"Não apurado")</f>
        <v>C</v>
      </c>
    </row>
    <row r="261" spans="1:2" x14ac:dyDescent="0.25">
      <c r="A261" s="43" t="s">
        <v>265</v>
      </c>
      <c r="B261" s="41" t="str">
        <f>IFERROR(VLOOKUP(A261,'Base IEGM'!$A$2:$B$1000,2,FALSE),"Não apurado")</f>
        <v>C</v>
      </c>
    </row>
    <row r="262" spans="1:2" x14ac:dyDescent="0.25">
      <c r="A262" s="42" t="s">
        <v>266</v>
      </c>
      <c r="B262" s="41" t="str">
        <f>IFERROR(VLOOKUP(A262,'Base IEGM'!$A$2:$B$1000,2,FALSE),"Não apurado")</f>
        <v>C</v>
      </c>
    </row>
    <row r="263" spans="1:2" x14ac:dyDescent="0.25">
      <c r="A263" s="43" t="s">
        <v>267</v>
      </c>
      <c r="B263" s="41" t="str">
        <f>IFERROR(VLOOKUP(A263,'Base IEGM'!$A$2:$B$1000,2,FALSE),"Não apurado")</f>
        <v>C</v>
      </c>
    </row>
    <row r="264" spans="1:2" x14ac:dyDescent="0.25">
      <c r="A264" s="42" t="s">
        <v>268</v>
      </c>
      <c r="B264" s="41" t="str">
        <f>IFERROR(VLOOKUP(A264,'Base IEGM'!$A$2:$B$1000,2,FALSE),"Não apurado")</f>
        <v>C</v>
      </c>
    </row>
    <row r="265" spans="1:2" x14ac:dyDescent="0.25">
      <c r="A265" s="43" t="s">
        <v>269</v>
      </c>
      <c r="B265" s="41" t="str">
        <f>IFERROR(VLOOKUP(A265,'Base IEGM'!$A$2:$B$1000,2,FALSE),"Não apurado")</f>
        <v>C</v>
      </c>
    </row>
    <row r="266" spans="1:2" x14ac:dyDescent="0.25">
      <c r="A266" s="43" t="s">
        <v>270</v>
      </c>
      <c r="B266" s="41" t="str">
        <f>IFERROR(VLOOKUP(A266,'Base IEGM'!$A$2:$B$1000,2,FALSE),"Não apurado")</f>
        <v>C</v>
      </c>
    </row>
    <row r="267" spans="1:2" x14ac:dyDescent="0.25">
      <c r="A267" s="42" t="s">
        <v>271</v>
      </c>
      <c r="B267" s="41" t="str">
        <f>IFERROR(VLOOKUP(A267,'Base IEGM'!$A$2:$B$1000,2,FALSE),"Não apurado")</f>
        <v>C</v>
      </c>
    </row>
    <row r="268" spans="1:2" x14ac:dyDescent="0.25">
      <c r="A268" s="42" t="s">
        <v>272</v>
      </c>
      <c r="B268" s="41" t="str">
        <f>IFERROR(VLOOKUP(A268,'Base IEGM'!$A$2:$B$1000,2,FALSE),"Não apurado")</f>
        <v>C</v>
      </c>
    </row>
    <row r="269" spans="1:2" x14ac:dyDescent="0.25">
      <c r="A269" s="42" t="s">
        <v>273</v>
      </c>
      <c r="B269" s="41" t="str">
        <f>IFERROR(VLOOKUP(A269,'Base IEGM'!$A$2:$B$1000,2,FALSE),"Não apurado")</f>
        <v>C</v>
      </c>
    </row>
    <row r="270" spans="1:2" x14ac:dyDescent="0.25">
      <c r="A270" s="42" t="s">
        <v>274</v>
      </c>
      <c r="B270" s="41" t="str">
        <f>IFERROR(VLOOKUP(A270,'Base IEGM'!$A$2:$B$1000,2,FALSE),"Não apurado")</f>
        <v>C</v>
      </c>
    </row>
    <row r="271" spans="1:2" x14ac:dyDescent="0.25">
      <c r="A271" s="43" t="s">
        <v>275</v>
      </c>
      <c r="B271" s="41" t="str">
        <f>IFERROR(VLOOKUP(A271,'Base IEGM'!$A$2:$B$1000,2,FALSE),"Não apurado")</f>
        <v>C</v>
      </c>
    </row>
    <row r="272" spans="1:2" x14ac:dyDescent="0.25">
      <c r="A272" s="42" t="s">
        <v>276</v>
      </c>
      <c r="B272" s="41" t="str">
        <f>IFERROR(VLOOKUP(A272,'Base IEGM'!$A$2:$B$1000,2,FALSE),"Não apurado")</f>
        <v>C</v>
      </c>
    </row>
    <row r="273" spans="1:2" x14ac:dyDescent="0.25">
      <c r="A273" s="42" t="s">
        <v>277</v>
      </c>
      <c r="B273" s="41" t="str">
        <f>IFERROR(VLOOKUP(A273,'Base IEGM'!$A$2:$B$1000,2,FALSE),"Não apurado")</f>
        <v>C</v>
      </c>
    </row>
    <row r="274" spans="1:2" x14ac:dyDescent="0.25">
      <c r="A274" s="42" t="s">
        <v>278</v>
      </c>
      <c r="B274" s="41" t="str">
        <f>IFERROR(VLOOKUP(A274,'Base IEGM'!$A$2:$B$1000,2,FALSE),"Não apurado")</f>
        <v>C</v>
      </c>
    </row>
    <row r="275" spans="1:2" x14ac:dyDescent="0.25">
      <c r="A275" s="43" t="s">
        <v>279</v>
      </c>
      <c r="B275" s="41" t="str">
        <f>IFERROR(VLOOKUP(A275,'Base IEGM'!$A$2:$B$1000,2,FALSE),"Não apurado")</f>
        <v>C</v>
      </c>
    </row>
    <row r="276" spans="1:2" x14ac:dyDescent="0.25">
      <c r="A276" s="42" t="s">
        <v>280</v>
      </c>
      <c r="B276" s="41" t="str">
        <f>IFERROR(VLOOKUP(A276,'Base IEGM'!$A$2:$B$1000,2,FALSE),"Não apurado")</f>
        <v>C</v>
      </c>
    </row>
    <row r="277" spans="1:2" x14ac:dyDescent="0.25">
      <c r="A277" s="42" t="s">
        <v>281</v>
      </c>
      <c r="B277" s="41" t="str">
        <f>IFERROR(VLOOKUP(A277,'Base IEGM'!$A$2:$B$1000,2,FALSE),"Não apurado")</f>
        <v>C</v>
      </c>
    </row>
    <row r="278" spans="1:2" x14ac:dyDescent="0.25">
      <c r="A278" s="43" t="s">
        <v>282</v>
      </c>
      <c r="B278" s="41" t="str">
        <f>IFERROR(VLOOKUP(A278,'Base IEGM'!$A$2:$B$1000,2,FALSE),"Não apurado")</f>
        <v>C</v>
      </c>
    </row>
    <row r="279" spans="1:2" x14ac:dyDescent="0.25">
      <c r="A279" s="42" t="s">
        <v>283</v>
      </c>
      <c r="B279" s="41" t="str">
        <f>IFERROR(VLOOKUP(A279,'Base IEGM'!$A$2:$B$1000,2,FALSE),"Não apurado")</f>
        <v>C</v>
      </c>
    </row>
    <row r="280" spans="1:2" x14ac:dyDescent="0.25">
      <c r="A280" s="43" t="s">
        <v>284</v>
      </c>
      <c r="B280" s="41" t="str">
        <f>IFERROR(VLOOKUP(A280,'Base IEGM'!$A$2:$B$1000,2,FALSE),"Não apurado")</f>
        <v>C</v>
      </c>
    </row>
    <row r="281" spans="1:2" x14ac:dyDescent="0.25">
      <c r="A281" s="43" t="s">
        <v>285</v>
      </c>
      <c r="B281" s="41" t="str">
        <f>IFERROR(VLOOKUP(A281,'Base IEGM'!$A$2:$B$1000,2,FALSE),"Não apurado")</f>
        <v>C</v>
      </c>
    </row>
    <row r="282" spans="1:2" x14ac:dyDescent="0.25">
      <c r="A282" s="42" t="s">
        <v>286</v>
      </c>
      <c r="B282" s="41" t="str">
        <f>IFERROR(VLOOKUP(A282,'Base IEGM'!$A$2:$B$1000,2,FALSE),"Não apurado")</f>
        <v>C</v>
      </c>
    </row>
    <row r="283" spans="1:2" x14ac:dyDescent="0.25">
      <c r="A283" s="42" t="s">
        <v>287</v>
      </c>
      <c r="B283" s="41" t="str">
        <f>IFERROR(VLOOKUP(A283,'Base IEGM'!$A$2:$B$1000,2,FALSE),"Não apurado")</f>
        <v>C</v>
      </c>
    </row>
    <row r="284" spans="1:2" x14ac:dyDescent="0.25">
      <c r="A284" s="42" t="s">
        <v>288</v>
      </c>
      <c r="B284" s="41" t="str">
        <f>IFERROR(VLOOKUP(A284,'Base IEGM'!$A$2:$B$1000,2,FALSE),"Não apurado")</f>
        <v>C</v>
      </c>
    </row>
    <row r="285" spans="1:2" x14ac:dyDescent="0.25">
      <c r="A285" s="43" t="s">
        <v>289</v>
      </c>
      <c r="B285" s="41" t="str">
        <f>IFERROR(VLOOKUP(A285,'Base IEGM'!$A$2:$B$1000,2,FALSE),"Não apurado")</f>
        <v>C</v>
      </c>
    </row>
    <row r="286" spans="1:2" x14ac:dyDescent="0.25">
      <c r="A286" s="42" t="s">
        <v>290</v>
      </c>
      <c r="B286" s="41" t="str">
        <f>IFERROR(VLOOKUP(A286,'Base IEGM'!$A$2:$B$1000,2,FALSE),"Não apurado")</f>
        <v>C</v>
      </c>
    </row>
    <row r="287" spans="1:2" x14ac:dyDescent="0.25">
      <c r="A287" s="43" t="s">
        <v>291</v>
      </c>
      <c r="B287" s="41" t="str">
        <f>IFERROR(VLOOKUP(A287,'Base IEGM'!$A$2:$B$1000,2,FALSE),"Não apurado")</f>
        <v>C</v>
      </c>
    </row>
    <row r="288" spans="1:2" x14ac:dyDescent="0.25">
      <c r="A288" s="42" t="s">
        <v>292</v>
      </c>
      <c r="B288" s="41" t="str">
        <f>IFERROR(VLOOKUP(A288,'Base IEGM'!$A$2:$B$1000,2,FALSE),"Não apurado")</f>
        <v>C</v>
      </c>
    </row>
    <row r="289" spans="1:2" x14ac:dyDescent="0.25">
      <c r="A289" s="42" t="s">
        <v>293</v>
      </c>
      <c r="B289" s="41" t="str">
        <f>IFERROR(VLOOKUP(A289,'Base IEGM'!$A$2:$B$1000,2,FALSE),"Não apurado")</f>
        <v>C</v>
      </c>
    </row>
    <row r="290" spans="1:2" x14ac:dyDescent="0.25">
      <c r="A290" s="42" t="s">
        <v>294</v>
      </c>
      <c r="B290" s="41" t="str">
        <f>IFERROR(VLOOKUP(A290,'Base IEGM'!$A$2:$B$1000,2,FALSE),"Não apurado")</f>
        <v>C</v>
      </c>
    </row>
    <row r="291" spans="1:2" x14ac:dyDescent="0.25">
      <c r="A291" s="42" t="s">
        <v>295</v>
      </c>
      <c r="B291" s="41" t="str">
        <f>IFERROR(VLOOKUP(A291,'Base IEGM'!$A$2:$B$1000,2,FALSE),"Não apurado")</f>
        <v>C</v>
      </c>
    </row>
    <row r="292" spans="1:2" x14ac:dyDescent="0.25">
      <c r="A292" s="42" t="s">
        <v>296</v>
      </c>
      <c r="B292" s="41" t="str">
        <f>IFERROR(VLOOKUP(A292,'Base IEGM'!$A$2:$B$1000,2,FALSE),"Não apurado")</f>
        <v>C</v>
      </c>
    </row>
    <row r="293" spans="1:2" x14ac:dyDescent="0.25">
      <c r="A293" s="42" t="s">
        <v>297</v>
      </c>
      <c r="B293" s="41" t="str">
        <f>IFERROR(VLOOKUP(A293,'Base IEGM'!$A$2:$B$1000,2,FALSE),"Não apurado")</f>
        <v>C</v>
      </c>
    </row>
    <row r="294" spans="1:2" x14ac:dyDescent="0.25">
      <c r="A294" s="42" t="s">
        <v>298</v>
      </c>
      <c r="B294" s="41" t="str">
        <f>IFERROR(VLOOKUP(A294,'Base IEGM'!$A$2:$B$1000,2,FALSE),"Não apurado")</f>
        <v>C</v>
      </c>
    </row>
    <row r="295" spans="1:2" x14ac:dyDescent="0.25">
      <c r="A295" s="42" t="s">
        <v>299</v>
      </c>
      <c r="B295" s="41" t="str">
        <f>IFERROR(VLOOKUP(A295,'Base IEGM'!$A$2:$B$1000,2,FALSE),"Não apurado")</f>
        <v>C</v>
      </c>
    </row>
    <row r="296" spans="1:2" x14ac:dyDescent="0.25">
      <c r="A296" s="43" t="s">
        <v>300</v>
      </c>
      <c r="B296" s="41" t="str">
        <f>IFERROR(VLOOKUP(A296,'Base IEGM'!$A$2:$B$1000,2,FALSE),"Não apurado")</f>
        <v>C</v>
      </c>
    </row>
    <row r="297" spans="1:2" x14ac:dyDescent="0.25">
      <c r="A297" s="42" t="s">
        <v>301</v>
      </c>
      <c r="B297" s="41" t="str">
        <f>IFERROR(VLOOKUP(A297,'Base IEGM'!$A$2:$B$1000,2,FALSE),"Não apurado")</f>
        <v>C</v>
      </c>
    </row>
    <row r="298" spans="1:2" x14ac:dyDescent="0.25">
      <c r="A298" s="43" t="s">
        <v>302</v>
      </c>
      <c r="B298" s="41" t="str">
        <f>IFERROR(VLOOKUP(A298,'Base IEGM'!$A$2:$B$1000,2,FALSE),"Não apurado")</f>
        <v>C</v>
      </c>
    </row>
    <row r="299" spans="1:2" x14ac:dyDescent="0.25">
      <c r="A299" s="43" t="s">
        <v>303</v>
      </c>
      <c r="B299" s="41" t="str">
        <f>IFERROR(VLOOKUP(A299,'Base IEGM'!$A$2:$B$1000,2,FALSE),"Não apurado")</f>
        <v>C</v>
      </c>
    </row>
    <row r="300" spans="1:2" x14ac:dyDescent="0.25">
      <c r="A300" s="42" t="s">
        <v>304</v>
      </c>
      <c r="B300" s="41" t="str">
        <f>IFERROR(VLOOKUP(A300,'Base IEGM'!$A$2:$B$1000,2,FALSE),"Não apurado")</f>
        <v>C</v>
      </c>
    </row>
    <row r="301" spans="1:2" x14ac:dyDescent="0.25">
      <c r="A301" s="43" t="s">
        <v>305</v>
      </c>
      <c r="B301" s="41" t="str">
        <f>IFERROR(VLOOKUP(A301,'Base IEGM'!$A$2:$B$1000,2,FALSE),"Não apurado")</f>
        <v>C</v>
      </c>
    </row>
    <row r="302" spans="1:2" x14ac:dyDescent="0.25">
      <c r="A302" s="42" t="s">
        <v>306</v>
      </c>
      <c r="B302" s="41" t="str">
        <f>IFERROR(VLOOKUP(A302,'Base IEGM'!$A$2:$B$1000,2,FALSE),"Não apurado")</f>
        <v>C</v>
      </c>
    </row>
    <row r="303" spans="1:2" x14ac:dyDescent="0.25">
      <c r="A303" s="42" t="s">
        <v>307</v>
      </c>
      <c r="B303" s="41" t="str">
        <f>IFERROR(VLOOKUP(A303,'Base IEGM'!$A$2:$B$1000,2,FALSE),"Não apurado")</f>
        <v>C</v>
      </c>
    </row>
    <row r="304" spans="1:2" x14ac:dyDescent="0.25">
      <c r="A304" s="42" t="s">
        <v>308</v>
      </c>
      <c r="B304" s="41" t="str">
        <f>IFERROR(VLOOKUP(A304,'Base IEGM'!$A$2:$B$1000,2,FALSE),"Não apurado")</f>
        <v>C</v>
      </c>
    </row>
    <row r="305" spans="1:2" x14ac:dyDescent="0.25">
      <c r="A305" s="42" t="s">
        <v>309</v>
      </c>
      <c r="B305" s="41" t="str">
        <f>IFERROR(VLOOKUP(A305,'Base IEGM'!$A$2:$B$1000,2,FALSE),"Não apurado")</f>
        <v>C</v>
      </c>
    </row>
    <row r="306" spans="1:2" x14ac:dyDescent="0.25">
      <c r="A306" s="42" t="s">
        <v>310</v>
      </c>
      <c r="B306" s="41" t="str">
        <f>IFERROR(VLOOKUP(A306,'Base IEGM'!$A$2:$B$1000,2,FALSE),"Não apurado")</f>
        <v>C</v>
      </c>
    </row>
    <row r="307" spans="1:2" x14ac:dyDescent="0.25">
      <c r="A307" s="43" t="s">
        <v>311</v>
      </c>
      <c r="B307" s="41" t="str">
        <f>IFERROR(VLOOKUP(A307,'Base IEGM'!$A$2:$B$1000,2,FALSE),"Não apurado")</f>
        <v>C</v>
      </c>
    </row>
    <row r="308" spans="1:2" x14ac:dyDescent="0.25">
      <c r="A308" s="43" t="s">
        <v>312</v>
      </c>
      <c r="B308" s="41" t="str">
        <f>IFERROR(VLOOKUP(A308,'Base IEGM'!$A$2:$B$1000,2,FALSE),"Não apurado")</f>
        <v>C</v>
      </c>
    </row>
    <row r="309" spans="1:2" x14ac:dyDescent="0.25">
      <c r="A309" s="42" t="s">
        <v>313</v>
      </c>
      <c r="B309" s="41" t="str">
        <f>IFERROR(VLOOKUP(A309,'Base IEGM'!$A$2:$B$1000,2,FALSE),"Não apurado")</f>
        <v>C</v>
      </c>
    </row>
    <row r="310" spans="1:2" x14ac:dyDescent="0.25">
      <c r="A310" s="43" t="s">
        <v>314</v>
      </c>
      <c r="B310" s="41" t="str">
        <f>IFERROR(VLOOKUP(A310,'Base IEGM'!$A$2:$B$1000,2,FALSE),"Não apurado")</f>
        <v>C</v>
      </c>
    </row>
    <row r="311" spans="1:2" x14ac:dyDescent="0.25">
      <c r="A311" s="42" t="s">
        <v>315</v>
      </c>
      <c r="B311" s="41" t="str">
        <f>IFERROR(VLOOKUP(A311,'Base IEGM'!$A$2:$B$1000,2,FALSE),"Não apurado")</f>
        <v>C</v>
      </c>
    </row>
    <row r="312" spans="1:2" x14ac:dyDescent="0.25">
      <c r="A312" s="43" t="s">
        <v>316</v>
      </c>
      <c r="B312" s="41" t="str">
        <f>IFERROR(VLOOKUP(A312,'Base IEGM'!$A$2:$B$1000,2,FALSE),"Não apurado")</f>
        <v>C</v>
      </c>
    </row>
    <row r="313" spans="1:2" x14ac:dyDescent="0.25">
      <c r="A313" s="43" t="s">
        <v>317</v>
      </c>
      <c r="B313" s="41" t="str">
        <f>IFERROR(VLOOKUP(A313,'Base IEGM'!$A$2:$B$1000,2,FALSE),"Não apurado")</f>
        <v>C</v>
      </c>
    </row>
    <row r="314" spans="1:2" x14ac:dyDescent="0.25">
      <c r="A314" s="42" t="s">
        <v>318</v>
      </c>
      <c r="B314" s="41" t="str">
        <f>IFERROR(VLOOKUP(A314,'Base IEGM'!$A$2:$B$1000,2,FALSE),"Não apurado")</f>
        <v>C</v>
      </c>
    </row>
    <row r="315" spans="1:2" x14ac:dyDescent="0.25">
      <c r="A315" s="42" t="s">
        <v>319</v>
      </c>
      <c r="B315" s="41" t="str">
        <f>IFERROR(VLOOKUP(A315,'Base IEGM'!$A$2:$B$1000,2,FALSE),"Não apurado")</f>
        <v>C</v>
      </c>
    </row>
    <row r="316" spans="1:2" x14ac:dyDescent="0.25">
      <c r="A316" s="42" t="s">
        <v>320</v>
      </c>
      <c r="B316" s="41" t="str">
        <f>IFERROR(VLOOKUP(A316,'Base IEGM'!$A$2:$B$1000,2,FALSE),"Não apurado")</f>
        <v>C</v>
      </c>
    </row>
    <row r="317" spans="1:2" x14ac:dyDescent="0.25">
      <c r="A317" s="43" t="s">
        <v>321</v>
      </c>
      <c r="B317" s="41" t="str">
        <f>IFERROR(VLOOKUP(A317,'Base IEGM'!$A$2:$B$1000,2,FALSE),"Não apurado")</f>
        <v>C</v>
      </c>
    </row>
    <row r="318" spans="1:2" x14ac:dyDescent="0.25">
      <c r="A318" s="42" t="s">
        <v>322</v>
      </c>
      <c r="B318" s="41" t="str">
        <f>IFERROR(VLOOKUP(A318,'Base IEGM'!$A$2:$B$1000,2,FALSE),"Não apurado")</f>
        <v>C</v>
      </c>
    </row>
    <row r="319" spans="1:2" x14ac:dyDescent="0.25">
      <c r="A319" s="43" t="s">
        <v>323</v>
      </c>
      <c r="B319" s="41" t="str">
        <f>IFERROR(VLOOKUP(A319,'Base IEGM'!$A$2:$B$1000,2,FALSE),"Não apurado")</f>
        <v>C</v>
      </c>
    </row>
    <row r="320" spans="1:2" x14ac:dyDescent="0.25">
      <c r="A320" s="43" t="s">
        <v>324</v>
      </c>
      <c r="B320" s="41" t="str">
        <f>IFERROR(VLOOKUP(A320,'Base IEGM'!$A$2:$B$1000,2,FALSE),"Não apurado")</f>
        <v>C</v>
      </c>
    </row>
    <row r="321" spans="1:2" x14ac:dyDescent="0.25">
      <c r="A321" s="42" t="s">
        <v>325</v>
      </c>
      <c r="B321" s="41" t="str">
        <f>IFERROR(VLOOKUP(A321,'Base IEGM'!$A$2:$B$1000,2,FALSE),"Não apurado")</f>
        <v>C</v>
      </c>
    </row>
    <row r="322" spans="1:2" x14ac:dyDescent="0.25">
      <c r="A322" s="42" t="s">
        <v>326</v>
      </c>
      <c r="B322" s="41" t="str">
        <f>IFERROR(VLOOKUP(A322,'Base IEGM'!$A$2:$B$1000,2,FALSE),"Não apurado")</f>
        <v>C</v>
      </c>
    </row>
    <row r="323" spans="1:2" x14ac:dyDescent="0.25">
      <c r="A323" s="43" t="s">
        <v>327</v>
      </c>
      <c r="B323" s="41" t="str">
        <f>IFERROR(VLOOKUP(A323,'Base IEGM'!$A$2:$B$1000,2,FALSE),"Não apurado")</f>
        <v>C</v>
      </c>
    </row>
    <row r="324" spans="1:2" x14ac:dyDescent="0.25">
      <c r="A324" s="42" t="s">
        <v>328</v>
      </c>
      <c r="B324" s="41" t="str">
        <f>IFERROR(VLOOKUP(A324,'Base IEGM'!$A$2:$B$1000,2,FALSE),"Não apurado")</f>
        <v>C</v>
      </c>
    </row>
    <row r="325" spans="1:2" x14ac:dyDescent="0.25">
      <c r="A325" s="43" t="s">
        <v>329</v>
      </c>
      <c r="B325" s="41" t="str">
        <f>IFERROR(VLOOKUP(A325,'Base IEGM'!$A$2:$B$1000,2,FALSE),"Não apurado")</f>
        <v>C</v>
      </c>
    </row>
    <row r="326" spans="1:2" x14ac:dyDescent="0.25">
      <c r="A326" s="42" t="s">
        <v>330</v>
      </c>
      <c r="B326" s="41" t="str">
        <f>IFERROR(VLOOKUP(A326,'Base IEGM'!$A$2:$B$1000,2,FALSE),"Não apurado")</f>
        <v>C</v>
      </c>
    </row>
    <row r="327" spans="1:2" x14ac:dyDescent="0.25">
      <c r="A327" s="43" t="s">
        <v>331</v>
      </c>
      <c r="B327" s="41" t="str">
        <f>IFERROR(VLOOKUP(A327,'Base IEGM'!$A$2:$B$1000,2,FALSE),"Não apurado")</f>
        <v>C</v>
      </c>
    </row>
    <row r="328" spans="1:2" x14ac:dyDescent="0.25">
      <c r="A328" s="42" t="s">
        <v>332</v>
      </c>
      <c r="B328" s="41" t="str">
        <f>IFERROR(VLOOKUP(A328,'Base IEGM'!$A$2:$B$1000,2,FALSE),"Não apurado")</f>
        <v>C</v>
      </c>
    </row>
    <row r="329" spans="1:2" x14ac:dyDescent="0.25">
      <c r="A329" s="43" t="s">
        <v>333</v>
      </c>
      <c r="B329" s="41" t="str">
        <f>IFERROR(VLOOKUP(A329,'Base IEGM'!$A$2:$B$1000,2,FALSE),"Não apurado")</f>
        <v>C</v>
      </c>
    </row>
    <row r="330" spans="1:2" x14ac:dyDescent="0.25">
      <c r="A330" s="42" t="s">
        <v>334</v>
      </c>
      <c r="B330" s="41" t="str">
        <f>IFERROR(VLOOKUP(A330,'Base IEGM'!$A$2:$B$1000,2,FALSE),"Não apurado")</f>
        <v>C</v>
      </c>
    </row>
    <row r="331" spans="1:2" x14ac:dyDescent="0.25">
      <c r="A331" s="43" t="s">
        <v>335</v>
      </c>
      <c r="B331" s="41" t="str">
        <f>IFERROR(VLOOKUP(A331,'Base IEGM'!$A$2:$B$1000,2,FALSE),"Não apurado")</f>
        <v>C</v>
      </c>
    </row>
    <row r="332" spans="1:2" x14ac:dyDescent="0.25">
      <c r="A332" s="42" t="s">
        <v>336</v>
      </c>
      <c r="B332" s="41" t="str">
        <f>IFERROR(VLOOKUP(A332,'Base IEGM'!$A$2:$B$1000,2,FALSE),"Não apurado")</f>
        <v>C</v>
      </c>
    </row>
    <row r="333" spans="1:2" x14ac:dyDescent="0.25">
      <c r="A333" s="42" t="s">
        <v>337</v>
      </c>
      <c r="B333" s="41" t="str">
        <f>IFERROR(VLOOKUP(A333,'Base IEGM'!$A$2:$B$1000,2,FALSE),"Não apurado")</f>
        <v>C</v>
      </c>
    </row>
    <row r="334" spans="1:2" x14ac:dyDescent="0.25">
      <c r="A334" s="42" t="s">
        <v>338</v>
      </c>
      <c r="B334" s="41" t="str">
        <f>IFERROR(VLOOKUP(A334,'Base IEGM'!$A$2:$B$1000,2,FALSE),"Não apurado")</f>
        <v>C</v>
      </c>
    </row>
    <row r="335" spans="1:2" x14ac:dyDescent="0.25">
      <c r="A335" s="43" t="s">
        <v>339</v>
      </c>
      <c r="B335" s="41" t="str">
        <f>IFERROR(VLOOKUP(A335,'Base IEGM'!$A$2:$B$1000,2,FALSE),"Não apurado")</f>
        <v>C</v>
      </c>
    </row>
    <row r="336" spans="1:2" x14ac:dyDescent="0.25">
      <c r="A336" s="43" t="s">
        <v>340</v>
      </c>
      <c r="B336" s="41" t="str">
        <f>IFERROR(VLOOKUP(A336,'Base IEGM'!$A$2:$B$1000,2,FALSE),"Não apurado")</f>
        <v>C</v>
      </c>
    </row>
    <row r="337" spans="1:2" x14ac:dyDescent="0.25">
      <c r="A337" s="42" t="s">
        <v>341</v>
      </c>
      <c r="B337" s="41" t="str">
        <f>IFERROR(VLOOKUP(A337,'Base IEGM'!$A$2:$B$1000,2,FALSE),"Não apurado")</f>
        <v>C</v>
      </c>
    </row>
    <row r="338" spans="1:2" x14ac:dyDescent="0.25">
      <c r="A338" s="42" t="s">
        <v>342</v>
      </c>
      <c r="B338" s="41" t="str">
        <f>IFERROR(VLOOKUP(A338,'Base IEGM'!$A$2:$B$1000,2,FALSE),"Não apurado")</f>
        <v>C</v>
      </c>
    </row>
    <row r="339" spans="1:2" x14ac:dyDescent="0.25">
      <c r="A339" s="43" t="s">
        <v>343</v>
      </c>
      <c r="B339" s="41" t="str">
        <f>IFERROR(VLOOKUP(A339,'Base IEGM'!$A$2:$B$1000,2,FALSE),"Não apurado")</f>
        <v>C</v>
      </c>
    </row>
    <row r="340" spans="1:2" x14ac:dyDescent="0.25">
      <c r="A340" s="43" t="s">
        <v>344</v>
      </c>
      <c r="B340" s="41" t="str">
        <f>IFERROR(VLOOKUP(A340,'Base IEGM'!$A$2:$B$1000,2,FALSE),"Não apurado")</f>
        <v>C</v>
      </c>
    </row>
    <row r="341" spans="1:2" x14ac:dyDescent="0.25">
      <c r="A341" s="42" t="s">
        <v>345</v>
      </c>
      <c r="B341" s="41" t="str">
        <f>IFERROR(VLOOKUP(A341,'Base IEGM'!$A$2:$B$1000,2,FALSE),"Não apurado")</f>
        <v>C</v>
      </c>
    </row>
    <row r="342" spans="1:2" x14ac:dyDescent="0.25">
      <c r="A342" s="43" t="s">
        <v>346</v>
      </c>
      <c r="B342" s="41" t="str">
        <f>IFERROR(VLOOKUP(A342,'Base IEGM'!$A$2:$B$1000,2,FALSE),"Não apurado")</f>
        <v>C</v>
      </c>
    </row>
    <row r="343" spans="1:2" x14ac:dyDescent="0.25">
      <c r="A343" s="43" t="s">
        <v>347</v>
      </c>
      <c r="B343" s="41" t="str">
        <f>IFERROR(VLOOKUP(A343,'Base IEGM'!$A$2:$B$1000,2,FALSE),"Não apurado")</f>
        <v>C+</v>
      </c>
    </row>
    <row r="344" spans="1:2" x14ac:dyDescent="0.25">
      <c r="A344" s="42" t="s">
        <v>348</v>
      </c>
      <c r="B344" s="41" t="str">
        <f>IFERROR(VLOOKUP(A344,'Base IEGM'!$A$2:$B$1000,2,FALSE),"Não apurado")</f>
        <v>C</v>
      </c>
    </row>
    <row r="345" spans="1:2" x14ac:dyDescent="0.25">
      <c r="A345" s="42" t="s">
        <v>349</v>
      </c>
      <c r="B345" s="41" t="str">
        <f>IFERROR(VLOOKUP(A345,'Base IEGM'!$A$2:$B$1000,2,FALSE),"Não apurado")</f>
        <v>C</v>
      </c>
    </row>
    <row r="346" spans="1:2" x14ac:dyDescent="0.25">
      <c r="A346" s="42" t="s">
        <v>350</v>
      </c>
      <c r="B346" s="41" t="str">
        <f>IFERROR(VLOOKUP(A346,'Base IEGM'!$A$2:$B$1000,2,FALSE),"Não apurado")</f>
        <v>C</v>
      </c>
    </row>
    <row r="347" spans="1:2" x14ac:dyDescent="0.25">
      <c r="A347" s="43" t="s">
        <v>351</v>
      </c>
      <c r="B347" s="41" t="str">
        <f>IFERROR(VLOOKUP(A347,'Base IEGM'!$A$2:$B$1000,2,FALSE),"Não apurado")</f>
        <v>C</v>
      </c>
    </row>
    <row r="348" spans="1:2" x14ac:dyDescent="0.25">
      <c r="A348" s="43" t="s">
        <v>352</v>
      </c>
      <c r="B348" s="41" t="str">
        <f>IFERROR(VLOOKUP(A348,'Base IEGM'!$A$2:$B$1000,2,FALSE),"Não apurado")</f>
        <v>C</v>
      </c>
    </row>
    <row r="349" spans="1:2" x14ac:dyDescent="0.25">
      <c r="A349" s="42" t="s">
        <v>353</v>
      </c>
      <c r="B349" s="41" t="str">
        <f>IFERROR(VLOOKUP(A349,'Base IEGM'!$A$2:$B$1000,2,FALSE),"Não apurado")</f>
        <v>C</v>
      </c>
    </row>
    <row r="350" spans="1:2" x14ac:dyDescent="0.25">
      <c r="A350" s="42" t="s">
        <v>354</v>
      </c>
      <c r="B350" s="41" t="str">
        <f>IFERROR(VLOOKUP(A350,'Base IEGM'!$A$2:$B$1000,2,FALSE),"Não apurado")</f>
        <v>C</v>
      </c>
    </row>
    <row r="351" spans="1:2" x14ac:dyDescent="0.25">
      <c r="A351" s="43" t="s">
        <v>355</v>
      </c>
      <c r="B351" s="41" t="str">
        <f>IFERROR(VLOOKUP(A351,'Base IEGM'!$A$2:$B$1000,2,FALSE),"Não apurado")</f>
        <v>C</v>
      </c>
    </row>
    <row r="352" spans="1:2" x14ac:dyDescent="0.25">
      <c r="A352" s="43" t="s">
        <v>356</v>
      </c>
      <c r="B352" s="41" t="str">
        <f>IFERROR(VLOOKUP(A352,'Base IEGM'!$A$2:$B$1000,2,FALSE),"Não apurado")</f>
        <v>C</v>
      </c>
    </row>
    <row r="353" spans="1:2" x14ac:dyDescent="0.25">
      <c r="A353" s="42" t="s">
        <v>357</v>
      </c>
      <c r="B353" s="41" t="str">
        <f>IFERROR(VLOOKUP(A353,'Base IEGM'!$A$2:$B$1000,2,FALSE),"Não apurado")</f>
        <v>C</v>
      </c>
    </row>
    <row r="354" spans="1:2" x14ac:dyDescent="0.25">
      <c r="A354" s="43" t="s">
        <v>358</v>
      </c>
      <c r="B354" s="41" t="str">
        <f>IFERROR(VLOOKUP(A354,'Base IEGM'!$A$2:$B$1000,2,FALSE),"Não apurado")</f>
        <v>C</v>
      </c>
    </row>
    <row r="355" spans="1:2" x14ac:dyDescent="0.25">
      <c r="A355" s="42" t="s">
        <v>359</v>
      </c>
      <c r="B355" s="41" t="str">
        <f>IFERROR(VLOOKUP(A355,'Base IEGM'!$A$2:$B$1000,2,FALSE),"Não apurado")</f>
        <v>C</v>
      </c>
    </row>
    <row r="356" spans="1:2" x14ac:dyDescent="0.25">
      <c r="A356" s="42" t="s">
        <v>360</v>
      </c>
      <c r="B356" s="41" t="str">
        <f>IFERROR(VLOOKUP(A356,'Base IEGM'!$A$2:$B$1000,2,FALSE),"Não apurado")</f>
        <v>C</v>
      </c>
    </row>
    <row r="357" spans="1:2" x14ac:dyDescent="0.25">
      <c r="A357" s="42" t="s">
        <v>361</v>
      </c>
      <c r="B357" s="41" t="str">
        <f>IFERROR(VLOOKUP(A357,'Base IEGM'!$A$2:$B$1000,2,FALSE),"Não apurado")</f>
        <v>C</v>
      </c>
    </row>
    <row r="358" spans="1:2" x14ac:dyDescent="0.25">
      <c r="A358" s="42" t="s">
        <v>362</v>
      </c>
      <c r="B358" s="41" t="str">
        <f>IFERROR(VLOOKUP(A358,'Base IEGM'!$A$2:$B$1000,2,FALSE),"Não apurado")</f>
        <v>C</v>
      </c>
    </row>
    <row r="359" spans="1:2" x14ac:dyDescent="0.25">
      <c r="A359" s="43" t="s">
        <v>363</v>
      </c>
      <c r="B359" s="41" t="str">
        <f>IFERROR(VLOOKUP(A359,'Base IEGM'!$A$2:$B$1000,2,FALSE),"Não apurado")</f>
        <v>C</v>
      </c>
    </row>
    <row r="360" spans="1:2" x14ac:dyDescent="0.25">
      <c r="A360" s="43" t="s">
        <v>364</v>
      </c>
      <c r="B360" s="41" t="str">
        <f>IFERROR(VLOOKUP(A360,'Base IEGM'!$A$2:$B$1000,2,FALSE),"Não apurado")</f>
        <v>C</v>
      </c>
    </row>
    <row r="361" spans="1:2" x14ac:dyDescent="0.25">
      <c r="A361" s="43" t="s">
        <v>365</v>
      </c>
      <c r="B361" s="41" t="str">
        <f>IFERROR(VLOOKUP(A361,'Base IEGM'!$A$2:$B$1000,2,FALSE),"Não apurado")</f>
        <v>C</v>
      </c>
    </row>
    <row r="362" spans="1:2" x14ac:dyDescent="0.25">
      <c r="A362" s="42" t="s">
        <v>366</v>
      </c>
      <c r="B362" s="41" t="str">
        <f>IFERROR(VLOOKUP(A362,'Base IEGM'!$A$2:$B$1000,2,FALSE),"Não apurado")</f>
        <v>C</v>
      </c>
    </row>
    <row r="363" spans="1:2" x14ac:dyDescent="0.25">
      <c r="A363" s="43" t="s">
        <v>1770</v>
      </c>
      <c r="B363" s="41" t="str">
        <f>IFERROR(VLOOKUP(A363,'Base IEGM'!$A$2:$B$1000,2,FALSE),"Não apurado")</f>
        <v>C</v>
      </c>
    </row>
    <row r="364" spans="1:2" x14ac:dyDescent="0.25">
      <c r="A364" s="42" t="s">
        <v>368</v>
      </c>
      <c r="B364" s="41" t="str">
        <f>IFERROR(VLOOKUP(A364,'Base IEGM'!$A$2:$B$1000,2,FALSE),"Não apurado")</f>
        <v>C</v>
      </c>
    </row>
    <row r="365" spans="1:2" x14ac:dyDescent="0.25">
      <c r="A365" s="42" t="s">
        <v>369</v>
      </c>
      <c r="B365" s="41" t="str">
        <f>IFERROR(VLOOKUP(A365,'Base IEGM'!$A$2:$B$1000,2,FALSE),"Não apurado")</f>
        <v>C</v>
      </c>
    </row>
    <row r="366" spans="1:2" x14ac:dyDescent="0.25">
      <c r="A366" s="42" t="s">
        <v>370</v>
      </c>
      <c r="B366" s="41" t="str">
        <f>IFERROR(VLOOKUP(A366,'Base IEGM'!$A$2:$B$1000,2,FALSE),"Não apurado")</f>
        <v>C</v>
      </c>
    </row>
    <row r="367" spans="1:2" x14ac:dyDescent="0.25">
      <c r="A367" s="42" t="s">
        <v>371</v>
      </c>
      <c r="B367" s="41" t="str">
        <f>IFERROR(VLOOKUP(A367,'Base IEGM'!$A$2:$B$1000,2,FALSE),"Não apurado")</f>
        <v>C</v>
      </c>
    </row>
    <row r="368" spans="1:2" x14ac:dyDescent="0.25">
      <c r="A368" s="43" t="s">
        <v>372</v>
      </c>
      <c r="B368" s="41" t="str">
        <f>IFERROR(VLOOKUP(A368,'Base IEGM'!$A$2:$B$1000,2,FALSE),"Não apurado")</f>
        <v>C</v>
      </c>
    </row>
    <row r="369" spans="1:2" x14ac:dyDescent="0.25">
      <c r="A369" s="43" t="s">
        <v>373</v>
      </c>
      <c r="B369" s="41" t="str">
        <f>IFERROR(VLOOKUP(A369,'Base IEGM'!$A$2:$B$1000,2,FALSE),"Não apurado")</f>
        <v>C</v>
      </c>
    </row>
    <row r="370" spans="1:2" x14ac:dyDescent="0.25">
      <c r="A370" s="42" t="s">
        <v>374</v>
      </c>
      <c r="B370" s="41" t="str">
        <f>IFERROR(VLOOKUP(A370,'Base IEGM'!$A$2:$B$1000,2,FALSE),"Não apurado")</f>
        <v>C</v>
      </c>
    </row>
    <row r="371" spans="1:2" x14ac:dyDescent="0.25">
      <c r="A371" s="42" t="s">
        <v>375</v>
      </c>
      <c r="B371" s="41" t="str">
        <f>IFERROR(VLOOKUP(A371,'Base IEGM'!$A$2:$B$1000,2,FALSE),"Não apurado")</f>
        <v>C</v>
      </c>
    </row>
    <row r="372" spans="1:2" x14ac:dyDescent="0.25">
      <c r="A372" s="42" t="s">
        <v>376</v>
      </c>
      <c r="B372" s="41" t="str">
        <f>IFERROR(VLOOKUP(A372,'Base IEGM'!$A$2:$B$1000,2,FALSE),"Não apurado")</f>
        <v>C</v>
      </c>
    </row>
    <row r="373" spans="1:2" x14ac:dyDescent="0.25">
      <c r="A373" s="43" t="s">
        <v>377</v>
      </c>
      <c r="B373" s="41" t="str">
        <f>IFERROR(VLOOKUP(A373,'Base IEGM'!$A$2:$B$1000,2,FALSE),"Não apurado")</f>
        <v>C</v>
      </c>
    </row>
    <row r="374" spans="1:2" x14ac:dyDescent="0.25">
      <c r="A374" s="42" t="s">
        <v>378</v>
      </c>
      <c r="B374" s="41" t="str">
        <f>IFERROR(VLOOKUP(A374,'Base IEGM'!$A$2:$B$1000,2,FALSE),"Não apurado")</f>
        <v>C</v>
      </c>
    </row>
    <row r="375" spans="1:2" x14ac:dyDescent="0.25">
      <c r="A375" s="42" t="s">
        <v>379</v>
      </c>
      <c r="B375" s="41" t="str">
        <f>IFERROR(VLOOKUP(A375,'Base IEGM'!$A$2:$B$1000,2,FALSE),"Não apurado")</f>
        <v>C</v>
      </c>
    </row>
    <row r="376" spans="1:2" x14ac:dyDescent="0.25">
      <c r="A376" s="42" t="s">
        <v>380</v>
      </c>
      <c r="B376" s="41" t="str">
        <f>IFERROR(VLOOKUP(A376,'Base IEGM'!$A$2:$B$1000,2,FALSE),"Não apurado")</f>
        <v>C</v>
      </c>
    </row>
    <row r="377" spans="1:2" x14ac:dyDescent="0.25">
      <c r="A377" s="42" t="s">
        <v>381</v>
      </c>
      <c r="B377" s="41" t="str">
        <f>IFERROR(VLOOKUP(A377,'Base IEGM'!$A$2:$B$1000,2,FALSE),"Não apurado")</f>
        <v>C</v>
      </c>
    </row>
    <row r="378" spans="1:2" x14ac:dyDescent="0.25">
      <c r="A378" s="42" t="s">
        <v>382</v>
      </c>
      <c r="B378" s="41" t="str">
        <f>IFERROR(VLOOKUP(A378,'Base IEGM'!$A$2:$B$1000,2,FALSE),"Não apurado")</f>
        <v>C</v>
      </c>
    </row>
    <row r="379" spans="1:2" x14ac:dyDescent="0.25">
      <c r="A379" s="42" t="s">
        <v>383</v>
      </c>
      <c r="B379" s="41" t="str">
        <f>IFERROR(VLOOKUP(A379,'Base IEGM'!$A$2:$B$1000,2,FALSE),"Não apurado")</f>
        <v>C</v>
      </c>
    </row>
    <row r="380" spans="1:2" x14ac:dyDescent="0.25">
      <c r="A380" s="42" t="s">
        <v>384</v>
      </c>
      <c r="B380" s="41" t="str">
        <f>IFERROR(VLOOKUP(A380,'Base IEGM'!$A$2:$B$1000,2,FALSE),"Não apurado")</f>
        <v>C</v>
      </c>
    </row>
    <row r="381" spans="1:2" x14ac:dyDescent="0.25">
      <c r="A381" s="42" t="s">
        <v>385</v>
      </c>
      <c r="B381" s="41" t="str">
        <f>IFERROR(VLOOKUP(A381,'Base IEGM'!$A$2:$B$1000,2,FALSE),"Não apurado")</f>
        <v>C</v>
      </c>
    </row>
    <row r="382" spans="1:2" x14ac:dyDescent="0.25">
      <c r="A382" s="43" t="s">
        <v>386</v>
      </c>
      <c r="B382" s="41" t="str">
        <f>IFERROR(VLOOKUP(A382,'Base IEGM'!$A$2:$B$1000,2,FALSE),"Não apurado")</f>
        <v>C</v>
      </c>
    </row>
    <row r="383" spans="1:2" x14ac:dyDescent="0.25">
      <c r="A383" s="43" t="s">
        <v>387</v>
      </c>
      <c r="B383" s="41" t="str">
        <f>IFERROR(VLOOKUP(A383,'Base IEGM'!$A$2:$B$1000,2,FALSE),"Não apurado")</f>
        <v>C</v>
      </c>
    </row>
    <row r="384" spans="1:2" x14ac:dyDescent="0.25">
      <c r="A384" s="43" t="s">
        <v>388</v>
      </c>
      <c r="B384" s="41" t="str">
        <f>IFERROR(VLOOKUP(A384,'Base IEGM'!$A$2:$B$1000,2,FALSE),"Não apurado")</f>
        <v>C+</v>
      </c>
    </row>
    <row r="385" spans="1:2" x14ac:dyDescent="0.25">
      <c r="A385" s="42" t="s">
        <v>389</v>
      </c>
      <c r="B385" s="41" t="str">
        <f>IFERROR(VLOOKUP(A385,'Base IEGM'!$A$2:$B$1000,2,FALSE),"Não apurado")</f>
        <v>C</v>
      </c>
    </row>
    <row r="386" spans="1:2" x14ac:dyDescent="0.25">
      <c r="A386" s="42" t="s">
        <v>390</v>
      </c>
      <c r="B386" s="41" t="str">
        <f>IFERROR(VLOOKUP(A386,'Base IEGM'!$A$2:$B$1000,2,FALSE),"Não apurado")</f>
        <v>C</v>
      </c>
    </row>
    <row r="387" spans="1:2" x14ac:dyDescent="0.25">
      <c r="A387" s="42" t="s">
        <v>391</v>
      </c>
      <c r="B387" s="41" t="str">
        <f>IFERROR(VLOOKUP(A387,'Base IEGM'!$A$2:$B$1000,2,FALSE),"Não apurado")</f>
        <v>C</v>
      </c>
    </row>
    <row r="388" spans="1:2" x14ac:dyDescent="0.25">
      <c r="A388" s="42" t="s">
        <v>392</v>
      </c>
      <c r="B388" s="41" t="str">
        <f>IFERROR(VLOOKUP(A388,'Base IEGM'!$A$2:$B$1000,2,FALSE),"Não apurado")</f>
        <v>C</v>
      </c>
    </row>
    <row r="389" spans="1:2" x14ac:dyDescent="0.25">
      <c r="A389" s="42" t="s">
        <v>393</v>
      </c>
      <c r="B389" s="41" t="str">
        <f>IFERROR(VLOOKUP(A389,'Base IEGM'!$A$2:$B$1000,2,FALSE),"Não apurado")</f>
        <v>C</v>
      </c>
    </row>
    <row r="390" spans="1:2" x14ac:dyDescent="0.25">
      <c r="A390" s="42" t="s">
        <v>394</v>
      </c>
      <c r="B390" s="41" t="str">
        <f>IFERROR(VLOOKUP(A390,'Base IEGM'!$A$2:$B$1000,2,FALSE),"Não apurado")</f>
        <v>C</v>
      </c>
    </row>
    <row r="391" spans="1:2" x14ac:dyDescent="0.25">
      <c r="A391" s="42" t="s">
        <v>395</v>
      </c>
      <c r="B391" s="41" t="str">
        <f>IFERROR(VLOOKUP(A391,'Base IEGM'!$A$2:$B$1000,2,FALSE),"Não apurado")</f>
        <v>C</v>
      </c>
    </row>
    <row r="392" spans="1:2" x14ac:dyDescent="0.25">
      <c r="A392" s="42" t="s">
        <v>396</v>
      </c>
      <c r="B392" s="41" t="str">
        <f>IFERROR(VLOOKUP(A392,'Base IEGM'!$A$2:$B$1000,2,FALSE),"Não apurado")</f>
        <v>C</v>
      </c>
    </row>
    <row r="393" spans="1:2" x14ac:dyDescent="0.25">
      <c r="A393" s="42" t="s">
        <v>397</v>
      </c>
      <c r="B393" s="41" t="str">
        <f>IFERROR(VLOOKUP(A393,'Base IEGM'!$A$2:$B$1000,2,FALSE),"Não apurado")</f>
        <v>C</v>
      </c>
    </row>
    <row r="394" spans="1:2" x14ac:dyDescent="0.25">
      <c r="A394" s="43" t="s">
        <v>398</v>
      </c>
      <c r="B394" s="41" t="str">
        <f>IFERROR(VLOOKUP(A394,'Base IEGM'!$A$2:$B$1000,2,FALSE),"Não apurado")</f>
        <v>C</v>
      </c>
    </row>
    <row r="395" spans="1:2" x14ac:dyDescent="0.25">
      <c r="A395" s="42" t="s">
        <v>399</v>
      </c>
      <c r="B395" s="41" t="str">
        <f>IFERROR(VLOOKUP(A395,'Base IEGM'!$A$2:$B$1000,2,FALSE),"Não apurado")</f>
        <v>C</v>
      </c>
    </row>
    <row r="396" spans="1:2" x14ac:dyDescent="0.25">
      <c r="A396" s="43" t="s">
        <v>400</v>
      </c>
      <c r="B396" s="41" t="str">
        <f>IFERROR(VLOOKUP(A396,'Base IEGM'!$A$2:$B$1000,2,FALSE),"Não apurado")</f>
        <v>C</v>
      </c>
    </row>
    <row r="397" spans="1:2" x14ac:dyDescent="0.25">
      <c r="A397" s="43" t="s">
        <v>401</v>
      </c>
      <c r="B397" s="41" t="str">
        <f>IFERROR(VLOOKUP(A397,'Base IEGM'!$A$2:$B$1000,2,FALSE),"Não apurado")</f>
        <v>C</v>
      </c>
    </row>
    <row r="398" spans="1:2" x14ac:dyDescent="0.25">
      <c r="A398" s="42" t="s">
        <v>402</v>
      </c>
      <c r="B398" s="41" t="str">
        <f>IFERROR(VLOOKUP(A398,'Base IEGM'!$A$2:$B$1000,2,FALSE),"Não apurado")</f>
        <v>C</v>
      </c>
    </row>
    <row r="399" spans="1:2" x14ac:dyDescent="0.25">
      <c r="A399" s="43" t="s">
        <v>403</v>
      </c>
      <c r="B399" s="41" t="str">
        <f>IFERROR(VLOOKUP(A399,'Base IEGM'!$A$2:$B$1000,2,FALSE),"Não apurado")</f>
        <v>C</v>
      </c>
    </row>
    <row r="400" spans="1:2" x14ac:dyDescent="0.25">
      <c r="A400" s="43" t="s">
        <v>404</v>
      </c>
      <c r="B400" s="41" t="str">
        <f>IFERROR(VLOOKUP(A400,'Base IEGM'!$A$2:$B$1000,2,FALSE),"Não apurado")</f>
        <v>C</v>
      </c>
    </row>
    <row r="401" spans="1:2" x14ac:dyDescent="0.25">
      <c r="A401" s="43" t="s">
        <v>405</v>
      </c>
      <c r="B401" s="41" t="str">
        <f>IFERROR(VLOOKUP(A401,'Base IEGM'!$A$2:$B$1000,2,FALSE),"Não apurado")</f>
        <v>C</v>
      </c>
    </row>
    <row r="402" spans="1:2" x14ac:dyDescent="0.25">
      <c r="A402" s="42" t="s">
        <v>406</v>
      </c>
      <c r="B402" s="41" t="str">
        <f>IFERROR(VLOOKUP(A402,'Base IEGM'!$A$2:$B$1000,2,FALSE),"Não apurado")</f>
        <v>C</v>
      </c>
    </row>
    <row r="403" spans="1:2" x14ac:dyDescent="0.25">
      <c r="A403" s="42" t="s">
        <v>407</v>
      </c>
      <c r="B403" s="41" t="str">
        <f>IFERROR(VLOOKUP(A403,'Base IEGM'!$A$2:$B$1000,2,FALSE),"Não apurado")</f>
        <v>C</v>
      </c>
    </row>
    <row r="404" spans="1:2" x14ac:dyDescent="0.25">
      <c r="A404" s="42" t="s">
        <v>408</v>
      </c>
      <c r="B404" s="41" t="str">
        <f>IFERROR(VLOOKUP(A404,'Base IEGM'!$A$2:$B$1000,2,FALSE),"Não apurado")</f>
        <v>C</v>
      </c>
    </row>
    <row r="405" spans="1:2" x14ac:dyDescent="0.25">
      <c r="A405" s="42" t="s">
        <v>409</v>
      </c>
      <c r="B405" s="41" t="str">
        <f>IFERROR(VLOOKUP(A405,'Base IEGM'!$A$2:$B$1000,2,FALSE),"Não apurado")</f>
        <v>C</v>
      </c>
    </row>
    <row r="406" spans="1:2" x14ac:dyDescent="0.25">
      <c r="A406" s="43" t="s">
        <v>410</v>
      </c>
      <c r="B406" s="41" t="str">
        <f>IFERROR(VLOOKUP(A406,'Base IEGM'!$A$2:$B$1000,2,FALSE),"Não apurado")</f>
        <v>C</v>
      </c>
    </row>
    <row r="407" spans="1:2" x14ac:dyDescent="0.25">
      <c r="A407" s="43" t="s">
        <v>411</v>
      </c>
      <c r="B407" s="41" t="str">
        <f>IFERROR(VLOOKUP(A407,'Base IEGM'!$A$2:$B$1000,2,FALSE),"Não apurado")</f>
        <v>C</v>
      </c>
    </row>
    <row r="408" spans="1:2" x14ac:dyDescent="0.25">
      <c r="A408" s="42" t="s">
        <v>412</v>
      </c>
      <c r="B408" s="41" t="str">
        <f>IFERROR(VLOOKUP(A408,'Base IEGM'!$A$2:$B$1000,2,FALSE),"Não apurado")</f>
        <v>C</v>
      </c>
    </row>
    <row r="409" spans="1:2" x14ac:dyDescent="0.25">
      <c r="A409" s="43" t="s">
        <v>413</v>
      </c>
      <c r="B409" s="41" t="str">
        <f>IFERROR(VLOOKUP(A409,'Base IEGM'!$A$2:$B$1000,2,FALSE),"Não apurado")</f>
        <v>C</v>
      </c>
    </row>
    <row r="410" spans="1:2" x14ac:dyDescent="0.25">
      <c r="A410" s="43" t="s">
        <v>414</v>
      </c>
      <c r="B410" s="41" t="str">
        <f>IFERROR(VLOOKUP(A410,'Base IEGM'!$A$2:$B$1000,2,FALSE),"Não apurado")</f>
        <v>C</v>
      </c>
    </row>
    <row r="411" spans="1:2" x14ac:dyDescent="0.25">
      <c r="A411" s="43" t="s">
        <v>415</v>
      </c>
      <c r="B411" s="41" t="str">
        <f>IFERROR(VLOOKUP(A411,'Base IEGM'!$A$2:$B$1000,2,FALSE),"Não apurado")</f>
        <v>C</v>
      </c>
    </row>
    <row r="412" spans="1:2" x14ac:dyDescent="0.25">
      <c r="A412" s="43" t="s">
        <v>416</v>
      </c>
      <c r="B412" s="41" t="str">
        <f>IFERROR(VLOOKUP(A412,'Base IEGM'!$A$2:$B$1000,2,FALSE),"Não apurado")</f>
        <v>C</v>
      </c>
    </row>
    <row r="413" spans="1:2" x14ac:dyDescent="0.25">
      <c r="A413" s="43" t="s">
        <v>417</v>
      </c>
      <c r="B413" s="41" t="str">
        <f>IFERROR(VLOOKUP(A413,'Base IEGM'!$A$2:$B$1000,2,FALSE),"Não apurado")</f>
        <v>C</v>
      </c>
    </row>
    <row r="414" spans="1:2" x14ac:dyDescent="0.25">
      <c r="A414" s="43" t="s">
        <v>418</v>
      </c>
      <c r="B414" s="41" t="str">
        <f>IFERROR(VLOOKUP(A414,'Base IEGM'!$A$2:$B$1000,2,FALSE),"Não apurado")</f>
        <v>C</v>
      </c>
    </row>
    <row r="415" spans="1:2" x14ac:dyDescent="0.25">
      <c r="A415" s="43" t="s">
        <v>419</v>
      </c>
      <c r="B415" s="41" t="str">
        <f>IFERROR(VLOOKUP(A415,'Base IEGM'!$A$2:$B$1000,2,FALSE),"Não apurado")</f>
        <v>C</v>
      </c>
    </row>
    <row r="416" spans="1:2" x14ac:dyDescent="0.25">
      <c r="A416" s="43" t="s">
        <v>420</v>
      </c>
      <c r="B416" s="41" t="str">
        <f>IFERROR(VLOOKUP(A416,'Base IEGM'!$A$2:$B$1000,2,FALSE),"Não apurado")</f>
        <v>C</v>
      </c>
    </row>
    <row r="417" spans="1:2" x14ac:dyDescent="0.25">
      <c r="A417" s="43" t="s">
        <v>421</v>
      </c>
      <c r="B417" s="41" t="str">
        <f>IFERROR(VLOOKUP(A417,'Base IEGM'!$A$2:$B$1000,2,FALSE),"Não apurado")</f>
        <v>C</v>
      </c>
    </row>
    <row r="418" spans="1:2" x14ac:dyDescent="0.25">
      <c r="A418" s="43" t="s">
        <v>422</v>
      </c>
      <c r="B418" s="41" t="str">
        <f>IFERROR(VLOOKUP(A418,'Base IEGM'!$A$2:$B$1000,2,FALSE),"Não apurado")</f>
        <v>C</v>
      </c>
    </row>
    <row r="419" spans="1:2" x14ac:dyDescent="0.25">
      <c r="A419" s="42" t="s">
        <v>423</v>
      </c>
      <c r="B419" s="41" t="str">
        <f>IFERROR(VLOOKUP(A419,'Base IEGM'!$A$2:$B$1000,2,FALSE),"Não apurado")</f>
        <v>C</v>
      </c>
    </row>
    <row r="420" spans="1:2" x14ac:dyDescent="0.25">
      <c r="A420" s="42" t="s">
        <v>424</v>
      </c>
      <c r="B420" s="41" t="str">
        <f>IFERROR(VLOOKUP(A420,'Base IEGM'!$A$2:$B$1000,2,FALSE),"Não apurado")</f>
        <v>C</v>
      </c>
    </row>
    <row r="421" spans="1:2" x14ac:dyDescent="0.25">
      <c r="A421" s="42" t="s">
        <v>425</v>
      </c>
      <c r="B421" s="41" t="str">
        <f>IFERROR(VLOOKUP(A421,'Base IEGM'!$A$2:$B$1000,2,FALSE),"Não apurado")</f>
        <v>C</v>
      </c>
    </row>
    <row r="422" spans="1:2" x14ac:dyDescent="0.25">
      <c r="A422" s="42" t="s">
        <v>426</v>
      </c>
      <c r="B422" s="41" t="str">
        <f>IFERROR(VLOOKUP(A422,'Base IEGM'!$A$2:$B$1000,2,FALSE),"Não apurado")</f>
        <v>C</v>
      </c>
    </row>
    <row r="423" spans="1:2" x14ac:dyDescent="0.25">
      <c r="A423" s="43" t="s">
        <v>427</v>
      </c>
      <c r="B423" s="41" t="str">
        <f>IFERROR(VLOOKUP(A423,'Base IEGM'!$A$2:$B$1000,2,FALSE),"Não apurado")</f>
        <v>C</v>
      </c>
    </row>
    <row r="424" spans="1:2" x14ac:dyDescent="0.25">
      <c r="A424" s="42" t="s">
        <v>428</v>
      </c>
      <c r="B424" s="41" t="str">
        <f>IFERROR(VLOOKUP(A424,'Base IEGM'!$A$2:$B$1000,2,FALSE),"Não apurado")</f>
        <v>C</v>
      </c>
    </row>
    <row r="425" spans="1:2" x14ac:dyDescent="0.25">
      <c r="A425" s="42" t="s">
        <v>429</v>
      </c>
      <c r="B425" s="41" t="str">
        <f>IFERROR(VLOOKUP(A425,'Base IEGM'!$A$2:$B$1000,2,FALSE),"Não apurado")</f>
        <v>C</v>
      </c>
    </row>
    <row r="426" spans="1:2" x14ac:dyDescent="0.25">
      <c r="A426" s="42" t="s">
        <v>430</v>
      </c>
      <c r="B426" s="41" t="str">
        <f>IFERROR(VLOOKUP(A426,'Base IEGM'!$A$2:$B$1000,2,FALSE),"Não apurado")</f>
        <v>C</v>
      </c>
    </row>
    <row r="427" spans="1:2" x14ac:dyDescent="0.25">
      <c r="A427" s="42" t="s">
        <v>431</v>
      </c>
      <c r="B427" s="41" t="str">
        <f>IFERROR(VLOOKUP(A427,'Base IEGM'!$A$2:$B$1000,2,FALSE),"Não apurado")</f>
        <v>C</v>
      </c>
    </row>
    <row r="428" spans="1:2" x14ac:dyDescent="0.25">
      <c r="A428" s="42" t="s">
        <v>432</v>
      </c>
      <c r="B428" s="41" t="str">
        <f>IFERROR(VLOOKUP(A428,'Base IEGM'!$A$2:$B$1000,2,FALSE),"Não apurado")</f>
        <v>C</v>
      </c>
    </row>
    <row r="429" spans="1:2" x14ac:dyDescent="0.25">
      <c r="A429" s="42" t="s">
        <v>433</v>
      </c>
      <c r="B429" s="41" t="str">
        <f>IFERROR(VLOOKUP(A429,'Base IEGM'!$A$2:$B$1000,2,FALSE),"Não apurado")</f>
        <v>C</v>
      </c>
    </row>
    <row r="430" spans="1:2" x14ac:dyDescent="0.25">
      <c r="A430" s="42" t="s">
        <v>434</v>
      </c>
      <c r="B430" s="41" t="str">
        <f>IFERROR(VLOOKUP(A430,'Base IEGM'!$A$2:$B$1000,2,FALSE),"Não apurado")</f>
        <v>C</v>
      </c>
    </row>
    <row r="431" spans="1:2" x14ac:dyDescent="0.25">
      <c r="A431" s="42" t="s">
        <v>435</v>
      </c>
      <c r="B431" s="41" t="str">
        <f>IFERROR(VLOOKUP(A431,'Base IEGM'!$A$2:$B$1000,2,FALSE),"Não apurado")</f>
        <v>C</v>
      </c>
    </row>
    <row r="432" spans="1:2" x14ac:dyDescent="0.25">
      <c r="A432" s="42" t="s">
        <v>436</v>
      </c>
      <c r="B432" s="41" t="str">
        <f>IFERROR(VLOOKUP(A432,'Base IEGM'!$A$2:$B$1000,2,FALSE),"Não apurado")</f>
        <v>C</v>
      </c>
    </row>
    <row r="433" spans="1:2" x14ac:dyDescent="0.25">
      <c r="A433" s="42" t="s">
        <v>437</v>
      </c>
      <c r="B433" s="41" t="str">
        <f>IFERROR(VLOOKUP(A433,'Base IEGM'!$A$2:$B$1000,2,FALSE),"Não apurado")</f>
        <v>C</v>
      </c>
    </row>
    <row r="434" spans="1:2" x14ac:dyDescent="0.25">
      <c r="A434" s="42" t="s">
        <v>438</v>
      </c>
      <c r="B434" s="41" t="str">
        <f>IFERROR(VLOOKUP(A434,'Base IEGM'!$A$2:$B$1000,2,FALSE),"Não apurado")</f>
        <v>C</v>
      </c>
    </row>
    <row r="435" spans="1:2" x14ac:dyDescent="0.25">
      <c r="A435" s="42" t="s">
        <v>439</v>
      </c>
      <c r="B435" s="41" t="str">
        <f>IFERROR(VLOOKUP(A435,'Base IEGM'!$A$2:$B$1000,2,FALSE),"Não apurado")</f>
        <v>C</v>
      </c>
    </row>
    <row r="436" spans="1:2" x14ac:dyDescent="0.25">
      <c r="A436" s="42" t="s">
        <v>440</v>
      </c>
      <c r="B436" s="41" t="str">
        <f>IFERROR(VLOOKUP(A436,'Base IEGM'!$A$2:$B$1000,2,FALSE),"Não apurado")</f>
        <v>C</v>
      </c>
    </row>
    <row r="437" spans="1:2" x14ac:dyDescent="0.25">
      <c r="A437" s="42" t="s">
        <v>441</v>
      </c>
      <c r="B437" s="41" t="str">
        <f>IFERROR(VLOOKUP(A437,'Base IEGM'!$A$2:$B$1000,2,FALSE),"Não apurado")</f>
        <v>C+</v>
      </c>
    </row>
    <row r="438" spans="1:2" x14ac:dyDescent="0.25">
      <c r="A438" s="42" t="s">
        <v>442</v>
      </c>
      <c r="B438" s="41" t="str">
        <f>IFERROR(VLOOKUP(A438,'Base IEGM'!$A$2:$B$1000,2,FALSE),"Não apurado")</f>
        <v>C</v>
      </c>
    </row>
    <row r="439" spans="1:2" x14ac:dyDescent="0.25">
      <c r="A439" s="42" t="s">
        <v>443</v>
      </c>
      <c r="B439" s="41" t="str">
        <f>IFERROR(VLOOKUP(A439,'Base IEGM'!$A$2:$B$1000,2,FALSE),"Não apurado")</f>
        <v>C</v>
      </c>
    </row>
    <row r="440" spans="1:2" x14ac:dyDescent="0.25">
      <c r="A440" s="42" t="s">
        <v>444</v>
      </c>
      <c r="B440" s="41" t="str">
        <f>IFERROR(VLOOKUP(A440,'Base IEGM'!$A$2:$B$1000,2,FALSE),"Não apurado")</f>
        <v>C</v>
      </c>
    </row>
    <row r="441" spans="1:2" x14ac:dyDescent="0.25">
      <c r="A441" s="42" t="s">
        <v>445</v>
      </c>
      <c r="B441" s="41" t="str">
        <f>IFERROR(VLOOKUP(A441,'Base IEGM'!$A$2:$B$1000,2,FALSE),"Não apurado")</f>
        <v>C</v>
      </c>
    </row>
    <row r="442" spans="1:2" x14ac:dyDescent="0.25">
      <c r="A442" s="42" t="s">
        <v>446</v>
      </c>
      <c r="B442" s="41" t="str">
        <f>IFERROR(VLOOKUP(A442,'Base IEGM'!$A$2:$B$1000,2,FALSE),"Não apurado")</f>
        <v>C</v>
      </c>
    </row>
    <row r="443" spans="1:2" x14ac:dyDescent="0.25">
      <c r="A443" s="42" t="s">
        <v>447</v>
      </c>
      <c r="B443" s="41" t="str">
        <f>IFERROR(VLOOKUP(A443,'Base IEGM'!$A$2:$B$1000,2,FALSE),"Não apurado")</f>
        <v>C</v>
      </c>
    </row>
    <row r="444" spans="1:2" x14ac:dyDescent="0.25">
      <c r="A444" s="42" t="s">
        <v>448</v>
      </c>
      <c r="B444" s="41" t="str">
        <f>IFERROR(VLOOKUP(A444,'Base IEGM'!$A$2:$B$1000,2,FALSE),"Não apurado")</f>
        <v>C</v>
      </c>
    </row>
    <row r="445" spans="1:2" x14ac:dyDescent="0.25">
      <c r="A445" s="42" t="s">
        <v>449</v>
      </c>
      <c r="B445" s="41" t="str">
        <f>IFERROR(VLOOKUP(A445,'Base IEGM'!$A$2:$B$1000,2,FALSE),"Não apurado")</f>
        <v>C</v>
      </c>
    </row>
    <row r="446" spans="1:2" x14ac:dyDescent="0.25">
      <c r="A446" s="43" t="s">
        <v>450</v>
      </c>
      <c r="B446" s="41" t="str">
        <f>IFERROR(VLOOKUP(A446,'Base IEGM'!$A$2:$B$1000,2,FALSE),"Não apurado")</f>
        <v>C</v>
      </c>
    </row>
    <row r="447" spans="1:2" x14ac:dyDescent="0.25">
      <c r="A447" s="43" t="s">
        <v>451</v>
      </c>
      <c r="B447" s="41" t="str">
        <f>IFERROR(VLOOKUP(A447,'Base IEGM'!$A$2:$B$1000,2,FALSE),"Não apurado")</f>
        <v>C</v>
      </c>
    </row>
    <row r="448" spans="1:2" x14ac:dyDescent="0.25">
      <c r="A448" s="42" t="s">
        <v>452</v>
      </c>
      <c r="B448" s="41" t="str">
        <f>IFERROR(VLOOKUP(A448,'Base IEGM'!$A$2:$B$1000,2,FALSE),"Não apurado")</f>
        <v>C</v>
      </c>
    </row>
    <row r="449" spans="1:2" x14ac:dyDescent="0.25">
      <c r="A449" s="42" t="s">
        <v>453</v>
      </c>
      <c r="B449" s="41" t="str">
        <f>IFERROR(VLOOKUP(A449,'Base IEGM'!$A$2:$B$1000,2,FALSE),"Não apurado")</f>
        <v>C</v>
      </c>
    </row>
    <row r="450" spans="1:2" x14ac:dyDescent="0.25">
      <c r="A450" s="42" t="s">
        <v>454</v>
      </c>
      <c r="B450" s="41" t="str">
        <f>IFERROR(VLOOKUP(A450,'Base IEGM'!$A$2:$B$1000,2,FALSE),"Não apurado")</f>
        <v>C</v>
      </c>
    </row>
    <row r="451" spans="1:2" x14ac:dyDescent="0.25">
      <c r="A451" s="42" t="s">
        <v>455</v>
      </c>
      <c r="B451" s="41" t="str">
        <f>IFERROR(VLOOKUP(A451,'Base IEGM'!$A$2:$B$1000,2,FALSE),"Não apurado")</f>
        <v>C</v>
      </c>
    </row>
    <row r="452" spans="1:2" x14ac:dyDescent="0.25">
      <c r="A452" s="42" t="s">
        <v>456</v>
      </c>
      <c r="B452" s="41" t="str">
        <f>IFERROR(VLOOKUP(A452,'Base IEGM'!$A$2:$B$1000,2,FALSE),"Não apurado")</f>
        <v>C</v>
      </c>
    </row>
    <row r="453" spans="1:2" x14ac:dyDescent="0.25">
      <c r="A453" s="42" t="s">
        <v>457</v>
      </c>
      <c r="B453" s="41" t="str">
        <f>IFERROR(VLOOKUP(A453,'Base IEGM'!$A$2:$B$1000,2,FALSE),"Não apurado")</f>
        <v>C</v>
      </c>
    </row>
    <row r="454" spans="1:2" x14ac:dyDescent="0.25">
      <c r="A454" s="42" t="s">
        <v>458</v>
      </c>
      <c r="B454" s="41" t="str">
        <f>IFERROR(VLOOKUP(A454,'Base IEGM'!$A$2:$B$1000,2,FALSE),"Não apurado")</f>
        <v>C</v>
      </c>
    </row>
    <row r="455" spans="1:2" x14ac:dyDescent="0.25">
      <c r="A455" s="43" t="s">
        <v>459</v>
      </c>
      <c r="B455" s="41" t="str">
        <f>IFERROR(VLOOKUP(A455,'Base IEGM'!$A$2:$B$1000,2,FALSE),"Não apurado")</f>
        <v>C</v>
      </c>
    </row>
    <row r="456" spans="1:2" x14ac:dyDescent="0.25">
      <c r="A456" s="42" t="s">
        <v>460</v>
      </c>
      <c r="B456" s="41" t="str">
        <f>IFERROR(VLOOKUP(A456,'Base IEGM'!$A$2:$B$1000,2,FALSE),"Não apurado")</f>
        <v>C</v>
      </c>
    </row>
    <row r="457" spans="1:2" x14ac:dyDescent="0.25">
      <c r="A457" s="42" t="s">
        <v>461</v>
      </c>
      <c r="B457" s="41" t="str">
        <f>IFERROR(VLOOKUP(A457,'Base IEGM'!$A$2:$B$1000,2,FALSE),"Não apurado")</f>
        <v>C</v>
      </c>
    </row>
    <row r="458" spans="1:2" x14ac:dyDescent="0.25">
      <c r="A458" s="42" t="s">
        <v>462</v>
      </c>
      <c r="B458" s="41" t="str">
        <f>IFERROR(VLOOKUP(A458,'Base IEGM'!$A$2:$B$1000,2,FALSE),"Não apurado")</f>
        <v>C</v>
      </c>
    </row>
    <row r="459" spans="1:2" x14ac:dyDescent="0.25">
      <c r="A459" s="42" t="s">
        <v>463</v>
      </c>
      <c r="B459" s="41" t="str">
        <f>IFERROR(VLOOKUP(A459,'Base IEGM'!$A$2:$B$1000,2,FALSE),"Não apurado")</f>
        <v>C</v>
      </c>
    </row>
    <row r="460" spans="1:2" x14ac:dyDescent="0.25">
      <c r="A460" s="43" t="s">
        <v>464</v>
      </c>
      <c r="B460" s="41" t="str">
        <f>IFERROR(VLOOKUP(A460,'Base IEGM'!$A$2:$B$1000,2,FALSE),"Não apurado")</f>
        <v>C</v>
      </c>
    </row>
    <row r="461" spans="1:2" x14ac:dyDescent="0.25">
      <c r="A461" s="42" t="s">
        <v>465</v>
      </c>
      <c r="B461" s="41" t="str">
        <f>IFERROR(VLOOKUP(A461,'Base IEGM'!$A$2:$B$1000,2,FALSE),"Não apurado")</f>
        <v>C</v>
      </c>
    </row>
    <row r="462" spans="1:2" x14ac:dyDescent="0.25">
      <c r="A462" s="42" t="s">
        <v>466</v>
      </c>
      <c r="B462" s="41" t="str">
        <f>IFERROR(VLOOKUP(A462,'Base IEGM'!$A$2:$B$1000,2,FALSE),"Não apurado")</f>
        <v>C</v>
      </c>
    </row>
    <row r="463" spans="1:2" x14ac:dyDescent="0.25">
      <c r="A463" s="43" t="s">
        <v>467</v>
      </c>
      <c r="B463" s="41" t="str">
        <f>IFERROR(VLOOKUP(A463,'Base IEGM'!$A$2:$B$1000,2,FALSE),"Não apurado")</f>
        <v>C</v>
      </c>
    </row>
    <row r="464" spans="1:2" x14ac:dyDescent="0.25">
      <c r="A464" s="43" t="s">
        <v>468</v>
      </c>
      <c r="B464" s="41" t="str">
        <f>IFERROR(VLOOKUP(A464,'Base IEGM'!$A$2:$B$1000,2,FALSE),"Não apurado")</f>
        <v>C</v>
      </c>
    </row>
    <row r="465" spans="1:2" x14ac:dyDescent="0.25">
      <c r="A465" s="43" t="s">
        <v>469</v>
      </c>
      <c r="B465" s="41" t="str">
        <f>IFERROR(VLOOKUP(A465,'Base IEGM'!$A$2:$B$1000,2,FALSE),"Não apurado")</f>
        <v>C</v>
      </c>
    </row>
    <row r="466" spans="1:2" x14ac:dyDescent="0.25">
      <c r="A466" s="43" t="s">
        <v>470</v>
      </c>
      <c r="B466" s="41" t="str">
        <f>IFERROR(VLOOKUP(A466,'Base IEGM'!$A$2:$B$1000,2,FALSE),"Não apurado")</f>
        <v>C</v>
      </c>
    </row>
    <row r="467" spans="1:2" x14ac:dyDescent="0.25">
      <c r="A467" s="42" t="s">
        <v>471</v>
      </c>
      <c r="B467" s="41" t="str">
        <f>IFERROR(VLOOKUP(A467,'Base IEGM'!$A$2:$B$1000,2,FALSE),"Não apurado")</f>
        <v>C</v>
      </c>
    </row>
    <row r="468" spans="1:2" x14ac:dyDescent="0.25">
      <c r="A468" s="42" t="s">
        <v>472</v>
      </c>
      <c r="B468" s="41" t="str">
        <f>IFERROR(VLOOKUP(A468,'Base IEGM'!$A$2:$B$1000,2,FALSE),"Não apurado")</f>
        <v>C</v>
      </c>
    </row>
    <row r="469" spans="1:2" x14ac:dyDescent="0.25">
      <c r="A469" s="42" t="s">
        <v>473</v>
      </c>
      <c r="B469" s="41" t="str">
        <f>IFERROR(VLOOKUP(A469,'Base IEGM'!$A$2:$B$1000,2,FALSE),"Não apurado")</f>
        <v>C</v>
      </c>
    </row>
    <row r="470" spans="1:2" x14ac:dyDescent="0.25">
      <c r="A470" s="43" t="s">
        <v>474</v>
      </c>
      <c r="B470" s="41" t="str">
        <f>IFERROR(VLOOKUP(A470,'Base IEGM'!$A$2:$B$1000,2,FALSE),"Não apurado")</f>
        <v>C</v>
      </c>
    </row>
    <row r="471" spans="1:2" x14ac:dyDescent="0.25">
      <c r="A471" s="42" t="s">
        <v>475</v>
      </c>
      <c r="B471" s="41" t="str">
        <f>IFERROR(VLOOKUP(A471,'Base IEGM'!$A$2:$B$1000,2,FALSE),"Não apurado")</f>
        <v>C</v>
      </c>
    </row>
    <row r="472" spans="1:2" x14ac:dyDescent="0.25">
      <c r="A472" s="42" t="s">
        <v>476</v>
      </c>
      <c r="B472" s="41" t="str">
        <f>IFERROR(VLOOKUP(A472,'Base IEGM'!$A$2:$B$1000,2,FALSE),"Não apurado")</f>
        <v>C</v>
      </c>
    </row>
    <row r="473" spans="1:2" x14ac:dyDescent="0.25">
      <c r="A473" s="42" t="s">
        <v>477</v>
      </c>
      <c r="B473" s="41" t="str">
        <f>IFERROR(VLOOKUP(A473,'Base IEGM'!$A$2:$B$1000,2,FALSE),"Não apurado")</f>
        <v>C</v>
      </c>
    </row>
    <row r="474" spans="1:2" x14ac:dyDescent="0.25">
      <c r="A474" s="42" t="s">
        <v>478</v>
      </c>
      <c r="B474" s="41" t="str">
        <f>IFERROR(VLOOKUP(A474,'Base IEGM'!$A$2:$B$1000,2,FALSE),"Não apurado")</f>
        <v>C</v>
      </c>
    </row>
    <row r="475" spans="1:2" x14ac:dyDescent="0.25">
      <c r="A475" s="43" t="s">
        <v>479</v>
      </c>
      <c r="B475" s="41" t="str">
        <f>IFERROR(VLOOKUP(A475,'Base IEGM'!$A$2:$B$1000,2,FALSE),"Não apurado")</f>
        <v>C</v>
      </c>
    </row>
    <row r="476" spans="1:2" x14ac:dyDescent="0.25">
      <c r="A476" s="42" t="s">
        <v>480</v>
      </c>
      <c r="B476" s="41" t="str">
        <f>IFERROR(VLOOKUP(A476,'Base IEGM'!$A$2:$B$1000,2,FALSE),"Não apurado")</f>
        <v>C</v>
      </c>
    </row>
    <row r="477" spans="1:2" x14ac:dyDescent="0.25">
      <c r="A477" s="42" t="s">
        <v>481</v>
      </c>
      <c r="B477" s="41" t="str">
        <f>IFERROR(VLOOKUP(A477,'Base IEGM'!$A$2:$B$1000,2,FALSE),"Não apurado")</f>
        <v>C</v>
      </c>
    </row>
    <row r="478" spans="1:2" x14ac:dyDescent="0.25">
      <c r="A478" s="42" t="s">
        <v>482</v>
      </c>
      <c r="B478" s="41" t="str">
        <f>IFERROR(VLOOKUP(A478,'Base IEGM'!$A$2:$B$1000,2,FALSE),"Não apurado")</f>
        <v>C</v>
      </c>
    </row>
    <row r="479" spans="1:2" x14ac:dyDescent="0.25">
      <c r="A479" s="42" t="s">
        <v>483</v>
      </c>
      <c r="B479" s="41" t="str">
        <f>IFERROR(VLOOKUP(A479,'Base IEGM'!$A$2:$B$1000,2,FALSE),"Não apurado")</f>
        <v>C</v>
      </c>
    </row>
    <row r="480" spans="1:2" x14ac:dyDescent="0.25">
      <c r="A480" s="42" t="s">
        <v>484</v>
      </c>
      <c r="B480" s="41" t="str">
        <f>IFERROR(VLOOKUP(A480,'Base IEGM'!$A$2:$B$1000,2,FALSE),"Não apurado")</f>
        <v>C</v>
      </c>
    </row>
    <row r="481" spans="1:2" x14ac:dyDescent="0.25">
      <c r="A481" s="42" t="s">
        <v>485</v>
      </c>
      <c r="B481" s="41" t="str">
        <f>IFERROR(VLOOKUP(A481,'Base IEGM'!$A$2:$B$1000,2,FALSE),"Não apurado")</f>
        <v>C</v>
      </c>
    </row>
    <row r="482" spans="1:2" x14ac:dyDescent="0.25">
      <c r="A482" s="43" t="s">
        <v>486</v>
      </c>
      <c r="B482" s="41" t="str">
        <f>IFERROR(VLOOKUP(A482,'Base IEGM'!$A$2:$B$1000,2,FALSE),"Não apurado")</f>
        <v>C</v>
      </c>
    </row>
    <row r="483" spans="1:2" x14ac:dyDescent="0.25">
      <c r="A483" s="42" t="s">
        <v>487</v>
      </c>
      <c r="B483" s="41" t="str">
        <f>IFERROR(VLOOKUP(A483,'Base IEGM'!$A$2:$B$1000,2,FALSE),"Não apurado")</f>
        <v>C</v>
      </c>
    </row>
    <row r="484" spans="1:2" x14ac:dyDescent="0.25">
      <c r="A484" s="42" t="s">
        <v>488</v>
      </c>
      <c r="B484" s="41" t="str">
        <f>IFERROR(VLOOKUP(A484,'Base IEGM'!$A$2:$B$1000,2,FALSE),"Não apurado")</f>
        <v>C</v>
      </c>
    </row>
    <row r="485" spans="1:2" x14ac:dyDescent="0.25">
      <c r="A485" s="42" t="s">
        <v>489</v>
      </c>
      <c r="B485" s="41" t="str">
        <f>IFERROR(VLOOKUP(A485,'Base IEGM'!$A$2:$B$1000,2,FALSE),"Não apurado")</f>
        <v>C</v>
      </c>
    </row>
    <row r="486" spans="1:2" x14ac:dyDescent="0.25">
      <c r="A486" s="42" t="s">
        <v>490</v>
      </c>
      <c r="B486" s="41" t="str">
        <f>IFERROR(VLOOKUP(A486,'Base IEGM'!$A$2:$B$1000,2,FALSE),"Não apurado")</f>
        <v>C</v>
      </c>
    </row>
    <row r="487" spans="1:2" x14ac:dyDescent="0.25">
      <c r="A487" s="42" t="s">
        <v>491</v>
      </c>
      <c r="B487" s="41" t="str">
        <f>IFERROR(VLOOKUP(A487,'Base IEGM'!$A$2:$B$1000,2,FALSE),"Não apurado")</f>
        <v>C</v>
      </c>
    </row>
    <row r="488" spans="1:2" x14ac:dyDescent="0.25">
      <c r="A488" s="43" t="s">
        <v>492</v>
      </c>
      <c r="B488" s="41" t="str">
        <f>IFERROR(VLOOKUP(A488,'Base IEGM'!$A$2:$B$1000,2,FALSE),"Não apurado")</f>
        <v>C</v>
      </c>
    </row>
    <row r="489" spans="1:2" x14ac:dyDescent="0.25">
      <c r="A489" s="43" t="s">
        <v>493</v>
      </c>
      <c r="B489" s="41" t="str">
        <f>IFERROR(VLOOKUP(A489,'Base IEGM'!$A$2:$B$1000,2,FALSE),"Não apurado")</f>
        <v>C</v>
      </c>
    </row>
    <row r="490" spans="1:2" x14ac:dyDescent="0.25">
      <c r="A490" s="42" t="s">
        <v>494</v>
      </c>
      <c r="B490" s="41" t="str">
        <f>IFERROR(VLOOKUP(A490,'Base IEGM'!$A$2:$B$1000,2,FALSE),"Não apurado")</f>
        <v>C</v>
      </c>
    </row>
    <row r="491" spans="1:2" x14ac:dyDescent="0.25">
      <c r="A491" s="42" t="s">
        <v>495</v>
      </c>
      <c r="B491" s="41" t="str">
        <f>IFERROR(VLOOKUP(A491,'Base IEGM'!$A$2:$B$1000,2,FALSE),"Não apurado")</f>
        <v>C</v>
      </c>
    </row>
    <row r="492" spans="1:2" x14ac:dyDescent="0.25">
      <c r="A492" s="42" t="s">
        <v>496</v>
      </c>
      <c r="B492" s="41" t="str">
        <f>IFERROR(VLOOKUP(A492,'Base IEGM'!$A$2:$B$1000,2,FALSE),"Não apurado")</f>
        <v>C</v>
      </c>
    </row>
    <row r="493" spans="1:2" x14ac:dyDescent="0.25">
      <c r="A493" s="42" t="s">
        <v>497</v>
      </c>
      <c r="B493" s="41" t="str">
        <f>IFERROR(VLOOKUP(A493,'Base IEGM'!$A$2:$B$1000,2,FALSE),"Não apurado")</f>
        <v>C</v>
      </c>
    </row>
    <row r="494" spans="1:2" x14ac:dyDescent="0.25">
      <c r="A494" s="43" t="s">
        <v>498</v>
      </c>
      <c r="B494" s="41" t="str">
        <f>IFERROR(VLOOKUP(A494,'Base IEGM'!$A$2:$B$1000,2,FALSE),"Não apurado")</f>
        <v>C</v>
      </c>
    </row>
    <row r="495" spans="1:2" x14ac:dyDescent="0.25">
      <c r="A495" s="42" t="s">
        <v>499</v>
      </c>
      <c r="B495" s="41" t="str">
        <f>IFERROR(VLOOKUP(A495,'Base IEGM'!$A$2:$B$1000,2,FALSE),"Não apurado")</f>
        <v>C</v>
      </c>
    </row>
    <row r="496" spans="1:2" x14ac:dyDescent="0.25">
      <c r="A496" s="42" t="s">
        <v>500</v>
      </c>
      <c r="B496" s="41" t="str">
        <f>IFERROR(VLOOKUP(A496,'Base IEGM'!$A$2:$B$1000,2,FALSE),"Não apurado")</f>
        <v>C</v>
      </c>
    </row>
    <row r="497" spans="1:2" x14ac:dyDescent="0.25">
      <c r="A497" s="42" t="s">
        <v>501</v>
      </c>
      <c r="B497" s="41" t="str">
        <f>IFERROR(VLOOKUP(A497,'Base IEGM'!$A$2:$B$1000,2,FALSE),"Não apurado")</f>
        <v>C</v>
      </c>
    </row>
    <row r="498" spans="1:2" x14ac:dyDescent="0.25">
      <c r="A498" s="42" t="s">
        <v>502</v>
      </c>
      <c r="B498" s="41" t="str">
        <f>IFERROR(VLOOKUP(A498,'Base IEGM'!$A$2:$B$1000,2,FALSE),"Não apurado")</f>
        <v>C</v>
      </c>
    </row>
    <row r="499" spans="1:2" x14ac:dyDescent="0.25">
      <c r="A499" s="42" t="s">
        <v>503</v>
      </c>
      <c r="B499" s="41" t="str">
        <f>IFERROR(VLOOKUP(A499,'Base IEGM'!$A$2:$B$1000,2,FALSE),"Não apurado")</f>
        <v>C</v>
      </c>
    </row>
    <row r="500" spans="1:2" x14ac:dyDescent="0.25">
      <c r="A500" s="42" t="s">
        <v>504</v>
      </c>
      <c r="B500" s="41" t="str">
        <f>IFERROR(VLOOKUP(A500,'Base IEGM'!$A$2:$B$1000,2,FALSE),"Não apurado")</f>
        <v>C</v>
      </c>
    </row>
    <row r="501" spans="1:2" x14ac:dyDescent="0.25">
      <c r="A501" s="43" t="s">
        <v>505</v>
      </c>
      <c r="B501" s="41" t="str">
        <f>IFERROR(VLOOKUP(A501,'Base IEGM'!$A$2:$B$1000,2,FALSE),"Não apurado")</f>
        <v>C</v>
      </c>
    </row>
    <row r="502" spans="1:2" x14ac:dyDescent="0.25">
      <c r="A502" s="42" t="s">
        <v>506</v>
      </c>
      <c r="B502" s="41" t="str">
        <f>IFERROR(VLOOKUP(A502,'Base IEGM'!$A$2:$B$1000,2,FALSE),"Não apurado")</f>
        <v>C</v>
      </c>
    </row>
    <row r="503" spans="1:2" x14ac:dyDescent="0.25">
      <c r="A503" s="42" t="s">
        <v>507</v>
      </c>
      <c r="B503" s="41" t="str">
        <f>IFERROR(VLOOKUP(A503,'Base IEGM'!$A$2:$B$1000,2,FALSE),"Não apurado")</f>
        <v>C</v>
      </c>
    </row>
    <row r="504" spans="1:2" x14ac:dyDescent="0.25">
      <c r="A504" s="42" t="s">
        <v>508</v>
      </c>
      <c r="B504" s="41" t="str">
        <f>IFERROR(VLOOKUP(A504,'Base IEGM'!$A$2:$B$1000,2,FALSE),"Não apurado")</f>
        <v>C</v>
      </c>
    </row>
    <row r="505" spans="1:2" x14ac:dyDescent="0.25">
      <c r="A505" s="43" t="s">
        <v>509</v>
      </c>
      <c r="B505" s="41" t="str">
        <f>IFERROR(VLOOKUP(A505,'Base IEGM'!$A$2:$B$1000,2,FALSE),"Não apurado")</f>
        <v>C</v>
      </c>
    </row>
    <row r="506" spans="1:2" x14ac:dyDescent="0.25">
      <c r="A506" s="42" t="s">
        <v>510</v>
      </c>
      <c r="B506" s="41" t="str">
        <f>IFERROR(VLOOKUP(A506,'Base IEGM'!$A$2:$B$1000,2,FALSE),"Não apurado")</f>
        <v>C</v>
      </c>
    </row>
    <row r="507" spans="1:2" x14ac:dyDescent="0.25">
      <c r="A507" s="42" t="s">
        <v>511</v>
      </c>
      <c r="B507" s="41" t="str">
        <f>IFERROR(VLOOKUP(A507,'Base IEGM'!$A$2:$B$1000,2,FALSE),"Não apurado")</f>
        <v>C</v>
      </c>
    </row>
    <row r="508" spans="1:2" x14ac:dyDescent="0.25">
      <c r="A508" s="43" t="s">
        <v>512</v>
      </c>
      <c r="B508" s="41" t="str">
        <f>IFERROR(VLOOKUP(A508,'Base IEGM'!$A$2:$B$1000,2,FALSE),"Não apurado")</f>
        <v>C</v>
      </c>
    </row>
    <row r="509" spans="1:2" x14ac:dyDescent="0.25">
      <c r="A509" s="42" t="s">
        <v>513</v>
      </c>
      <c r="B509" s="41" t="str">
        <f>IFERROR(VLOOKUP(A509,'Base IEGM'!$A$2:$B$1000,2,FALSE),"Não apurado")</f>
        <v>C</v>
      </c>
    </row>
    <row r="510" spans="1:2" x14ac:dyDescent="0.25">
      <c r="A510" s="42" t="s">
        <v>514</v>
      </c>
      <c r="B510" s="41" t="str">
        <f>IFERROR(VLOOKUP(A510,'Base IEGM'!$A$2:$B$1000,2,FALSE),"Não apurado")</f>
        <v>C</v>
      </c>
    </row>
    <row r="511" spans="1:2" x14ac:dyDescent="0.25">
      <c r="A511" s="42" t="s">
        <v>515</v>
      </c>
      <c r="B511" s="41" t="str">
        <f>IFERROR(VLOOKUP(A511,'Base IEGM'!$A$2:$B$1000,2,FALSE),"Não apurado")</f>
        <v>C</v>
      </c>
    </row>
    <row r="512" spans="1:2" x14ac:dyDescent="0.25">
      <c r="A512" s="42" t="s">
        <v>516</v>
      </c>
      <c r="B512" s="41" t="str">
        <f>IFERROR(VLOOKUP(A512,'Base IEGM'!$A$2:$B$1000,2,FALSE),"Não apurado")</f>
        <v>C</v>
      </c>
    </row>
    <row r="513" spans="1:2" x14ac:dyDescent="0.25">
      <c r="A513" s="42" t="s">
        <v>517</v>
      </c>
      <c r="B513" s="41" t="str">
        <f>IFERROR(VLOOKUP(A513,'Base IEGM'!$A$2:$B$1000,2,FALSE),"Não apurado")</f>
        <v>C</v>
      </c>
    </row>
    <row r="514" spans="1:2" x14ac:dyDescent="0.25">
      <c r="A514" s="43" t="s">
        <v>518</v>
      </c>
      <c r="B514" s="41" t="str">
        <f>IFERROR(VLOOKUP(A514,'Base IEGM'!$A$2:$B$1000,2,FALSE),"Não apurado")</f>
        <v>C</v>
      </c>
    </row>
    <row r="515" spans="1:2" x14ac:dyDescent="0.25">
      <c r="A515" s="43" t="s">
        <v>519</v>
      </c>
      <c r="B515" s="41" t="str">
        <f>IFERROR(VLOOKUP(A515,'Base IEGM'!$A$2:$B$1000,2,FALSE),"Não apurado")</f>
        <v>C</v>
      </c>
    </row>
    <row r="516" spans="1:2" x14ac:dyDescent="0.25">
      <c r="A516" s="42" t="s">
        <v>520</v>
      </c>
      <c r="B516" s="41" t="str">
        <f>IFERROR(VLOOKUP(A516,'Base IEGM'!$A$2:$B$1000,2,FALSE),"Não apurado")</f>
        <v>C</v>
      </c>
    </row>
    <row r="517" spans="1:2" x14ac:dyDescent="0.25">
      <c r="A517" s="42" t="s">
        <v>521</v>
      </c>
      <c r="B517" s="41" t="str">
        <f>IFERROR(VLOOKUP(A517,'Base IEGM'!$A$2:$B$1000,2,FALSE),"Não apurado")</f>
        <v>C</v>
      </c>
    </row>
    <row r="518" spans="1:2" x14ac:dyDescent="0.25">
      <c r="A518" s="42" t="s">
        <v>522</v>
      </c>
      <c r="B518" s="41" t="str">
        <f>IFERROR(VLOOKUP(A518,'Base IEGM'!$A$2:$B$1000,2,FALSE),"Não apurado")</f>
        <v>C</v>
      </c>
    </row>
    <row r="519" spans="1:2" x14ac:dyDescent="0.25">
      <c r="A519" s="43" t="s">
        <v>523</v>
      </c>
      <c r="B519" s="41" t="str">
        <f>IFERROR(VLOOKUP(A519,'Base IEGM'!$A$2:$B$1000,2,FALSE),"Não apurado")</f>
        <v>C</v>
      </c>
    </row>
    <row r="520" spans="1:2" x14ac:dyDescent="0.25">
      <c r="A520" s="42" t="s">
        <v>524</v>
      </c>
      <c r="B520" s="41" t="str">
        <f>IFERROR(VLOOKUP(A520,'Base IEGM'!$A$2:$B$1000,2,FALSE),"Não apurado")</f>
        <v>C</v>
      </c>
    </row>
    <row r="521" spans="1:2" x14ac:dyDescent="0.25">
      <c r="A521" s="42" t="s">
        <v>525</v>
      </c>
      <c r="B521" s="41" t="str">
        <f>IFERROR(VLOOKUP(A521,'Base IEGM'!$A$2:$B$1000,2,FALSE),"Não apurado")</f>
        <v>C</v>
      </c>
    </row>
    <row r="522" spans="1:2" x14ac:dyDescent="0.25">
      <c r="A522" s="43" t="s">
        <v>526</v>
      </c>
      <c r="B522" s="41" t="str">
        <f>IFERROR(VLOOKUP(A522,'Base IEGM'!$A$2:$B$1000,2,FALSE),"Não apurado")</f>
        <v>C</v>
      </c>
    </row>
    <row r="523" spans="1:2" x14ac:dyDescent="0.25">
      <c r="A523" s="42" t="s">
        <v>527</v>
      </c>
      <c r="B523" s="41" t="str">
        <f>IFERROR(VLOOKUP(A523,'Base IEGM'!$A$2:$B$1000,2,FALSE),"Não apurado")</f>
        <v>C</v>
      </c>
    </row>
    <row r="524" spans="1:2" x14ac:dyDescent="0.25">
      <c r="A524" s="42" t="s">
        <v>528</v>
      </c>
      <c r="B524" s="41" t="str">
        <f>IFERROR(VLOOKUP(A524,'Base IEGM'!$A$2:$B$1000,2,FALSE),"Não apurado")</f>
        <v>C</v>
      </c>
    </row>
    <row r="525" spans="1:2" x14ac:dyDescent="0.25">
      <c r="A525" s="42" t="s">
        <v>529</v>
      </c>
      <c r="B525" s="41" t="str">
        <f>IFERROR(VLOOKUP(A525,'Base IEGM'!$A$2:$B$1000,2,FALSE),"Não apurado")</f>
        <v>C</v>
      </c>
    </row>
    <row r="526" spans="1:2" x14ac:dyDescent="0.25">
      <c r="A526" s="42" t="s">
        <v>530</v>
      </c>
      <c r="B526" s="41" t="str">
        <f>IFERROR(VLOOKUP(A526,'Base IEGM'!$A$2:$B$1000,2,FALSE),"Não apurado")</f>
        <v>C</v>
      </c>
    </row>
    <row r="527" spans="1:2" x14ac:dyDescent="0.25">
      <c r="A527" s="43" t="s">
        <v>531</v>
      </c>
      <c r="B527" s="41" t="str">
        <f>IFERROR(VLOOKUP(A527,'Base IEGM'!$A$2:$B$1000,2,FALSE),"Não apurado")</f>
        <v>C</v>
      </c>
    </row>
    <row r="528" spans="1:2" x14ac:dyDescent="0.25">
      <c r="A528" s="42" t="s">
        <v>532</v>
      </c>
      <c r="B528" s="41" t="str">
        <f>IFERROR(VLOOKUP(A528,'Base IEGM'!$A$2:$B$1000,2,FALSE),"Não apurado")</f>
        <v>C</v>
      </c>
    </row>
    <row r="529" spans="1:2" x14ac:dyDescent="0.25">
      <c r="A529" s="42" t="s">
        <v>533</v>
      </c>
      <c r="B529" s="41" t="str">
        <f>IFERROR(VLOOKUP(A529,'Base IEGM'!$A$2:$B$1000,2,FALSE),"Não apurado")</f>
        <v>C</v>
      </c>
    </row>
    <row r="530" spans="1:2" x14ac:dyDescent="0.25">
      <c r="A530" s="42" t="s">
        <v>534</v>
      </c>
      <c r="B530" s="41" t="str">
        <f>IFERROR(VLOOKUP(A530,'Base IEGM'!$A$2:$B$1000,2,FALSE),"Não apurado")</f>
        <v>C</v>
      </c>
    </row>
    <row r="531" spans="1:2" x14ac:dyDescent="0.25">
      <c r="A531" s="42" t="s">
        <v>535</v>
      </c>
      <c r="B531" s="41" t="str">
        <f>IFERROR(VLOOKUP(A531,'Base IEGM'!$A$2:$B$1000,2,FALSE),"Não apurado")</f>
        <v>C</v>
      </c>
    </row>
    <row r="532" spans="1:2" x14ac:dyDescent="0.25">
      <c r="A532" s="43" t="s">
        <v>536</v>
      </c>
      <c r="B532" s="41" t="str">
        <f>IFERROR(VLOOKUP(A532,'Base IEGM'!$A$2:$B$1000,2,FALSE),"Não apurado")</f>
        <v>C</v>
      </c>
    </row>
    <row r="533" spans="1:2" x14ac:dyDescent="0.25">
      <c r="A533" s="43" t="s">
        <v>537</v>
      </c>
      <c r="B533" s="41" t="str">
        <f>IFERROR(VLOOKUP(A533,'Base IEGM'!$A$2:$B$1000,2,FALSE),"Não apurado")</f>
        <v>C</v>
      </c>
    </row>
    <row r="534" spans="1:2" x14ac:dyDescent="0.25">
      <c r="A534" s="42" t="s">
        <v>538</v>
      </c>
      <c r="B534" s="41" t="str">
        <f>IFERROR(VLOOKUP(A534,'Base IEGM'!$A$2:$B$1000,2,FALSE),"Não apurado")</f>
        <v>C</v>
      </c>
    </row>
    <row r="535" spans="1:2" x14ac:dyDescent="0.25">
      <c r="A535" s="42" t="s">
        <v>539</v>
      </c>
      <c r="B535" s="41" t="str">
        <f>IFERROR(VLOOKUP(A535,'Base IEGM'!$A$2:$B$1000,2,FALSE),"Não apurado")</f>
        <v>C</v>
      </c>
    </row>
    <row r="536" spans="1:2" x14ac:dyDescent="0.25">
      <c r="A536" s="43" t="s">
        <v>540</v>
      </c>
      <c r="B536" s="41" t="str">
        <f>IFERROR(VLOOKUP(A536,'Base IEGM'!$A$2:$B$1000,2,FALSE),"Não apurado")</f>
        <v>C</v>
      </c>
    </row>
    <row r="537" spans="1:2" x14ac:dyDescent="0.25">
      <c r="A537" s="43" t="s">
        <v>541</v>
      </c>
      <c r="B537" s="41" t="str">
        <f>IFERROR(VLOOKUP(A537,'Base IEGM'!$A$2:$B$1000,2,FALSE),"Não apurado")</f>
        <v>C</v>
      </c>
    </row>
    <row r="538" spans="1:2" x14ac:dyDescent="0.25">
      <c r="A538" s="43" t="s">
        <v>542</v>
      </c>
      <c r="B538" s="41" t="str">
        <f>IFERROR(VLOOKUP(A538,'Base IEGM'!$A$2:$B$1000,2,FALSE),"Não apurado")</f>
        <v>C</v>
      </c>
    </row>
    <row r="539" spans="1:2" x14ac:dyDescent="0.25">
      <c r="A539" s="42" t="s">
        <v>543</v>
      </c>
      <c r="B539" s="41" t="str">
        <f>IFERROR(VLOOKUP(A539,'Base IEGM'!$A$2:$B$1000,2,FALSE),"Não apurado")</f>
        <v>C</v>
      </c>
    </row>
    <row r="540" spans="1:2" x14ac:dyDescent="0.25">
      <c r="A540" s="42" t="s">
        <v>544</v>
      </c>
      <c r="B540" s="41" t="str">
        <f>IFERROR(VLOOKUP(A540,'Base IEGM'!$A$2:$B$1000,2,FALSE),"Não apurado")</f>
        <v>C</v>
      </c>
    </row>
    <row r="541" spans="1:2" x14ac:dyDescent="0.25">
      <c r="A541" s="42" t="s">
        <v>545</v>
      </c>
      <c r="B541" s="41" t="str">
        <f>IFERROR(VLOOKUP(A541,'Base IEGM'!$A$2:$B$1000,2,FALSE),"Não apurado")</f>
        <v>C</v>
      </c>
    </row>
    <row r="542" spans="1:2" x14ac:dyDescent="0.25">
      <c r="A542" s="42" t="s">
        <v>546</v>
      </c>
      <c r="B542" s="41" t="str">
        <f>IFERROR(VLOOKUP(A542,'Base IEGM'!$A$2:$B$1000,2,FALSE),"Não apurado")</f>
        <v>C</v>
      </c>
    </row>
    <row r="543" spans="1:2" x14ac:dyDescent="0.25">
      <c r="A543" s="42" t="s">
        <v>547</v>
      </c>
      <c r="B543" s="41" t="str">
        <f>IFERROR(VLOOKUP(A543,'Base IEGM'!$A$2:$B$1000,2,FALSE),"Não apurado")</f>
        <v>C</v>
      </c>
    </row>
    <row r="544" spans="1:2" x14ac:dyDescent="0.25">
      <c r="A544" s="43" t="s">
        <v>548</v>
      </c>
      <c r="B544" s="41" t="str">
        <f>IFERROR(VLOOKUP(A544,'Base IEGM'!$A$2:$B$1000,2,FALSE),"Não apurado")</f>
        <v>C</v>
      </c>
    </row>
    <row r="545" spans="1:2" x14ac:dyDescent="0.25">
      <c r="A545" s="42" t="s">
        <v>549</v>
      </c>
      <c r="B545" s="41" t="str">
        <f>IFERROR(VLOOKUP(A545,'Base IEGM'!$A$2:$B$1000,2,FALSE),"Não apurado")</f>
        <v>C</v>
      </c>
    </row>
    <row r="546" spans="1:2" x14ac:dyDescent="0.25">
      <c r="A546" s="42" t="s">
        <v>550</v>
      </c>
      <c r="B546" s="41" t="str">
        <f>IFERROR(VLOOKUP(A546,'Base IEGM'!$A$2:$B$1000,2,FALSE),"Não apurado")</f>
        <v>C</v>
      </c>
    </row>
    <row r="547" spans="1:2" x14ac:dyDescent="0.25">
      <c r="A547" s="42" t="s">
        <v>551</v>
      </c>
      <c r="B547" s="41" t="str">
        <f>IFERROR(VLOOKUP(A547,'Base IEGM'!$A$2:$B$1000,2,FALSE),"Não apurado")</f>
        <v>C</v>
      </c>
    </row>
    <row r="548" spans="1:2" x14ac:dyDescent="0.25">
      <c r="A548" s="42" t="s">
        <v>552</v>
      </c>
      <c r="B548" s="41" t="str">
        <f>IFERROR(VLOOKUP(A548,'Base IEGM'!$A$2:$B$1000,2,FALSE),"Não apurado")</f>
        <v>C</v>
      </c>
    </row>
    <row r="549" spans="1:2" x14ac:dyDescent="0.25">
      <c r="A549" s="42" t="s">
        <v>553</v>
      </c>
      <c r="B549" s="41" t="str">
        <f>IFERROR(VLOOKUP(A549,'Base IEGM'!$A$2:$B$1000,2,FALSE),"Não apurado")</f>
        <v>C</v>
      </c>
    </row>
    <row r="550" spans="1:2" x14ac:dyDescent="0.25">
      <c r="A550" s="43" t="s">
        <v>554</v>
      </c>
      <c r="B550" s="41" t="str">
        <f>IFERROR(VLOOKUP(A550,'Base IEGM'!$A$2:$B$1000,2,FALSE),"Não apurado")</f>
        <v>C</v>
      </c>
    </row>
    <row r="551" spans="1:2" x14ac:dyDescent="0.25">
      <c r="A551" s="42" t="s">
        <v>555</v>
      </c>
      <c r="B551" s="41" t="str">
        <f>IFERROR(VLOOKUP(A551,'Base IEGM'!$A$2:$B$1000,2,FALSE),"Não apurado")</f>
        <v>C</v>
      </c>
    </row>
    <row r="552" spans="1:2" x14ac:dyDescent="0.25">
      <c r="A552" s="43" t="s">
        <v>556</v>
      </c>
      <c r="B552" s="41" t="str">
        <f>IFERROR(VLOOKUP(A552,'Base IEGM'!$A$2:$B$1000,2,FALSE),"Não apurado")</f>
        <v>C</v>
      </c>
    </row>
    <row r="553" spans="1:2" x14ac:dyDescent="0.25">
      <c r="A553" s="42" t="s">
        <v>557</v>
      </c>
      <c r="B553" s="41" t="str">
        <f>IFERROR(VLOOKUP(A553,'Base IEGM'!$A$2:$B$1000,2,FALSE),"Não apurado")</f>
        <v>C</v>
      </c>
    </row>
    <row r="554" spans="1:2" x14ac:dyDescent="0.25">
      <c r="A554" s="43" t="s">
        <v>558</v>
      </c>
      <c r="B554" s="41" t="str">
        <f>IFERROR(VLOOKUP(A554,'Base IEGM'!$A$2:$B$1000,2,FALSE),"Não apurado")</f>
        <v>C</v>
      </c>
    </row>
    <row r="555" spans="1:2" x14ac:dyDescent="0.25">
      <c r="A555" s="43" t="s">
        <v>559</v>
      </c>
      <c r="B555" s="41" t="str">
        <f>IFERROR(VLOOKUP(A555,'Base IEGM'!$A$2:$B$1000,2,FALSE),"Não apurado")</f>
        <v>C</v>
      </c>
    </row>
    <row r="556" spans="1:2" x14ac:dyDescent="0.25">
      <c r="A556" s="42" t="s">
        <v>560</v>
      </c>
      <c r="B556" s="41" t="str">
        <f>IFERROR(VLOOKUP(A556,'Base IEGM'!$A$2:$B$1000,2,FALSE),"Não apurado")</f>
        <v>C</v>
      </c>
    </row>
    <row r="557" spans="1:2" x14ac:dyDescent="0.25">
      <c r="A557" s="42" t="s">
        <v>561</v>
      </c>
      <c r="B557" s="41" t="str">
        <f>IFERROR(VLOOKUP(A557,'Base IEGM'!$A$2:$B$1000,2,FALSE),"Não apurado")</f>
        <v>C</v>
      </c>
    </row>
    <row r="558" spans="1:2" x14ac:dyDescent="0.25">
      <c r="A558" s="42" t="s">
        <v>562</v>
      </c>
      <c r="B558" s="41" t="str">
        <f>IFERROR(VLOOKUP(A558,'Base IEGM'!$A$2:$B$1000,2,FALSE),"Não apurado")</f>
        <v>C</v>
      </c>
    </row>
    <row r="559" spans="1:2" x14ac:dyDescent="0.25">
      <c r="A559" s="42" t="s">
        <v>563</v>
      </c>
      <c r="B559" s="41" t="str">
        <f>IFERROR(VLOOKUP(A559,'Base IEGM'!$A$2:$B$1000,2,FALSE),"Não apurado")</f>
        <v>C</v>
      </c>
    </row>
    <row r="560" spans="1:2" x14ac:dyDescent="0.25">
      <c r="A560" s="43" t="s">
        <v>564</v>
      </c>
      <c r="B560" s="41" t="str">
        <f>IFERROR(VLOOKUP(A560,'Base IEGM'!$A$2:$B$1000,2,FALSE),"Não apurado")</f>
        <v>C</v>
      </c>
    </row>
    <row r="561" spans="1:2" x14ac:dyDescent="0.25">
      <c r="A561" s="42" t="s">
        <v>565</v>
      </c>
      <c r="B561" s="41" t="str">
        <f>IFERROR(VLOOKUP(A561,'Base IEGM'!$A$2:$B$1000,2,FALSE),"Não apurado")</f>
        <v>C</v>
      </c>
    </row>
    <row r="562" spans="1:2" x14ac:dyDescent="0.25">
      <c r="A562" s="42" t="s">
        <v>566</v>
      </c>
      <c r="B562" s="41" t="str">
        <f>IFERROR(VLOOKUP(A562,'Base IEGM'!$A$2:$B$1000,2,FALSE),"Não apurado")</f>
        <v>C</v>
      </c>
    </row>
    <row r="563" spans="1:2" x14ac:dyDescent="0.25">
      <c r="A563" s="42" t="s">
        <v>567</v>
      </c>
      <c r="B563" s="41" t="str">
        <f>IFERROR(VLOOKUP(A563,'Base IEGM'!$A$2:$B$1000,2,FALSE),"Não apurado")</f>
        <v>C</v>
      </c>
    </row>
    <row r="564" spans="1:2" x14ac:dyDescent="0.25">
      <c r="A564" s="43" t="s">
        <v>568</v>
      </c>
      <c r="B564" s="41" t="str">
        <f>IFERROR(VLOOKUP(A564,'Base IEGM'!$A$2:$B$1000,2,FALSE),"Não apurado")</f>
        <v>C</v>
      </c>
    </row>
    <row r="565" spans="1:2" x14ac:dyDescent="0.25">
      <c r="A565" s="43" t="s">
        <v>569</v>
      </c>
      <c r="B565" s="41" t="str">
        <f>IFERROR(VLOOKUP(A565,'Base IEGM'!$A$2:$B$1000,2,FALSE),"Não apurado")</f>
        <v>C</v>
      </c>
    </row>
    <row r="566" spans="1:2" x14ac:dyDescent="0.25">
      <c r="A566" s="43" t="s">
        <v>570</v>
      </c>
      <c r="B566" s="41" t="str">
        <f>IFERROR(VLOOKUP(A566,'Base IEGM'!$A$2:$B$1000,2,FALSE),"Não apurado")</f>
        <v>C</v>
      </c>
    </row>
    <row r="567" spans="1:2" x14ac:dyDescent="0.25">
      <c r="A567" s="42" t="s">
        <v>571</v>
      </c>
      <c r="B567" s="41" t="str">
        <f>IFERROR(VLOOKUP(A567,'Base IEGM'!$A$2:$B$1000,2,FALSE),"Não apurado")</f>
        <v>C</v>
      </c>
    </row>
    <row r="568" spans="1:2" x14ac:dyDescent="0.25">
      <c r="A568" s="43" t="s">
        <v>572</v>
      </c>
      <c r="B568" s="41" t="str">
        <f>IFERROR(VLOOKUP(A568,'Base IEGM'!$A$2:$B$1000,2,FALSE),"Não apurado")</f>
        <v>C</v>
      </c>
    </row>
    <row r="569" spans="1:2" x14ac:dyDescent="0.25">
      <c r="A569" s="43" t="s">
        <v>573</v>
      </c>
      <c r="B569" s="41" t="str">
        <f>IFERROR(VLOOKUP(A569,'Base IEGM'!$A$2:$B$1000,2,FALSE),"Não apurado")</f>
        <v>C</v>
      </c>
    </row>
    <row r="570" spans="1:2" x14ac:dyDescent="0.25">
      <c r="A570" s="42" t="s">
        <v>574</v>
      </c>
      <c r="B570" s="41" t="str">
        <f>IFERROR(VLOOKUP(A570,'Base IEGM'!$A$2:$B$1000,2,FALSE),"Não apurado")</f>
        <v>C</v>
      </c>
    </row>
    <row r="571" spans="1:2" x14ac:dyDescent="0.25">
      <c r="A571" s="42" t="s">
        <v>575</v>
      </c>
      <c r="B571" s="41" t="str">
        <f>IFERROR(VLOOKUP(A571,'Base IEGM'!$A$2:$B$1000,2,FALSE),"Não apurado")</f>
        <v>C</v>
      </c>
    </row>
    <row r="572" spans="1:2" x14ac:dyDescent="0.25">
      <c r="A572" s="42" t="s">
        <v>576</v>
      </c>
      <c r="B572" s="41" t="str">
        <f>IFERROR(VLOOKUP(A572,'Base IEGM'!$A$2:$B$1000,2,FALSE),"Não apurado")</f>
        <v>C</v>
      </c>
    </row>
    <row r="573" spans="1:2" x14ac:dyDescent="0.25">
      <c r="A573" s="43" t="s">
        <v>577</v>
      </c>
      <c r="B573" s="41" t="str">
        <f>IFERROR(VLOOKUP(A573,'Base IEGM'!$A$2:$B$1000,2,FALSE),"Não apurado")</f>
        <v>C</v>
      </c>
    </row>
    <row r="574" spans="1:2" x14ac:dyDescent="0.25">
      <c r="A574" s="42" t="s">
        <v>578</v>
      </c>
      <c r="B574" s="41" t="str">
        <f>IFERROR(VLOOKUP(A574,'Base IEGM'!$A$2:$B$1000,2,FALSE),"Não apurado")</f>
        <v>C</v>
      </c>
    </row>
    <row r="575" spans="1:2" x14ac:dyDescent="0.25">
      <c r="A575" s="42" t="s">
        <v>579</v>
      </c>
      <c r="B575" s="41" t="str">
        <f>IFERROR(VLOOKUP(A575,'Base IEGM'!$A$2:$B$1000,2,FALSE),"Não apurado")</f>
        <v>C</v>
      </c>
    </row>
    <row r="576" spans="1:2" x14ac:dyDescent="0.25">
      <c r="A576" s="43" t="s">
        <v>580</v>
      </c>
      <c r="B576" s="41" t="str">
        <f>IFERROR(VLOOKUP(A576,'Base IEGM'!$A$2:$B$1000,2,FALSE),"Não apurado")</f>
        <v>C</v>
      </c>
    </row>
    <row r="577" spans="1:2" x14ac:dyDescent="0.25">
      <c r="A577" s="43" t="s">
        <v>581</v>
      </c>
      <c r="B577" s="41" t="str">
        <f>IFERROR(VLOOKUP(A577,'Base IEGM'!$A$2:$B$1000,2,FALSE),"Não apurado")</f>
        <v>C</v>
      </c>
    </row>
    <row r="578" spans="1:2" x14ac:dyDescent="0.25">
      <c r="A578" s="42" t="s">
        <v>582</v>
      </c>
      <c r="B578" s="41" t="str">
        <f>IFERROR(VLOOKUP(A578,'Base IEGM'!$A$2:$B$1000,2,FALSE),"Não apurado")</f>
        <v>C</v>
      </c>
    </row>
    <row r="579" spans="1:2" x14ac:dyDescent="0.25">
      <c r="A579" s="42" t="s">
        <v>583</v>
      </c>
      <c r="B579" s="41" t="str">
        <f>IFERROR(VLOOKUP(A579,'Base IEGM'!$A$2:$B$1000,2,FALSE),"Não apurado")</f>
        <v>C</v>
      </c>
    </row>
    <row r="580" spans="1:2" x14ac:dyDescent="0.25">
      <c r="A580" s="42" t="s">
        <v>584</v>
      </c>
      <c r="B580" s="41" t="str">
        <f>IFERROR(VLOOKUP(A580,'Base IEGM'!$A$2:$B$1000,2,FALSE),"Não apurado")</f>
        <v>C</v>
      </c>
    </row>
    <row r="581" spans="1:2" x14ac:dyDescent="0.25">
      <c r="A581" s="42" t="s">
        <v>585</v>
      </c>
      <c r="B581" s="41" t="str">
        <f>IFERROR(VLOOKUP(A581,'Base IEGM'!$A$2:$B$1000,2,FALSE),"Não apurado")</f>
        <v>C</v>
      </c>
    </row>
    <row r="582" spans="1:2" x14ac:dyDescent="0.25">
      <c r="A582" s="43" t="s">
        <v>586</v>
      </c>
      <c r="B582" s="41" t="str">
        <f>IFERROR(VLOOKUP(A582,'Base IEGM'!$A$2:$B$1000,2,FALSE),"Não apurado")</f>
        <v>C</v>
      </c>
    </row>
    <row r="583" spans="1:2" x14ac:dyDescent="0.25">
      <c r="A583" s="42" t="s">
        <v>587</v>
      </c>
      <c r="B583" s="41" t="str">
        <f>IFERROR(VLOOKUP(A583,'Base IEGM'!$A$2:$B$1000,2,FALSE),"Não apurado")</f>
        <v>C</v>
      </c>
    </row>
    <row r="584" spans="1:2" x14ac:dyDescent="0.25">
      <c r="A584" s="43" t="s">
        <v>588</v>
      </c>
      <c r="B584" s="41" t="str">
        <f>IFERROR(VLOOKUP(A584,'Base IEGM'!$A$2:$B$1000,2,FALSE),"Não apurado")</f>
        <v>C</v>
      </c>
    </row>
    <row r="585" spans="1:2" x14ac:dyDescent="0.25">
      <c r="A585" s="42" t="s">
        <v>589</v>
      </c>
      <c r="B585" s="41" t="str">
        <f>IFERROR(VLOOKUP(A585,'Base IEGM'!$A$2:$B$1000,2,FALSE),"Não apurado")</f>
        <v>C</v>
      </c>
    </row>
    <row r="586" spans="1:2" x14ac:dyDescent="0.25">
      <c r="A586" s="42" t="s">
        <v>590</v>
      </c>
      <c r="B586" s="41" t="str">
        <f>IFERROR(VLOOKUP(A586,'Base IEGM'!$A$2:$B$1000,2,FALSE),"Não apurado")</f>
        <v>Não apurado</v>
      </c>
    </row>
    <row r="587" spans="1:2" x14ac:dyDescent="0.25">
      <c r="A587" s="42" t="s">
        <v>591</v>
      </c>
      <c r="B587" s="41" t="str">
        <f>IFERROR(VLOOKUP(A587,'Base IEGM'!$A$2:$B$1000,2,FALSE),"Não apurado")</f>
        <v>C</v>
      </c>
    </row>
    <row r="588" spans="1:2" x14ac:dyDescent="0.25">
      <c r="A588" s="42" t="s">
        <v>592</v>
      </c>
      <c r="B588" s="41" t="str">
        <f>IFERROR(VLOOKUP(A588,'Base IEGM'!$A$2:$B$1000,2,FALSE),"Não apurado")</f>
        <v>C</v>
      </c>
    </row>
    <row r="589" spans="1:2" x14ac:dyDescent="0.25">
      <c r="A589" s="42" t="s">
        <v>593</v>
      </c>
      <c r="B589" s="41" t="str">
        <f>IFERROR(VLOOKUP(A589,'Base IEGM'!$A$2:$B$1000,2,FALSE),"Não apurado")</f>
        <v>C</v>
      </c>
    </row>
    <row r="590" spans="1:2" x14ac:dyDescent="0.25">
      <c r="A590" s="42" t="s">
        <v>594</v>
      </c>
      <c r="B590" s="41" t="str">
        <f>IFERROR(VLOOKUP(A590,'Base IEGM'!$A$2:$B$1000,2,FALSE),"Não apurado")</f>
        <v>C</v>
      </c>
    </row>
    <row r="591" spans="1:2" x14ac:dyDescent="0.25">
      <c r="A591" s="42" t="s">
        <v>595</v>
      </c>
      <c r="B591" s="41" t="str">
        <f>IFERROR(VLOOKUP(A591,'Base IEGM'!$A$2:$B$1000,2,FALSE),"Não apurado")</f>
        <v>C</v>
      </c>
    </row>
    <row r="592" spans="1:2" x14ac:dyDescent="0.25">
      <c r="A592" s="42" t="s">
        <v>596</v>
      </c>
      <c r="B592" s="41" t="str">
        <f>IFERROR(VLOOKUP(A592,'Base IEGM'!$A$2:$B$1000,2,FALSE),"Não apurado")</f>
        <v>C</v>
      </c>
    </row>
    <row r="593" spans="1:2" x14ac:dyDescent="0.25">
      <c r="A593" s="43" t="s">
        <v>597</v>
      </c>
      <c r="B593" s="41" t="str">
        <f>IFERROR(VLOOKUP(A593,'Base IEGM'!$A$2:$B$1000,2,FALSE),"Não apurado")</f>
        <v>C</v>
      </c>
    </row>
    <row r="594" spans="1:2" x14ac:dyDescent="0.25">
      <c r="A594" s="43" t="s">
        <v>598</v>
      </c>
      <c r="B594" s="41" t="str">
        <f>IFERROR(VLOOKUP(A594,'Base IEGM'!$A$2:$B$1000,2,FALSE),"Não apurado")</f>
        <v>C</v>
      </c>
    </row>
    <row r="595" spans="1:2" x14ac:dyDescent="0.25">
      <c r="A595" s="42" t="s">
        <v>599</v>
      </c>
      <c r="B595" s="41" t="str">
        <f>IFERROR(VLOOKUP(A595,'Base IEGM'!$A$2:$B$1000,2,FALSE),"Não apurado")</f>
        <v>C</v>
      </c>
    </row>
    <row r="596" spans="1:2" x14ac:dyDescent="0.25">
      <c r="A596" s="42" t="s">
        <v>600</v>
      </c>
      <c r="B596" s="41" t="str">
        <f>IFERROR(VLOOKUP(A596,'Base IEGM'!$A$2:$B$1000,2,FALSE),"Não apurado")</f>
        <v>C</v>
      </c>
    </row>
    <row r="597" spans="1:2" x14ac:dyDescent="0.25">
      <c r="A597" s="42" t="s">
        <v>601</v>
      </c>
      <c r="B597" s="41" t="str">
        <f>IFERROR(VLOOKUP(A597,'Base IEGM'!$A$2:$B$1000,2,FALSE),"Não apurado")</f>
        <v>C</v>
      </c>
    </row>
    <row r="598" spans="1:2" x14ac:dyDescent="0.25">
      <c r="A598" s="43" t="s">
        <v>602</v>
      </c>
      <c r="B598" s="41" t="str">
        <f>IFERROR(VLOOKUP(A598,'Base IEGM'!$A$2:$B$1000,2,FALSE),"Não apurado")</f>
        <v>C</v>
      </c>
    </row>
    <row r="599" spans="1:2" x14ac:dyDescent="0.25">
      <c r="A599" s="42" t="s">
        <v>603</v>
      </c>
      <c r="B599" s="41" t="str">
        <f>IFERROR(VLOOKUP(A599,'Base IEGM'!$A$2:$B$1000,2,FALSE),"Não apurado")</f>
        <v>C</v>
      </c>
    </row>
    <row r="600" spans="1:2" x14ac:dyDescent="0.25">
      <c r="A600" s="42" t="s">
        <v>604</v>
      </c>
      <c r="B600" s="41" t="str">
        <f>IFERROR(VLOOKUP(A600,'Base IEGM'!$A$2:$B$1000,2,FALSE),"Não apurado")</f>
        <v>C</v>
      </c>
    </row>
    <row r="601" spans="1:2" x14ac:dyDescent="0.25">
      <c r="A601" s="42" t="s">
        <v>605</v>
      </c>
      <c r="B601" s="41" t="str">
        <f>IFERROR(VLOOKUP(A601,'Base IEGM'!$A$2:$B$1000,2,FALSE),"Não apurado")</f>
        <v>C</v>
      </c>
    </row>
    <row r="602" spans="1:2" x14ac:dyDescent="0.25">
      <c r="A602" s="43" t="s">
        <v>606</v>
      </c>
      <c r="B602" s="41" t="str">
        <f>IFERROR(VLOOKUP(A602,'Base IEGM'!$A$2:$B$1000,2,FALSE),"Não apurado")</f>
        <v>C</v>
      </c>
    </row>
    <row r="603" spans="1:2" x14ac:dyDescent="0.25">
      <c r="A603" s="42" t="s">
        <v>607</v>
      </c>
      <c r="B603" s="41" t="str">
        <f>IFERROR(VLOOKUP(A603,'Base IEGM'!$A$2:$B$1000,2,FALSE),"Não apurado")</f>
        <v>C</v>
      </c>
    </row>
    <row r="604" spans="1:2" x14ac:dyDescent="0.25">
      <c r="A604" s="42" t="s">
        <v>608</v>
      </c>
      <c r="B604" s="41" t="str">
        <f>IFERROR(VLOOKUP(A604,'Base IEGM'!$A$2:$B$1000,2,FALSE),"Não apurado")</f>
        <v>C</v>
      </c>
    </row>
    <row r="605" spans="1:2" x14ac:dyDescent="0.25">
      <c r="A605" s="42" t="s">
        <v>609</v>
      </c>
      <c r="B605" s="41" t="str">
        <f>IFERROR(VLOOKUP(A605,'Base IEGM'!$A$2:$B$1000,2,FALSE),"Não apurado")</f>
        <v>C</v>
      </c>
    </row>
    <row r="606" spans="1:2" x14ac:dyDescent="0.25">
      <c r="A606" s="43" t="s">
        <v>610</v>
      </c>
      <c r="B606" s="41" t="str">
        <f>IFERROR(VLOOKUP(A606,'Base IEGM'!$A$2:$B$1000,2,FALSE),"Não apurado")</f>
        <v>C</v>
      </c>
    </row>
    <row r="607" spans="1:2" x14ac:dyDescent="0.25">
      <c r="A607" s="43" t="s">
        <v>611</v>
      </c>
      <c r="B607" s="41" t="str">
        <f>IFERROR(VLOOKUP(A607,'Base IEGM'!$A$2:$B$1000,2,FALSE),"Não apurado")</f>
        <v>C</v>
      </c>
    </row>
    <row r="608" spans="1:2" x14ac:dyDescent="0.25">
      <c r="A608" s="42" t="s">
        <v>612</v>
      </c>
      <c r="B608" s="41" t="str">
        <f>IFERROR(VLOOKUP(A608,'Base IEGM'!$A$2:$B$1000,2,FALSE),"Não apurado")</f>
        <v>C</v>
      </c>
    </row>
    <row r="609" spans="1:2" x14ac:dyDescent="0.25">
      <c r="A609" s="43" t="s">
        <v>613</v>
      </c>
      <c r="B609" s="41" t="str">
        <f>IFERROR(VLOOKUP(A609,'Base IEGM'!$A$2:$B$1000,2,FALSE),"Não apurado")</f>
        <v>C</v>
      </c>
    </row>
    <row r="610" spans="1:2" x14ac:dyDescent="0.25">
      <c r="A610" s="42" t="s">
        <v>614</v>
      </c>
      <c r="B610" s="41" t="str">
        <f>IFERROR(VLOOKUP(A610,'Base IEGM'!$A$2:$B$1000,2,FALSE),"Não apurado")</f>
        <v>C</v>
      </c>
    </row>
    <row r="611" spans="1:2" x14ac:dyDescent="0.25">
      <c r="A611" s="42" t="s">
        <v>615</v>
      </c>
      <c r="B611" s="41" t="str">
        <f>IFERROR(VLOOKUP(A611,'Base IEGM'!$A$2:$B$1000,2,FALSE),"Não apurado")</f>
        <v>C</v>
      </c>
    </row>
    <row r="612" spans="1:2" x14ac:dyDescent="0.25">
      <c r="A612" s="42" t="s">
        <v>616</v>
      </c>
      <c r="B612" s="41" t="str">
        <f>IFERROR(VLOOKUP(A612,'Base IEGM'!$A$2:$B$1000,2,FALSE),"Não apurado")</f>
        <v>C</v>
      </c>
    </row>
    <row r="613" spans="1:2" x14ac:dyDescent="0.25">
      <c r="A613" s="42" t="s">
        <v>617</v>
      </c>
      <c r="B613" s="41" t="str">
        <f>IFERROR(VLOOKUP(A613,'Base IEGM'!$A$2:$B$1000,2,FALSE),"Não apurado")</f>
        <v>C</v>
      </c>
    </row>
    <row r="614" spans="1:2" x14ac:dyDescent="0.25">
      <c r="A614" s="42" t="s">
        <v>618</v>
      </c>
      <c r="B614" s="41" t="str">
        <f>IFERROR(VLOOKUP(A614,'Base IEGM'!$A$2:$B$1000,2,FALSE),"Não apurado")</f>
        <v>C</v>
      </c>
    </row>
    <row r="615" spans="1:2" x14ac:dyDescent="0.25">
      <c r="A615" s="43" t="s">
        <v>619</v>
      </c>
      <c r="B615" s="41" t="str">
        <f>IFERROR(VLOOKUP(A615,'Base IEGM'!$A$2:$B$1000,2,FALSE),"Não apurado")</f>
        <v>C</v>
      </c>
    </row>
    <row r="616" spans="1:2" x14ac:dyDescent="0.25">
      <c r="A616" s="42" t="s">
        <v>620</v>
      </c>
      <c r="B616" s="41" t="str">
        <f>IFERROR(VLOOKUP(A616,'Base IEGM'!$A$2:$B$1000,2,FALSE),"Não apurado")</f>
        <v>C</v>
      </c>
    </row>
    <row r="617" spans="1:2" x14ac:dyDescent="0.25">
      <c r="A617" s="42" t="s">
        <v>621</v>
      </c>
      <c r="B617" s="41" t="str">
        <f>IFERROR(VLOOKUP(A617,'Base IEGM'!$A$2:$B$1000,2,FALSE),"Não apurado")</f>
        <v>C</v>
      </c>
    </row>
    <row r="618" spans="1:2" x14ac:dyDescent="0.25">
      <c r="A618" s="42" t="s">
        <v>622</v>
      </c>
      <c r="B618" s="41" t="str">
        <f>IFERROR(VLOOKUP(A618,'Base IEGM'!$A$2:$B$1000,2,FALSE),"Não apurado")</f>
        <v>C</v>
      </c>
    </row>
    <row r="619" spans="1:2" x14ac:dyDescent="0.25">
      <c r="A619" s="42" t="s">
        <v>623</v>
      </c>
      <c r="B619" s="41" t="str">
        <f>IFERROR(VLOOKUP(A619,'Base IEGM'!$A$2:$B$1000,2,FALSE),"Não apurado")</f>
        <v>C</v>
      </c>
    </row>
    <row r="620" spans="1:2" x14ac:dyDescent="0.25">
      <c r="A620" s="43" t="s">
        <v>624</v>
      </c>
      <c r="B620" s="41" t="str">
        <f>IFERROR(VLOOKUP(A620,'Base IEGM'!$A$2:$B$1000,2,FALSE),"Não apurado")</f>
        <v>C</v>
      </c>
    </row>
    <row r="621" spans="1:2" x14ac:dyDescent="0.25">
      <c r="A621" s="42" t="s">
        <v>625</v>
      </c>
      <c r="B621" s="41" t="str">
        <f>IFERROR(VLOOKUP(A621,'Base IEGM'!$A$2:$B$1000,2,FALSE),"Não apurado")</f>
        <v>C</v>
      </c>
    </row>
    <row r="622" spans="1:2" x14ac:dyDescent="0.25">
      <c r="A622" s="42" t="s">
        <v>626</v>
      </c>
      <c r="B622" s="41" t="str">
        <f>IFERROR(VLOOKUP(A622,'Base IEGM'!$A$2:$B$1000,2,FALSE),"Não apurado")</f>
        <v>C</v>
      </c>
    </row>
    <row r="623" spans="1:2" x14ac:dyDescent="0.25">
      <c r="A623" s="42" t="s">
        <v>627</v>
      </c>
      <c r="B623" s="41" t="str">
        <f>IFERROR(VLOOKUP(A623,'Base IEGM'!$A$2:$B$1000,2,FALSE),"Não apurado")</f>
        <v>C</v>
      </c>
    </row>
    <row r="624" spans="1:2" x14ac:dyDescent="0.25">
      <c r="A624" s="42" t="s">
        <v>628</v>
      </c>
      <c r="B624" s="41" t="str">
        <f>IFERROR(VLOOKUP(A624,'Base IEGM'!$A$2:$B$1000,2,FALSE),"Não apurado")</f>
        <v>C</v>
      </c>
    </row>
    <row r="625" spans="1:2" x14ac:dyDescent="0.25">
      <c r="A625" s="43" t="s">
        <v>629</v>
      </c>
      <c r="B625" s="41" t="str">
        <f>IFERROR(VLOOKUP(A625,'Base IEGM'!$A$2:$B$1000,2,FALSE),"Não apurado")</f>
        <v>C</v>
      </c>
    </row>
    <row r="626" spans="1:2" x14ac:dyDescent="0.25">
      <c r="A626" s="43" t="s">
        <v>630</v>
      </c>
      <c r="B626" s="41" t="str">
        <f>IFERROR(VLOOKUP(A626,'Base IEGM'!$A$2:$B$1000,2,FALSE),"Não apurado")</f>
        <v>C</v>
      </c>
    </row>
    <row r="627" spans="1:2" x14ac:dyDescent="0.25">
      <c r="A627" s="42" t="s">
        <v>631</v>
      </c>
      <c r="B627" s="41" t="str">
        <f>IFERROR(VLOOKUP(A627,'Base IEGM'!$A$2:$B$1000,2,FALSE),"Não apurado")</f>
        <v>C</v>
      </c>
    </row>
    <row r="628" spans="1:2" x14ac:dyDescent="0.25">
      <c r="A628" s="42" t="s">
        <v>632</v>
      </c>
      <c r="B628" s="41" t="str">
        <f>IFERROR(VLOOKUP(A628,'Base IEGM'!$A$2:$B$1000,2,FALSE),"Não apurado")</f>
        <v>C</v>
      </c>
    </row>
    <row r="629" spans="1:2" x14ac:dyDescent="0.25">
      <c r="A629" s="42" t="s">
        <v>633</v>
      </c>
      <c r="B629" s="41" t="str">
        <f>IFERROR(VLOOKUP(A629,'Base IEGM'!$A$2:$B$1000,2,FALSE),"Não apurado")</f>
        <v>C</v>
      </c>
    </row>
    <row r="630" spans="1:2" x14ac:dyDescent="0.25">
      <c r="A630" s="42" t="s">
        <v>634</v>
      </c>
      <c r="B630" s="41" t="str">
        <f>IFERROR(VLOOKUP(A630,'Base IEGM'!$A$2:$B$1000,2,FALSE),"Não apurado")</f>
        <v>C</v>
      </c>
    </row>
    <row r="631" spans="1:2" x14ac:dyDescent="0.25">
      <c r="A631" s="42" t="s">
        <v>635</v>
      </c>
      <c r="B631" s="41" t="str">
        <f>IFERROR(VLOOKUP(A631,'Base IEGM'!$A$2:$B$1000,2,FALSE),"Não apurado")</f>
        <v>C</v>
      </c>
    </row>
    <row r="632" spans="1:2" x14ac:dyDescent="0.25">
      <c r="A632" s="42" t="s">
        <v>636</v>
      </c>
      <c r="B632" s="41" t="str">
        <f>IFERROR(VLOOKUP(A632,'Base IEGM'!$A$2:$B$1000,2,FALSE),"Não apurado")</f>
        <v>C</v>
      </c>
    </row>
    <row r="633" spans="1:2" x14ac:dyDescent="0.25">
      <c r="A633" s="42" t="s">
        <v>637</v>
      </c>
      <c r="B633" s="41" t="str">
        <f>IFERROR(VLOOKUP(A633,'Base IEGM'!$A$2:$B$1000,2,FALSE),"Não apurado")</f>
        <v>C</v>
      </c>
    </row>
    <row r="634" spans="1:2" x14ac:dyDescent="0.25">
      <c r="A634" s="42" t="s">
        <v>638</v>
      </c>
      <c r="B634" s="41" t="str">
        <f>IFERROR(VLOOKUP(A634,'Base IEGM'!$A$2:$B$1000,2,FALSE),"Não apurado")</f>
        <v>C</v>
      </c>
    </row>
    <row r="635" spans="1:2" x14ac:dyDescent="0.25">
      <c r="A635" s="42" t="s">
        <v>639</v>
      </c>
      <c r="B635" s="41" t="str">
        <f>IFERROR(VLOOKUP(A635,'Base IEGM'!$A$2:$B$1000,2,FALSE),"Não apurado")</f>
        <v>C</v>
      </c>
    </row>
    <row r="636" spans="1:2" x14ac:dyDescent="0.25">
      <c r="A636" s="42" t="s">
        <v>640</v>
      </c>
      <c r="B636" s="41" t="str">
        <f>IFERROR(VLOOKUP(A636,'Base IEGM'!$A$2:$B$1000,2,FALSE),"Não apurado")</f>
        <v>C</v>
      </c>
    </row>
    <row r="637" spans="1:2" x14ac:dyDescent="0.25">
      <c r="A637" s="42" t="s">
        <v>641</v>
      </c>
      <c r="B637" s="41" t="str">
        <f>IFERROR(VLOOKUP(A637,'Base IEGM'!$A$2:$B$1000,2,FALSE),"Não apurado")</f>
        <v>C</v>
      </c>
    </row>
    <row r="638" spans="1:2" x14ac:dyDescent="0.25">
      <c r="A638" s="43" t="s">
        <v>642</v>
      </c>
      <c r="B638" s="41" t="str">
        <f>IFERROR(VLOOKUP(A638,'Base IEGM'!$A$2:$B$1000,2,FALSE),"Não apurado")</f>
        <v>C</v>
      </c>
    </row>
    <row r="639" spans="1:2" x14ac:dyDescent="0.25">
      <c r="A639" s="43" t="s">
        <v>643</v>
      </c>
      <c r="B639" s="41" t="str">
        <f>IFERROR(VLOOKUP(A639,'Base IEGM'!$A$2:$B$1000,2,FALSE),"Não apurado")</f>
        <v>C</v>
      </c>
    </row>
    <row r="640" spans="1:2" x14ac:dyDescent="0.25">
      <c r="A640" s="42" t="s">
        <v>644</v>
      </c>
      <c r="B640" s="41" t="str">
        <f>IFERROR(VLOOKUP(A640,'Base IEGM'!$A$2:$B$1000,2,FALSE),"Não apurado")</f>
        <v>C</v>
      </c>
    </row>
    <row r="641" spans="1:2" x14ac:dyDescent="0.25">
      <c r="A641" s="42" t="s">
        <v>645</v>
      </c>
      <c r="B641" s="41" t="str">
        <f>IFERROR(VLOOKUP(A641,'Base IEGM'!$A$2:$B$1000,2,FALSE),"Não apurado")</f>
        <v>C</v>
      </c>
    </row>
    <row r="642" spans="1:2" x14ac:dyDescent="0.25">
      <c r="A642" s="42" t="s">
        <v>646</v>
      </c>
      <c r="B642" s="41" t="str">
        <f>IFERROR(VLOOKUP(A642,'Base IEGM'!$A$2:$B$1000,2,FALSE),"Não apurado")</f>
        <v>C</v>
      </c>
    </row>
    <row r="643" spans="1:2" x14ac:dyDescent="0.25">
      <c r="A643" s="42" t="s">
        <v>647</v>
      </c>
      <c r="B643" s="41" t="str">
        <f>IFERROR(VLOOKUP(A643,'Base IEGM'!$A$2:$B$1000,2,FALSE),"Não apurado")</f>
        <v>C</v>
      </c>
    </row>
    <row r="644" spans="1:2" x14ac:dyDescent="0.25">
      <c r="A644" s="42" t="s">
        <v>648</v>
      </c>
      <c r="B644" s="41" t="str">
        <f>IFERROR(VLOOKUP(A644,'Base IEGM'!$A$2:$B$1000,2,FALSE),"Não apurado")</f>
        <v>C</v>
      </c>
    </row>
    <row r="645" spans="1:2" x14ac:dyDescent="0.25">
      <c r="A645" s="42" t="s">
        <v>649</v>
      </c>
      <c r="B645" s="41" t="str">
        <f>IFERROR(VLOOKUP(A645,'Base IEGM'!$A$2:$B$1000,2,FALSE),"Não apurado")</f>
        <v>C</v>
      </c>
    </row>
    <row r="646" spans="1:2" x14ac:dyDescent="0.25">
      <c r="A646" s="42" t="s">
        <v>650</v>
      </c>
      <c r="B646" s="41" t="str">
        <f>IFERROR(VLOOKUP(A646,'Base IEGM'!$A$2:$B$1000,2,FALSE),"Não apurado")</f>
        <v>C</v>
      </c>
    </row>
    <row r="647" spans="1:2" x14ac:dyDescent="0.25">
      <c r="A647" s="43" t="s">
        <v>651</v>
      </c>
      <c r="B647" s="41" t="str">
        <f>IFERROR(VLOOKUP(A647,'Base IEGM'!$A$2:$B$1000,2,FALSE),"Não apurado")</f>
        <v>C</v>
      </c>
    </row>
    <row r="648" spans="1:2" x14ac:dyDescent="0.25">
      <c r="A648" s="42" t="s">
        <v>652</v>
      </c>
      <c r="B648" s="41" t="str">
        <f>IFERROR(VLOOKUP(A648,'Base IEGM'!$A$2:$B$1000,2,FALSE),"Não apurado")</f>
        <v>C</v>
      </c>
    </row>
    <row r="649" spans="1:2" x14ac:dyDescent="0.25">
      <c r="A649" s="42" t="s">
        <v>653</v>
      </c>
      <c r="B649" s="41" t="str">
        <f>IFERROR(VLOOKUP(A649,'Base IEGM'!$A$2:$B$1000,2,FALSE),"Não apurado")</f>
        <v>C</v>
      </c>
    </row>
    <row r="650" spans="1:2" x14ac:dyDescent="0.25">
      <c r="A650" s="42" t="s">
        <v>654</v>
      </c>
      <c r="B650" s="41" t="str">
        <f>IFERROR(VLOOKUP(A650,'Base IEGM'!$A$2:$B$1000,2,FALSE),"Não apurado")</f>
        <v>C</v>
      </c>
    </row>
    <row r="651" spans="1:2" x14ac:dyDescent="0.25">
      <c r="A651" s="42" t="s">
        <v>655</v>
      </c>
      <c r="B651" s="41" t="str">
        <f>IFERROR(VLOOKUP(A651,'Base IEGM'!$A$2:$B$1000,2,FALSE),"Não apurado")</f>
        <v>C</v>
      </c>
    </row>
    <row r="652" spans="1:2" x14ac:dyDescent="0.25">
      <c r="A652" s="42" t="s">
        <v>656</v>
      </c>
      <c r="B652" s="41" t="str">
        <f>IFERROR(VLOOKUP(A652,'Base IEGM'!$A$2:$B$1000,2,FALSE),"Não apurado")</f>
        <v>C</v>
      </c>
    </row>
    <row r="653" spans="1:2" x14ac:dyDescent="0.25">
      <c r="A653" s="43" t="s">
        <v>657</v>
      </c>
      <c r="B653" s="41" t="str">
        <f>IFERROR(VLOOKUP(A653,'Base IEGM'!$A$2:$B$1000,2,FALSE),"Não apurado")</f>
        <v>C</v>
      </c>
    </row>
    <row r="654" spans="1:2" x14ac:dyDescent="0.25">
      <c r="A654" s="42" t="s">
        <v>658</v>
      </c>
      <c r="B654" s="41" t="str">
        <f>IFERROR(VLOOKUP(A654,'Base IEGM'!$A$2:$B$1000,2,FALSE),"Não apurado")</f>
        <v>C</v>
      </c>
    </row>
    <row r="655" spans="1:2" x14ac:dyDescent="0.25">
      <c r="A655" s="42" t="s">
        <v>659</v>
      </c>
      <c r="B655" s="41" t="str">
        <f>IFERROR(VLOOKUP(A655,'Base IEGM'!$A$2:$B$1000,2,FALSE),"Não apurado")</f>
        <v>C</v>
      </c>
    </row>
    <row r="656" spans="1:2" x14ac:dyDescent="0.25">
      <c r="A656" s="42" t="s">
        <v>660</v>
      </c>
      <c r="B656" s="41" t="str">
        <f>IFERROR(VLOOKUP(A656,'Base IEGM'!$A$2:$B$1000,2,FALSE),"Não apurado")</f>
        <v>C</v>
      </c>
    </row>
    <row r="657" spans="1:2" x14ac:dyDescent="0.25">
      <c r="A657" s="43" t="s">
        <v>661</v>
      </c>
      <c r="B657" s="41" t="str">
        <f>IFERROR(VLOOKUP(A657,'Base IEGM'!$A$2:$B$1000,2,FALSE),"Não apurado")</f>
        <v>C</v>
      </c>
    </row>
    <row r="658" spans="1:2" x14ac:dyDescent="0.25">
      <c r="A658" s="42" t="s">
        <v>662</v>
      </c>
      <c r="B658" s="41" t="str">
        <f>IFERROR(VLOOKUP(A658,'Base IEGM'!$A$2:$B$1000,2,FALSE),"Não apurado")</f>
        <v>C</v>
      </c>
    </row>
    <row r="659" spans="1:2" x14ac:dyDescent="0.25">
      <c r="A659" s="42" t="s">
        <v>663</v>
      </c>
      <c r="B659" s="41" t="str">
        <f>IFERROR(VLOOKUP(A659,'Base IEGM'!$A$2:$B$1000,2,FALSE),"Não apurado")</f>
        <v>C</v>
      </c>
    </row>
    <row r="660" spans="1:2" x14ac:dyDescent="0.25">
      <c r="A660" s="43" t="s">
        <v>664</v>
      </c>
      <c r="B660" s="41" t="str">
        <f>IFERROR(VLOOKUP(A660,'Base IEGM'!$A$2:$B$1000,2,FALSE),"Não apurado")</f>
        <v>C</v>
      </c>
    </row>
    <row r="661" spans="1:2" x14ac:dyDescent="0.25">
      <c r="A661" s="43" t="s">
        <v>665</v>
      </c>
      <c r="B661" s="41" t="str">
        <f>IFERROR(VLOOKUP(A661,'Base IEGM'!$A$2:$B$1000,2,FALSE),"Não apurado")</f>
        <v>C</v>
      </c>
    </row>
    <row r="662" spans="1:2" x14ac:dyDescent="0.25">
      <c r="A662" s="42" t="s">
        <v>666</v>
      </c>
      <c r="B662" s="41" t="str">
        <f>IFERROR(VLOOKUP(A662,'Base IEGM'!$A$2:$B$1000,2,FALSE),"Não apurado")</f>
        <v>C</v>
      </c>
    </row>
    <row r="663" spans="1:2" x14ac:dyDescent="0.25">
      <c r="A663" s="42" t="s">
        <v>667</v>
      </c>
      <c r="B663" s="41" t="str">
        <f>IFERROR(VLOOKUP(A663,'Base IEGM'!$A$2:$B$1000,2,FALSE),"Não apurado")</f>
        <v>C</v>
      </c>
    </row>
    <row r="664" spans="1:2" x14ac:dyDescent="0.25">
      <c r="A664" s="42" t="s">
        <v>668</v>
      </c>
      <c r="B664" s="41" t="str">
        <f>IFERROR(VLOOKUP(A664,'Base IEGM'!$A$2:$B$1000,2,FALSE),"Não apurado")</f>
        <v>C</v>
      </c>
    </row>
    <row r="665" spans="1:2" x14ac:dyDescent="0.25">
      <c r="A665" s="42" t="s">
        <v>669</v>
      </c>
      <c r="B665" s="41" t="str">
        <f>IFERROR(VLOOKUP(A665,'Base IEGM'!$A$2:$B$1000,2,FALSE),"Não apurado")</f>
        <v>C</v>
      </c>
    </row>
    <row r="666" spans="1:2" x14ac:dyDescent="0.25">
      <c r="A666" s="42" t="s">
        <v>670</v>
      </c>
      <c r="B666" s="41" t="str">
        <f>IFERROR(VLOOKUP(A666,'Base IEGM'!$A$2:$B$1000,2,FALSE),"Não apurado")</f>
        <v>C</v>
      </c>
    </row>
    <row r="667" spans="1:2" x14ac:dyDescent="0.25">
      <c r="A667" s="42" t="s">
        <v>671</v>
      </c>
      <c r="B667" s="41" t="str">
        <f>IFERROR(VLOOKUP(A667,'Base IEGM'!$A$2:$B$1000,2,FALSE),"Não apurado")</f>
        <v>C</v>
      </c>
    </row>
    <row r="668" spans="1:2" x14ac:dyDescent="0.25">
      <c r="A668" s="42" t="s">
        <v>672</v>
      </c>
      <c r="B668" s="41" t="str">
        <f>IFERROR(VLOOKUP(A668,'Base IEGM'!$A$2:$B$1000,2,FALSE),"Não apurado")</f>
        <v>C</v>
      </c>
    </row>
    <row r="669" spans="1:2" x14ac:dyDescent="0.25">
      <c r="A669" s="42" t="s">
        <v>673</v>
      </c>
      <c r="B669" s="41" t="str">
        <f>IFERROR(VLOOKUP(A669,'Base IEGM'!$A$2:$B$1000,2,FALSE),"Não apurado")</f>
        <v>C</v>
      </c>
    </row>
    <row r="670" spans="1:2" x14ac:dyDescent="0.25">
      <c r="A670" s="42" t="s">
        <v>674</v>
      </c>
      <c r="B670" s="41" t="str">
        <f>IFERROR(VLOOKUP(A670,'Base IEGM'!$A$2:$B$1000,2,FALSE),"Não apurado")</f>
        <v>C</v>
      </c>
    </row>
    <row r="671" spans="1:2" x14ac:dyDescent="0.25">
      <c r="A671" s="42" t="s">
        <v>675</v>
      </c>
      <c r="B671" s="41" t="str">
        <f>IFERROR(VLOOKUP(A671,'Base IEGM'!$A$2:$B$1000,2,FALSE),"Não apurado")</f>
        <v>C</v>
      </c>
    </row>
    <row r="672" spans="1:2" x14ac:dyDescent="0.25">
      <c r="A672" s="42" t="s">
        <v>676</v>
      </c>
      <c r="B672" s="41" t="str">
        <f>IFERROR(VLOOKUP(A672,'Base IEGM'!$A$2:$B$1000,2,FALSE),"Não apurado")</f>
        <v>C</v>
      </c>
    </row>
    <row r="673" spans="1:2" x14ac:dyDescent="0.25">
      <c r="A673" s="42" t="s">
        <v>677</v>
      </c>
      <c r="B673" s="41" t="str">
        <f>IFERROR(VLOOKUP(A673,'Base IEGM'!$A$2:$B$1000,2,FALSE),"Não apurado")</f>
        <v>C</v>
      </c>
    </row>
    <row r="674" spans="1:2" x14ac:dyDescent="0.25">
      <c r="A674" s="42" t="s">
        <v>678</v>
      </c>
      <c r="B674" s="41" t="str">
        <f>IFERROR(VLOOKUP(A674,'Base IEGM'!$A$2:$B$1000,2,FALSE),"Não apurado")</f>
        <v>C</v>
      </c>
    </row>
    <row r="675" spans="1:2" x14ac:dyDescent="0.25">
      <c r="A675" s="42" t="s">
        <v>679</v>
      </c>
      <c r="B675" s="41" t="str">
        <f>IFERROR(VLOOKUP(A675,'Base IEGM'!$A$2:$B$1000,2,FALSE),"Não apurado")</f>
        <v>C</v>
      </c>
    </row>
    <row r="676" spans="1:2" x14ac:dyDescent="0.25">
      <c r="A676" s="42" t="s">
        <v>680</v>
      </c>
      <c r="B676" s="41" t="str">
        <f>IFERROR(VLOOKUP(A676,'Base IEGM'!$A$2:$B$1000,2,FALSE),"Não apurado")</f>
        <v>C</v>
      </c>
    </row>
    <row r="677" spans="1:2" x14ac:dyDescent="0.25">
      <c r="A677" s="42" t="s">
        <v>681</v>
      </c>
      <c r="B677" s="41" t="str">
        <f>IFERROR(VLOOKUP(A677,'Base IEGM'!$A$2:$B$1000,2,FALSE),"Não apurado")</f>
        <v>C</v>
      </c>
    </row>
    <row r="678" spans="1:2" x14ac:dyDescent="0.25">
      <c r="A678" s="42" t="s">
        <v>682</v>
      </c>
      <c r="B678" s="41" t="str">
        <f>IFERROR(VLOOKUP(A678,'Base IEGM'!$A$2:$B$1000,2,FALSE),"Não apurado")</f>
        <v>C</v>
      </c>
    </row>
    <row r="679" spans="1:2" x14ac:dyDescent="0.25">
      <c r="A679" s="42" t="s">
        <v>683</v>
      </c>
      <c r="B679" s="41" t="str">
        <f>IFERROR(VLOOKUP(A679,'Base IEGM'!$A$2:$B$1000,2,FALSE),"Não apurado")</f>
        <v>C</v>
      </c>
    </row>
    <row r="680" spans="1:2" x14ac:dyDescent="0.25">
      <c r="A680" s="42" t="s">
        <v>684</v>
      </c>
      <c r="B680" s="41" t="str">
        <f>IFERROR(VLOOKUP(A680,'Base IEGM'!$A$2:$B$1000,2,FALSE),"Não apurado")</f>
        <v>C</v>
      </c>
    </row>
    <row r="681" spans="1:2" x14ac:dyDescent="0.25">
      <c r="A681" s="42" t="s">
        <v>685</v>
      </c>
      <c r="B681" s="41" t="str">
        <f>IFERROR(VLOOKUP(A681,'Base IEGM'!$A$2:$B$1000,2,FALSE),"Não apurado")</f>
        <v>C</v>
      </c>
    </row>
    <row r="682" spans="1:2" x14ac:dyDescent="0.25">
      <c r="A682" s="42" t="s">
        <v>686</v>
      </c>
      <c r="B682" s="41" t="str">
        <f>IFERROR(VLOOKUP(A682,'Base IEGM'!$A$2:$B$1000,2,FALSE),"Não apurado")</f>
        <v>C</v>
      </c>
    </row>
    <row r="683" spans="1:2" x14ac:dyDescent="0.25">
      <c r="A683" s="42" t="s">
        <v>687</v>
      </c>
      <c r="B683" s="41" t="str">
        <f>IFERROR(VLOOKUP(A683,'Base IEGM'!$A$2:$B$1000,2,FALSE),"Não apurado")</f>
        <v>C</v>
      </c>
    </row>
    <row r="684" spans="1:2" x14ac:dyDescent="0.25">
      <c r="A684" s="42" t="s">
        <v>688</v>
      </c>
      <c r="B684" s="41" t="str">
        <f>IFERROR(VLOOKUP(A684,'Base IEGM'!$A$2:$B$1000,2,FALSE),"Não apurado")</f>
        <v>C</v>
      </c>
    </row>
    <row r="685" spans="1:2" x14ac:dyDescent="0.25">
      <c r="A685" s="42" t="s">
        <v>689</v>
      </c>
      <c r="B685" s="41" t="str">
        <f>IFERROR(VLOOKUP(A685,'Base IEGM'!$A$2:$B$1000,2,FALSE),"Não apurado")</f>
        <v>C</v>
      </c>
    </row>
    <row r="686" spans="1:2" x14ac:dyDescent="0.25">
      <c r="A686" s="42" t="s">
        <v>690</v>
      </c>
      <c r="B686" s="41" t="str">
        <f>IFERROR(VLOOKUP(A686,'Base IEGM'!$A$2:$B$1000,2,FALSE),"Não apurado")</f>
        <v>C</v>
      </c>
    </row>
    <row r="687" spans="1:2" x14ac:dyDescent="0.25">
      <c r="A687" s="42" t="s">
        <v>691</v>
      </c>
      <c r="B687" s="41" t="str">
        <f>IFERROR(VLOOKUP(A687,'Base IEGM'!$A$2:$B$1000,2,FALSE),"Não apurado")</f>
        <v>C</v>
      </c>
    </row>
    <row r="688" spans="1:2" x14ac:dyDescent="0.25">
      <c r="A688" s="42" t="s">
        <v>692</v>
      </c>
      <c r="B688" s="41" t="str">
        <f>IFERROR(VLOOKUP(A688,'Base IEGM'!$A$2:$B$1000,2,FALSE),"Não apurado")</f>
        <v>C</v>
      </c>
    </row>
    <row r="689" spans="1:2" x14ac:dyDescent="0.25">
      <c r="A689" s="42" t="s">
        <v>693</v>
      </c>
      <c r="B689" s="41" t="str">
        <f>IFERROR(VLOOKUP(A689,'Base IEGM'!$A$2:$B$1000,2,FALSE),"Não apurado")</f>
        <v>C</v>
      </c>
    </row>
    <row r="690" spans="1:2" x14ac:dyDescent="0.25">
      <c r="A690" s="42" t="s">
        <v>694</v>
      </c>
      <c r="B690" s="41" t="str">
        <f>IFERROR(VLOOKUP(A690,'Base IEGM'!$A$2:$B$1000,2,FALSE),"Não apurado")</f>
        <v>C</v>
      </c>
    </row>
    <row r="691" spans="1:2" x14ac:dyDescent="0.25">
      <c r="A691" s="42" t="s">
        <v>695</v>
      </c>
      <c r="B691" s="41" t="str">
        <f>IFERROR(VLOOKUP(A691,'Base IEGM'!$A$2:$B$1000,2,FALSE),"Não apurado")</f>
        <v>C</v>
      </c>
    </row>
    <row r="692" spans="1:2" x14ac:dyDescent="0.25">
      <c r="A692" s="42" t="s">
        <v>696</v>
      </c>
      <c r="B692" s="41" t="str">
        <f>IFERROR(VLOOKUP(A692,'Base IEGM'!$A$2:$B$1000,2,FALSE),"Não apurado")</f>
        <v>C</v>
      </c>
    </row>
    <row r="693" spans="1:2" x14ac:dyDescent="0.25">
      <c r="A693" s="42" t="s">
        <v>697</v>
      </c>
      <c r="B693" s="41" t="str">
        <f>IFERROR(VLOOKUP(A693,'Base IEGM'!$A$2:$B$1000,2,FALSE),"Não apurado")</f>
        <v>C</v>
      </c>
    </row>
    <row r="694" spans="1:2" x14ac:dyDescent="0.25">
      <c r="A694" s="42" t="s">
        <v>698</v>
      </c>
      <c r="B694" s="41" t="str">
        <f>IFERROR(VLOOKUP(A694,'Base IEGM'!$A$2:$B$1000,2,FALSE),"Não apurado")</f>
        <v>C</v>
      </c>
    </row>
    <row r="695" spans="1:2" x14ac:dyDescent="0.25">
      <c r="A695" s="42" t="s">
        <v>699</v>
      </c>
      <c r="B695" s="41" t="str">
        <f>IFERROR(VLOOKUP(A695,'Base IEGM'!$A$2:$B$1000,2,FALSE),"Não apurado")</f>
        <v>C</v>
      </c>
    </row>
    <row r="696" spans="1:2" x14ac:dyDescent="0.25">
      <c r="A696" s="42" t="s">
        <v>700</v>
      </c>
      <c r="B696" s="41" t="str">
        <f>IFERROR(VLOOKUP(A696,'Base IEGM'!$A$2:$B$1000,2,FALSE),"Não apurado")</f>
        <v>C</v>
      </c>
    </row>
    <row r="697" spans="1:2" x14ac:dyDescent="0.25">
      <c r="A697" s="42" t="s">
        <v>701</v>
      </c>
      <c r="B697" s="41" t="str">
        <f>IFERROR(VLOOKUP(A697,'Base IEGM'!$A$2:$B$1000,2,FALSE),"Não apurado")</f>
        <v>C</v>
      </c>
    </row>
    <row r="698" spans="1:2" x14ac:dyDescent="0.25">
      <c r="A698" s="42" t="s">
        <v>702</v>
      </c>
      <c r="B698" s="41" t="str">
        <f>IFERROR(VLOOKUP(A698,'Base IEGM'!$A$2:$B$1000,2,FALSE),"Não apurado")</f>
        <v>C</v>
      </c>
    </row>
    <row r="699" spans="1:2" x14ac:dyDescent="0.25">
      <c r="A699" s="42" t="s">
        <v>703</v>
      </c>
      <c r="B699" s="41" t="str">
        <f>IFERROR(VLOOKUP(A699,'Base IEGM'!$A$2:$B$1000,2,FALSE),"Não apurado")</f>
        <v>C</v>
      </c>
    </row>
    <row r="700" spans="1:2" x14ac:dyDescent="0.25">
      <c r="A700" s="42" t="s">
        <v>704</v>
      </c>
      <c r="B700" s="41" t="str">
        <f>IFERROR(VLOOKUP(A700,'Base IEGM'!$A$2:$B$1000,2,FALSE),"Não apurado")</f>
        <v>C</v>
      </c>
    </row>
    <row r="701" spans="1:2" x14ac:dyDescent="0.25">
      <c r="A701" s="42" t="s">
        <v>705</v>
      </c>
      <c r="B701" s="41" t="str">
        <f>IFERROR(VLOOKUP(A701,'Base IEGM'!$A$2:$B$1000,2,FALSE),"Não apurado")</f>
        <v>C</v>
      </c>
    </row>
    <row r="702" spans="1:2" x14ac:dyDescent="0.25">
      <c r="A702" s="42" t="s">
        <v>706</v>
      </c>
      <c r="B702" s="41" t="str">
        <f>IFERROR(VLOOKUP(A702,'Base IEGM'!$A$2:$B$1000,2,FALSE),"Não apurado")</f>
        <v>C</v>
      </c>
    </row>
    <row r="703" spans="1:2" x14ac:dyDescent="0.25">
      <c r="A703" s="42" t="s">
        <v>707</v>
      </c>
      <c r="B703" s="41" t="str">
        <f>IFERROR(VLOOKUP(A703,'Base IEGM'!$A$2:$B$1000,2,FALSE),"Não apurado")</f>
        <v>C</v>
      </c>
    </row>
    <row r="704" spans="1:2" x14ac:dyDescent="0.25">
      <c r="A704" s="42" t="s">
        <v>708</v>
      </c>
      <c r="B704" s="41" t="str">
        <f>IFERROR(VLOOKUP(A704,'Base IEGM'!$A$2:$B$1000,2,FALSE),"Não apurado")</f>
        <v>C</v>
      </c>
    </row>
    <row r="705" spans="1:2" x14ac:dyDescent="0.25">
      <c r="A705" s="42" t="s">
        <v>709</v>
      </c>
      <c r="B705" s="41" t="str">
        <f>IFERROR(VLOOKUP(A705,'Base IEGM'!$A$2:$B$1000,2,FALSE),"Não apurado")</f>
        <v>C</v>
      </c>
    </row>
    <row r="706" spans="1:2" x14ac:dyDescent="0.25">
      <c r="A706" s="42" t="s">
        <v>710</v>
      </c>
      <c r="B706" s="41" t="str">
        <f>IFERROR(VLOOKUP(A706,'Base IEGM'!$A$2:$B$1000,2,FALSE),"Não apurado")</f>
        <v>C</v>
      </c>
    </row>
    <row r="707" spans="1:2" x14ac:dyDescent="0.25">
      <c r="A707" s="42" t="s">
        <v>711</v>
      </c>
      <c r="B707" s="41" t="str">
        <f>IFERROR(VLOOKUP(A707,'Base IEGM'!$A$2:$B$1000,2,FALSE),"Não apurado")</f>
        <v>C</v>
      </c>
    </row>
    <row r="708" spans="1:2" x14ac:dyDescent="0.25">
      <c r="A708" s="42" t="s">
        <v>712</v>
      </c>
      <c r="B708" s="41" t="str">
        <f>IFERROR(VLOOKUP(A708,'Base IEGM'!$A$2:$B$1000,2,FALSE),"Não apurado")</f>
        <v>C</v>
      </c>
    </row>
    <row r="709" spans="1:2" x14ac:dyDescent="0.25">
      <c r="A709" s="42" t="s">
        <v>713</v>
      </c>
      <c r="B709" s="41" t="str">
        <f>IFERROR(VLOOKUP(A709,'Base IEGM'!$A$2:$B$1000,2,FALSE),"Não apurado")</f>
        <v>C</v>
      </c>
    </row>
    <row r="710" spans="1:2" x14ac:dyDescent="0.25">
      <c r="A710" s="42" t="s">
        <v>714</v>
      </c>
      <c r="B710" s="41" t="str">
        <f>IFERROR(VLOOKUP(A710,'Base IEGM'!$A$2:$B$1000,2,FALSE),"Não apurado")</f>
        <v>C</v>
      </c>
    </row>
    <row r="711" spans="1:2" x14ac:dyDescent="0.25">
      <c r="A711" s="42" t="s">
        <v>715</v>
      </c>
      <c r="B711" s="41" t="str">
        <f>IFERROR(VLOOKUP(A711,'Base IEGM'!$A$2:$B$1000,2,FALSE),"Não apurado")</f>
        <v>C</v>
      </c>
    </row>
    <row r="712" spans="1:2" x14ac:dyDescent="0.25">
      <c r="A712" s="42" t="s">
        <v>716</v>
      </c>
      <c r="B712" s="41" t="str">
        <f>IFERROR(VLOOKUP(A712,'Base IEGM'!$A$2:$B$1000,2,FALSE),"Não apurado")</f>
        <v>C</v>
      </c>
    </row>
    <row r="713" spans="1:2" x14ac:dyDescent="0.25">
      <c r="A713" s="42" t="s">
        <v>717</v>
      </c>
      <c r="B713" s="41" t="str">
        <f>IFERROR(VLOOKUP(A713,'Base IEGM'!$A$2:$B$1000,2,FALSE),"Não apurado")</f>
        <v>C</v>
      </c>
    </row>
    <row r="714" spans="1:2" x14ac:dyDescent="0.25">
      <c r="A714" s="42" t="s">
        <v>718</v>
      </c>
      <c r="B714" s="41" t="str">
        <f>IFERROR(VLOOKUP(A714,'Base IEGM'!$A$2:$B$1000,2,FALSE),"Não apurado")</f>
        <v>C</v>
      </c>
    </row>
    <row r="715" spans="1:2" x14ac:dyDescent="0.25">
      <c r="A715" s="42" t="s">
        <v>719</v>
      </c>
      <c r="B715" s="41" t="str">
        <f>IFERROR(VLOOKUP(A715,'Base IEGM'!$A$2:$B$1000,2,FALSE),"Não apurado")</f>
        <v>C</v>
      </c>
    </row>
    <row r="716" spans="1:2" x14ac:dyDescent="0.25">
      <c r="A716" s="42" t="s">
        <v>720</v>
      </c>
      <c r="B716" s="41" t="str">
        <f>IFERROR(VLOOKUP(A716,'Base IEGM'!$A$2:$B$1000,2,FALSE),"Não apurado")</f>
        <v>C</v>
      </c>
    </row>
    <row r="717" spans="1:2" x14ac:dyDescent="0.25">
      <c r="A717" s="42" t="s">
        <v>721</v>
      </c>
      <c r="B717" s="41" t="str">
        <f>IFERROR(VLOOKUP(A717,'Base IEGM'!$A$2:$B$1000,2,FALSE),"Não apurado")</f>
        <v>C</v>
      </c>
    </row>
    <row r="718" spans="1:2" x14ac:dyDescent="0.25">
      <c r="A718" s="42" t="s">
        <v>722</v>
      </c>
      <c r="B718" s="41" t="str">
        <f>IFERROR(VLOOKUP(A718,'Base IEGM'!$A$2:$B$1000,2,FALSE),"Não apurado")</f>
        <v>C</v>
      </c>
    </row>
    <row r="719" spans="1:2" x14ac:dyDescent="0.25">
      <c r="A719" s="42" t="s">
        <v>723</v>
      </c>
      <c r="B719" s="41" t="str">
        <f>IFERROR(VLOOKUP(A719,'Base IEGM'!$A$2:$B$1000,2,FALSE),"Não apurado")</f>
        <v>C</v>
      </c>
    </row>
    <row r="720" spans="1:2" x14ac:dyDescent="0.25">
      <c r="A720" s="42" t="s">
        <v>724</v>
      </c>
      <c r="B720" s="41" t="str">
        <f>IFERROR(VLOOKUP(A720,'Base IEGM'!$A$2:$B$1000,2,FALSE),"Não apurado")</f>
        <v>C</v>
      </c>
    </row>
    <row r="721" spans="1:2" x14ac:dyDescent="0.25">
      <c r="A721" s="42" t="s">
        <v>725</v>
      </c>
      <c r="B721" s="41" t="str">
        <f>IFERROR(VLOOKUP(A721,'Base IEGM'!$A$2:$B$1000,2,FALSE),"Não apurado")</f>
        <v>C</v>
      </c>
    </row>
    <row r="722" spans="1:2" x14ac:dyDescent="0.25">
      <c r="A722" s="42" t="s">
        <v>726</v>
      </c>
      <c r="B722" s="41" t="str">
        <f>IFERROR(VLOOKUP(A722,'Base IEGM'!$A$2:$B$1000,2,FALSE),"Não apurado")</f>
        <v>C</v>
      </c>
    </row>
    <row r="723" spans="1:2" x14ac:dyDescent="0.25">
      <c r="A723" s="42" t="s">
        <v>727</v>
      </c>
      <c r="B723" s="41" t="str">
        <f>IFERROR(VLOOKUP(A723,'Base IEGM'!$A$2:$B$1000,2,FALSE),"Não apurado")</f>
        <v>C</v>
      </c>
    </row>
    <row r="724" spans="1:2" x14ac:dyDescent="0.25">
      <c r="A724" s="42" t="s">
        <v>728</v>
      </c>
      <c r="B724" s="41" t="str">
        <f>IFERROR(VLOOKUP(A724,'Base IEGM'!$A$2:$B$1000,2,FALSE),"Não apurado")</f>
        <v>C</v>
      </c>
    </row>
    <row r="725" spans="1:2" x14ac:dyDescent="0.25">
      <c r="A725" s="42" t="s">
        <v>729</v>
      </c>
      <c r="B725" s="41" t="str">
        <f>IFERROR(VLOOKUP(A725,'Base IEGM'!$A$2:$B$1000,2,FALSE),"Não apurado")</f>
        <v>C</v>
      </c>
    </row>
    <row r="726" spans="1:2" x14ac:dyDescent="0.25">
      <c r="A726" s="42" t="s">
        <v>730</v>
      </c>
      <c r="B726" s="41" t="str">
        <f>IFERROR(VLOOKUP(A726,'Base IEGM'!$A$2:$B$1000,2,FALSE),"Não apurado")</f>
        <v>C</v>
      </c>
    </row>
    <row r="727" spans="1:2" x14ac:dyDescent="0.25">
      <c r="A727" s="42" t="s">
        <v>731</v>
      </c>
      <c r="B727" s="41" t="str">
        <f>IFERROR(VLOOKUP(A727,'Base IEGM'!$A$2:$B$1000,2,FALSE),"Não apurado")</f>
        <v>C</v>
      </c>
    </row>
    <row r="728" spans="1:2" x14ac:dyDescent="0.25">
      <c r="A728" s="42" t="s">
        <v>732</v>
      </c>
      <c r="B728" s="41" t="str">
        <f>IFERROR(VLOOKUP(A728,'Base IEGM'!$A$2:$B$1000,2,FALSE),"Não apurado")</f>
        <v>C</v>
      </c>
    </row>
    <row r="729" spans="1:2" x14ac:dyDescent="0.25">
      <c r="A729" s="42" t="s">
        <v>733</v>
      </c>
      <c r="B729" s="41" t="str">
        <f>IFERROR(VLOOKUP(A729,'Base IEGM'!$A$2:$B$1000,2,FALSE),"Não apurado")</f>
        <v>C</v>
      </c>
    </row>
    <row r="730" spans="1:2" x14ac:dyDescent="0.25">
      <c r="A730" s="42" t="s">
        <v>734</v>
      </c>
      <c r="B730" s="41" t="str">
        <f>IFERROR(VLOOKUP(A730,'Base IEGM'!$A$2:$B$1000,2,FALSE),"Não apurado")</f>
        <v>C</v>
      </c>
    </row>
    <row r="731" spans="1:2" x14ac:dyDescent="0.25">
      <c r="A731" s="42" t="s">
        <v>735</v>
      </c>
      <c r="B731" s="41" t="str">
        <f>IFERROR(VLOOKUP(A731,'Base IEGM'!$A$2:$B$1000,2,FALSE),"Não apurado")</f>
        <v>C</v>
      </c>
    </row>
    <row r="732" spans="1:2" x14ac:dyDescent="0.25">
      <c r="A732" s="42" t="s">
        <v>736</v>
      </c>
      <c r="B732" s="41" t="str">
        <f>IFERROR(VLOOKUP(A732,'Base IEGM'!$A$2:$B$1000,2,FALSE),"Não apurado")</f>
        <v>C</v>
      </c>
    </row>
    <row r="733" spans="1:2" x14ac:dyDescent="0.25">
      <c r="A733" s="42" t="s">
        <v>737</v>
      </c>
      <c r="B733" s="41" t="str">
        <f>IFERROR(VLOOKUP(A733,'Base IEGM'!$A$2:$B$1000,2,FALSE),"Não apurado")</f>
        <v>C</v>
      </c>
    </row>
    <row r="734" spans="1:2" x14ac:dyDescent="0.25">
      <c r="A734" s="42" t="s">
        <v>738</v>
      </c>
      <c r="B734" s="41" t="str">
        <f>IFERROR(VLOOKUP(A734,'Base IEGM'!$A$2:$B$1000,2,FALSE),"Não apurado")</f>
        <v>C</v>
      </c>
    </row>
    <row r="735" spans="1:2" x14ac:dyDescent="0.25">
      <c r="A735" s="42" t="s">
        <v>739</v>
      </c>
      <c r="B735" s="41" t="str">
        <f>IFERROR(VLOOKUP(A735,'Base IEGM'!$A$2:$B$1000,2,FALSE),"Não apurado")</f>
        <v>C</v>
      </c>
    </row>
    <row r="736" spans="1:2" x14ac:dyDescent="0.25">
      <c r="A736" s="42" t="s">
        <v>740</v>
      </c>
      <c r="B736" s="41" t="str">
        <f>IFERROR(VLOOKUP(A736,'Base IEGM'!$A$2:$B$1000,2,FALSE),"Não apurado")</f>
        <v>C</v>
      </c>
    </row>
    <row r="737" spans="1:2" x14ac:dyDescent="0.25">
      <c r="A737" s="42" t="s">
        <v>741</v>
      </c>
      <c r="B737" s="41" t="str">
        <f>IFERROR(VLOOKUP(A737,'Base IEGM'!$A$2:$B$1000,2,FALSE),"Não apurado")</f>
        <v>C</v>
      </c>
    </row>
    <row r="738" spans="1:2" x14ac:dyDescent="0.25">
      <c r="A738" s="42" t="s">
        <v>742</v>
      </c>
      <c r="B738" s="41" t="str">
        <f>IFERROR(VLOOKUP(A738,'Base IEGM'!$A$2:$B$1000,2,FALSE),"Não apurado")</f>
        <v>C</v>
      </c>
    </row>
    <row r="739" spans="1:2" x14ac:dyDescent="0.25">
      <c r="A739" s="42" t="s">
        <v>743</v>
      </c>
      <c r="B739" s="41" t="str">
        <f>IFERROR(VLOOKUP(A739,'Base IEGM'!$A$2:$B$1000,2,FALSE),"Não apurado")</f>
        <v>C</v>
      </c>
    </row>
    <row r="740" spans="1:2" x14ac:dyDescent="0.25">
      <c r="A740" s="42" t="s">
        <v>744</v>
      </c>
      <c r="B740" s="41" t="str">
        <f>IFERROR(VLOOKUP(A740,'Base IEGM'!$A$2:$B$1000,2,FALSE),"Não apurado")</f>
        <v>C</v>
      </c>
    </row>
    <row r="741" spans="1:2" x14ac:dyDescent="0.25">
      <c r="A741" s="42" t="s">
        <v>745</v>
      </c>
      <c r="B741" s="41" t="str">
        <f>IFERROR(VLOOKUP(A741,'Base IEGM'!$A$2:$B$1000,2,FALSE),"Não apurado")</f>
        <v>C</v>
      </c>
    </row>
    <row r="742" spans="1:2" x14ac:dyDescent="0.25">
      <c r="A742" s="42" t="s">
        <v>746</v>
      </c>
      <c r="B742" s="41" t="str">
        <f>IFERROR(VLOOKUP(A742,'Base IEGM'!$A$2:$B$1000,2,FALSE),"Não apurado")</f>
        <v>C</v>
      </c>
    </row>
    <row r="743" spans="1:2" x14ac:dyDescent="0.25">
      <c r="A743" s="42" t="s">
        <v>747</v>
      </c>
      <c r="B743" s="41" t="str">
        <f>IFERROR(VLOOKUP(A743,'Base IEGM'!$A$2:$B$1000,2,FALSE),"Não apurado")</f>
        <v>C</v>
      </c>
    </row>
    <row r="744" spans="1:2" x14ac:dyDescent="0.25">
      <c r="A744" s="42" t="s">
        <v>748</v>
      </c>
      <c r="B744" s="41" t="str">
        <f>IFERROR(VLOOKUP(A744,'Base IEGM'!$A$2:$B$1000,2,FALSE),"Não apurado")</f>
        <v>C</v>
      </c>
    </row>
    <row r="745" spans="1:2" x14ac:dyDescent="0.25">
      <c r="A745" s="42" t="s">
        <v>749</v>
      </c>
      <c r="B745" s="41" t="str">
        <f>IFERROR(VLOOKUP(A745,'Base IEGM'!$A$2:$B$1000,2,FALSE),"Não apurado")</f>
        <v>C</v>
      </c>
    </row>
    <row r="746" spans="1:2" x14ac:dyDescent="0.25">
      <c r="A746" s="42" t="s">
        <v>750</v>
      </c>
      <c r="B746" s="41" t="str">
        <f>IFERROR(VLOOKUP(A746,'Base IEGM'!$A$2:$B$1000,2,FALSE),"Não apurado")</f>
        <v>C</v>
      </c>
    </row>
    <row r="747" spans="1:2" x14ac:dyDescent="0.25">
      <c r="A747" s="42" t="s">
        <v>751</v>
      </c>
      <c r="B747" s="41" t="str">
        <f>IFERROR(VLOOKUP(A747,'Base IEGM'!$A$2:$B$1000,2,FALSE),"Não apurado")</f>
        <v>C</v>
      </c>
    </row>
    <row r="748" spans="1:2" x14ac:dyDescent="0.25">
      <c r="A748" s="42" t="s">
        <v>752</v>
      </c>
      <c r="B748" s="41" t="str">
        <f>IFERROR(VLOOKUP(A748,'Base IEGM'!$A$2:$B$1000,2,FALSE),"Não apurado")</f>
        <v>C</v>
      </c>
    </row>
    <row r="749" spans="1:2" x14ac:dyDescent="0.25">
      <c r="A749" s="42" t="s">
        <v>753</v>
      </c>
      <c r="B749" s="41" t="str">
        <f>IFERROR(VLOOKUP(A749,'Base IEGM'!$A$2:$B$1000,2,FALSE),"Não apurado")</f>
        <v>C</v>
      </c>
    </row>
    <row r="750" spans="1:2" x14ac:dyDescent="0.25">
      <c r="A750" s="42" t="s">
        <v>754</v>
      </c>
      <c r="B750" s="41" t="str">
        <f>IFERROR(VLOOKUP(A750,'Base IEGM'!$A$2:$B$1000,2,FALSE),"Não apurado")</f>
        <v>C</v>
      </c>
    </row>
    <row r="751" spans="1:2" x14ac:dyDescent="0.25">
      <c r="A751" s="42" t="s">
        <v>755</v>
      </c>
      <c r="B751" s="41" t="str">
        <f>IFERROR(VLOOKUP(A751,'Base IEGM'!$A$2:$B$1000,2,FALSE),"Não apurado")</f>
        <v>C</v>
      </c>
    </row>
    <row r="752" spans="1:2" x14ac:dyDescent="0.25">
      <c r="A752" s="42" t="s">
        <v>756</v>
      </c>
      <c r="B752" s="41" t="str">
        <f>IFERROR(VLOOKUP(A752,'Base IEGM'!$A$2:$B$1000,2,FALSE),"Não apurado")</f>
        <v>C</v>
      </c>
    </row>
    <row r="753" spans="1:2" x14ac:dyDescent="0.25">
      <c r="A753" s="42" t="s">
        <v>757</v>
      </c>
      <c r="B753" s="41" t="str">
        <f>IFERROR(VLOOKUP(A753,'Base IEGM'!$A$2:$B$1000,2,FALSE),"Não apurado")</f>
        <v>C</v>
      </c>
    </row>
    <row r="754" spans="1:2" x14ac:dyDescent="0.25">
      <c r="A754" s="42" t="s">
        <v>758</v>
      </c>
      <c r="B754" s="41" t="str">
        <f>IFERROR(VLOOKUP(A754,'Base IEGM'!$A$2:$B$1000,2,FALSE),"Não apurado")</f>
        <v>C</v>
      </c>
    </row>
    <row r="755" spans="1:2" x14ac:dyDescent="0.25">
      <c r="A755" s="42" t="s">
        <v>759</v>
      </c>
      <c r="B755" s="41" t="str">
        <f>IFERROR(VLOOKUP(A755,'Base IEGM'!$A$2:$B$1000,2,FALSE),"Não apurado")</f>
        <v>C</v>
      </c>
    </row>
    <row r="756" spans="1:2" x14ac:dyDescent="0.25">
      <c r="A756" s="42" t="s">
        <v>760</v>
      </c>
      <c r="B756" s="41" t="str">
        <f>IFERROR(VLOOKUP(A756,'Base IEGM'!$A$2:$B$1000,2,FALSE),"Não apurado")</f>
        <v>C</v>
      </c>
    </row>
    <row r="757" spans="1:2" x14ac:dyDescent="0.25">
      <c r="A757" s="42" t="s">
        <v>761</v>
      </c>
      <c r="B757" s="41" t="str">
        <f>IFERROR(VLOOKUP(A757,'Base IEGM'!$A$2:$B$1000,2,FALSE),"Não apurado")</f>
        <v>C</v>
      </c>
    </row>
    <row r="758" spans="1:2" x14ac:dyDescent="0.25">
      <c r="A758" s="42" t="s">
        <v>762</v>
      </c>
      <c r="B758" s="41" t="str">
        <f>IFERROR(VLOOKUP(A758,'Base IEGM'!$A$2:$B$1000,2,FALSE),"Não apurado")</f>
        <v>C</v>
      </c>
    </row>
    <row r="759" spans="1:2" x14ac:dyDescent="0.25">
      <c r="A759" s="42" t="s">
        <v>763</v>
      </c>
      <c r="B759" s="41" t="str">
        <f>IFERROR(VLOOKUP(A759,'Base IEGM'!$A$2:$B$1000,2,FALSE),"Não apurado")</f>
        <v>C</v>
      </c>
    </row>
    <row r="760" spans="1:2" x14ac:dyDescent="0.25">
      <c r="A760" s="42" t="s">
        <v>764</v>
      </c>
      <c r="B760" s="41" t="str">
        <f>IFERROR(VLOOKUP(A760,'Base IEGM'!$A$2:$B$1000,2,FALSE),"Não apurado")</f>
        <v>C</v>
      </c>
    </row>
    <row r="761" spans="1:2" x14ac:dyDescent="0.25">
      <c r="A761" s="42" t="s">
        <v>765</v>
      </c>
      <c r="B761" s="41" t="str">
        <f>IFERROR(VLOOKUP(A761,'Base IEGM'!$A$2:$B$1000,2,FALSE),"Não apurado")</f>
        <v>C</v>
      </c>
    </row>
    <row r="762" spans="1:2" x14ac:dyDescent="0.25">
      <c r="A762" s="42" t="s">
        <v>766</v>
      </c>
      <c r="B762" s="41" t="str">
        <f>IFERROR(VLOOKUP(A762,'Base IEGM'!$A$2:$B$1000,2,FALSE),"Não apurado")</f>
        <v>C</v>
      </c>
    </row>
    <row r="763" spans="1:2" x14ac:dyDescent="0.25">
      <c r="A763" s="42" t="s">
        <v>767</v>
      </c>
      <c r="B763" s="41" t="str">
        <f>IFERROR(VLOOKUP(A763,'Base IEGM'!$A$2:$B$1000,2,FALSE),"Não apurado")</f>
        <v>C</v>
      </c>
    </row>
    <row r="764" spans="1:2" x14ac:dyDescent="0.25">
      <c r="A764" s="42" t="s">
        <v>768</v>
      </c>
      <c r="B764" s="41" t="str">
        <f>IFERROR(VLOOKUP(A764,'Base IEGM'!$A$2:$B$1000,2,FALSE),"Não apurado")</f>
        <v>C</v>
      </c>
    </row>
    <row r="765" spans="1:2" x14ac:dyDescent="0.25">
      <c r="A765" s="42" t="s">
        <v>769</v>
      </c>
      <c r="B765" s="41" t="str">
        <f>IFERROR(VLOOKUP(A765,'Base IEGM'!$A$2:$B$1000,2,FALSE),"Não apurado")</f>
        <v>C</v>
      </c>
    </row>
    <row r="766" spans="1:2" x14ac:dyDescent="0.25">
      <c r="A766" s="42" t="s">
        <v>770</v>
      </c>
      <c r="B766" s="41" t="str">
        <f>IFERROR(VLOOKUP(A766,'Base IEGM'!$A$2:$B$1000,2,FALSE),"Não apurado")</f>
        <v>C</v>
      </c>
    </row>
    <row r="767" spans="1:2" x14ac:dyDescent="0.25">
      <c r="A767" s="42" t="s">
        <v>771</v>
      </c>
      <c r="B767" s="41" t="str">
        <f>IFERROR(VLOOKUP(A767,'Base IEGM'!$A$2:$B$1000,2,FALSE),"Não apurado")</f>
        <v>C</v>
      </c>
    </row>
    <row r="768" spans="1:2" x14ac:dyDescent="0.25">
      <c r="A768" s="42" t="s">
        <v>772</v>
      </c>
      <c r="B768" s="41" t="str">
        <f>IFERROR(VLOOKUP(A768,'Base IEGM'!$A$2:$B$1000,2,FALSE),"Não apurado")</f>
        <v>C</v>
      </c>
    </row>
    <row r="769" spans="1:2" x14ac:dyDescent="0.25">
      <c r="A769" s="42" t="s">
        <v>773</v>
      </c>
      <c r="B769" s="41" t="str">
        <f>IFERROR(VLOOKUP(A769,'Base IEGM'!$A$2:$B$1000,2,FALSE),"Não apurado")</f>
        <v>C</v>
      </c>
    </row>
    <row r="770" spans="1:2" x14ac:dyDescent="0.25">
      <c r="A770" s="42" t="s">
        <v>774</v>
      </c>
      <c r="B770" s="41" t="str">
        <f>IFERROR(VLOOKUP(A770,'Base IEGM'!$A$2:$B$1000,2,FALSE),"Não apurado")</f>
        <v>C</v>
      </c>
    </row>
    <row r="771" spans="1:2" x14ac:dyDescent="0.25">
      <c r="A771" s="42" t="s">
        <v>775</v>
      </c>
      <c r="B771" s="41" t="str">
        <f>IFERROR(VLOOKUP(A771,'Base IEGM'!$A$2:$B$1000,2,FALSE),"Não apurado")</f>
        <v>C</v>
      </c>
    </row>
    <row r="772" spans="1:2" x14ac:dyDescent="0.25">
      <c r="A772" s="42" t="s">
        <v>776</v>
      </c>
      <c r="B772" s="41" t="str">
        <f>IFERROR(VLOOKUP(A772,'Base IEGM'!$A$2:$B$1000,2,FALSE),"Não apurado")</f>
        <v>C</v>
      </c>
    </row>
    <row r="773" spans="1:2" x14ac:dyDescent="0.25">
      <c r="A773" s="42" t="s">
        <v>777</v>
      </c>
      <c r="B773" s="41" t="str">
        <f>IFERROR(VLOOKUP(A773,'Base IEGM'!$A$2:$B$1000,2,FALSE),"Não apurado")</f>
        <v>C</v>
      </c>
    </row>
    <row r="774" spans="1:2" x14ac:dyDescent="0.25">
      <c r="A774" s="42" t="s">
        <v>778</v>
      </c>
      <c r="B774" s="41" t="str">
        <f>IFERROR(VLOOKUP(A774,'Base IEGM'!$A$2:$B$1000,2,FALSE),"Não apurado")</f>
        <v>C</v>
      </c>
    </row>
    <row r="775" spans="1:2" x14ac:dyDescent="0.25">
      <c r="A775" s="42" t="s">
        <v>779</v>
      </c>
      <c r="B775" s="41" t="str">
        <f>IFERROR(VLOOKUP(A775,'Base IEGM'!$A$2:$B$1000,2,FALSE),"Não apurado")</f>
        <v>C</v>
      </c>
    </row>
    <row r="776" spans="1:2" x14ac:dyDescent="0.25">
      <c r="A776" s="42" t="s">
        <v>780</v>
      </c>
      <c r="B776" s="41" t="str">
        <f>IFERROR(VLOOKUP(A776,'Base IEGM'!$A$2:$B$1000,2,FALSE),"Não apurado")</f>
        <v>C</v>
      </c>
    </row>
    <row r="777" spans="1:2" x14ac:dyDescent="0.25">
      <c r="A777" s="42" t="s">
        <v>781</v>
      </c>
      <c r="B777" s="41" t="str">
        <f>IFERROR(VLOOKUP(A777,'Base IEGM'!$A$2:$B$1000,2,FALSE),"Não apurado")</f>
        <v>C</v>
      </c>
    </row>
    <row r="778" spans="1:2" x14ac:dyDescent="0.25">
      <c r="A778" s="42" t="s">
        <v>782</v>
      </c>
      <c r="B778" s="41" t="str">
        <f>IFERROR(VLOOKUP(A778,'Base IEGM'!$A$2:$B$1000,2,FALSE),"Não apurado")</f>
        <v>C</v>
      </c>
    </row>
    <row r="779" spans="1:2" x14ac:dyDescent="0.25">
      <c r="A779" s="42" t="s">
        <v>783</v>
      </c>
      <c r="B779" s="41" t="str">
        <f>IFERROR(VLOOKUP(A779,'Base IEGM'!$A$2:$B$1000,2,FALSE),"Não apurado")</f>
        <v>C</v>
      </c>
    </row>
    <row r="780" spans="1:2" x14ac:dyDescent="0.25">
      <c r="A780" s="42" t="s">
        <v>784</v>
      </c>
      <c r="B780" s="41" t="str">
        <f>IFERROR(VLOOKUP(A780,'Base IEGM'!$A$2:$B$1000,2,FALSE),"Não apurado")</f>
        <v>C</v>
      </c>
    </row>
    <row r="781" spans="1:2" x14ac:dyDescent="0.25">
      <c r="A781" s="42" t="s">
        <v>785</v>
      </c>
      <c r="B781" s="41" t="str">
        <f>IFERROR(VLOOKUP(A781,'Base IEGM'!$A$2:$B$1000,2,FALSE),"Não apurado")</f>
        <v>C</v>
      </c>
    </row>
    <row r="782" spans="1:2" x14ac:dyDescent="0.25">
      <c r="A782" s="42" t="s">
        <v>786</v>
      </c>
      <c r="B782" s="41" t="str">
        <f>IFERROR(VLOOKUP(A782,'Base IEGM'!$A$2:$B$1000,2,FALSE),"Não apurado")</f>
        <v>C</v>
      </c>
    </row>
    <row r="783" spans="1:2" x14ac:dyDescent="0.25">
      <c r="A783" s="42" t="s">
        <v>787</v>
      </c>
      <c r="B783" s="41" t="str">
        <f>IFERROR(VLOOKUP(A783,'Base IEGM'!$A$2:$B$1000,2,FALSE),"Não apurado")</f>
        <v>C</v>
      </c>
    </row>
    <row r="784" spans="1:2" x14ac:dyDescent="0.25">
      <c r="A784" s="42" t="s">
        <v>788</v>
      </c>
      <c r="B784" s="41" t="str">
        <f>IFERROR(VLOOKUP(A784,'Base IEGM'!$A$2:$B$1000,2,FALSE),"Não apurado")</f>
        <v>C</v>
      </c>
    </row>
    <row r="785" spans="1:2" x14ac:dyDescent="0.25">
      <c r="A785" s="42" t="s">
        <v>789</v>
      </c>
      <c r="B785" s="41" t="str">
        <f>IFERROR(VLOOKUP(A785,'Base IEGM'!$A$2:$B$1000,2,FALSE),"Não apurado")</f>
        <v>C</v>
      </c>
    </row>
    <row r="786" spans="1:2" x14ac:dyDescent="0.25">
      <c r="A786" s="42" t="s">
        <v>790</v>
      </c>
      <c r="B786" s="41" t="str">
        <f>IFERROR(VLOOKUP(A786,'Base IEGM'!$A$2:$B$1000,2,FALSE),"Não apurado")</f>
        <v>C</v>
      </c>
    </row>
    <row r="787" spans="1:2" x14ac:dyDescent="0.25">
      <c r="A787" s="42" t="s">
        <v>791</v>
      </c>
      <c r="B787" s="41" t="str">
        <f>IFERROR(VLOOKUP(A787,'Base IEGM'!$A$2:$B$1000,2,FALSE),"Não apurado")</f>
        <v>C</v>
      </c>
    </row>
    <row r="788" spans="1:2" x14ac:dyDescent="0.25">
      <c r="A788" s="42" t="s">
        <v>792</v>
      </c>
      <c r="B788" s="41" t="str">
        <f>IFERROR(VLOOKUP(A788,'Base IEGM'!$A$2:$B$1000,2,FALSE),"Não apurado")</f>
        <v>C</v>
      </c>
    </row>
    <row r="789" spans="1:2" x14ac:dyDescent="0.25">
      <c r="A789" s="42" t="s">
        <v>793</v>
      </c>
      <c r="B789" s="41" t="str">
        <f>IFERROR(VLOOKUP(A789,'Base IEGM'!$A$2:$B$1000,2,FALSE),"Não apurado")</f>
        <v>C</v>
      </c>
    </row>
    <row r="790" spans="1:2" x14ac:dyDescent="0.25">
      <c r="A790" s="42" t="s">
        <v>794</v>
      </c>
      <c r="B790" s="41" t="str">
        <f>IFERROR(VLOOKUP(A790,'Base IEGM'!$A$2:$B$1000,2,FALSE),"Não apurado")</f>
        <v>C</v>
      </c>
    </row>
    <row r="791" spans="1:2" x14ac:dyDescent="0.25">
      <c r="A791" s="42" t="s">
        <v>795</v>
      </c>
      <c r="B791" s="41" t="str">
        <f>IFERROR(VLOOKUP(A791,'Base IEGM'!$A$2:$B$1000,2,FALSE),"Não apurado")</f>
        <v>C</v>
      </c>
    </row>
    <row r="792" spans="1:2" x14ac:dyDescent="0.25">
      <c r="A792" s="42" t="s">
        <v>796</v>
      </c>
      <c r="B792" s="41" t="str">
        <f>IFERROR(VLOOKUP(A792,'Base IEGM'!$A$2:$B$1000,2,FALSE),"Não apurado")</f>
        <v>C</v>
      </c>
    </row>
    <row r="793" spans="1:2" x14ac:dyDescent="0.25">
      <c r="A793" s="42" t="s">
        <v>797</v>
      </c>
      <c r="B793" s="41" t="str">
        <f>IFERROR(VLOOKUP(A793,'Base IEGM'!$A$2:$B$1000,2,FALSE),"Não apurado")</f>
        <v>C</v>
      </c>
    </row>
    <row r="794" spans="1:2" x14ac:dyDescent="0.25">
      <c r="A794" s="42" t="s">
        <v>798</v>
      </c>
      <c r="B794" s="41" t="str">
        <f>IFERROR(VLOOKUP(A794,'Base IEGM'!$A$2:$B$1000,2,FALSE),"Não apurado")</f>
        <v>C</v>
      </c>
    </row>
    <row r="795" spans="1:2" x14ac:dyDescent="0.25">
      <c r="A795" s="42" t="s">
        <v>799</v>
      </c>
      <c r="B795" s="41" t="str">
        <f>IFERROR(VLOOKUP(A795,'Base IEGM'!$A$2:$B$1000,2,FALSE),"Não apurado")</f>
        <v>C</v>
      </c>
    </row>
    <row r="796" spans="1:2" x14ac:dyDescent="0.25">
      <c r="A796" s="42" t="s">
        <v>800</v>
      </c>
      <c r="B796" s="41" t="str">
        <f>IFERROR(VLOOKUP(A796,'Base IEGM'!$A$2:$B$1000,2,FALSE),"Não apurado")</f>
        <v>C</v>
      </c>
    </row>
    <row r="797" spans="1:2" x14ac:dyDescent="0.25">
      <c r="A797" s="42" t="s">
        <v>801</v>
      </c>
      <c r="B797" s="41" t="str">
        <f>IFERROR(VLOOKUP(A797,'Base IEGM'!$A$2:$B$1000,2,FALSE),"Não apurado")</f>
        <v>C</v>
      </c>
    </row>
    <row r="798" spans="1:2" x14ac:dyDescent="0.25">
      <c r="A798" s="42" t="s">
        <v>802</v>
      </c>
      <c r="B798" s="41" t="str">
        <f>IFERROR(VLOOKUP(A798,'Base IEGM'!$A$2:$B$1000,2,FALSE),"Não apurado")</f>
        <v>C</v>
      </c>
    </row>
    <row r="799" spans="1:2" x14ac:dyDescent="0.25">
      <c r="A799" s="42" t="s">
        <v>803</v>
      </c>
      <c r="B799" s="41" t="str">
        <f>IFERROR(VLOOKUP(A799,'Base IEGM'!$A$2:$B$1000,2,FALSE),"Não apurado")</f>
        <v>C</v>
      </c>
    </row>
    <row r="800" spans="1:2" x14ac:dyDescent="0.25">
      <c r="A800" s="42" t="s">
        <v>804</v>
      </c>
      <c r="B800" s="41" t="str">
        <f>IFERROR(VLOOKUP(A800,'Base IEGM'!$A$2:$B$1000,2,FALSE),"Não apurado")</f>
        <v>C</v>
      </c>
    </row>
    <row r="801" spans="1:2" x14ac:dyDescent="0.25">
      <c r="A801" s="42" t="s">
        <v>805</v>
      </c>
      <c r="B801" s="41" t="str">
        <f>IFERROR(VLOOKUP(A801,'Base IEGM'!$A$2:$B$1000,2,FALSE),"Não apurado")</f>
        <v>C</v>
      </c>
    </row>
    <row r="802" spans="1:2" x14ac:dyDescent="0.25">
      <c r="A802" s="42" t="s">
        <v>806</v>
      </c>
      <c r="B802" s="41" t="str">
        <f>IFERROR(VLOOKUP(A802,'Base IEGM'!$A$2:$B$1000,2,FALSE),"Não apurado")</f>
        <v>C</v>
      </c>
    </row>
    <row r="803" spans="1:2" x14ac:dyDescent="0.25">
      <c r="A803" s="42" t="s">
        <v>807</v>
      </c>
      <c r="B803" s="41" t="str">
        <f>IFERROR(VLOOKUP(A803,'Base IEGM'!$A$2:$B$1000,2,FALSE),"Não apurado")</f>
        <v>C</v>
      </c>
    </row>
    <row r="804" spans="1:2" x14ac:dyDescent="0.25">
      <c r="A804" s="42" t="s">
        <v>808</v>
      </c>
      <c r="B804" s="41" t="str">
        <f>IFERROR(VLOOKUP(A804,'Base IEGM'!$A$2:$B$1000,2,FALSE),"Não apurado")</f>
        <v>C</v>
      </c>
    </row>
    <row r="805" spans="1:2" x14ac:dyDescent="0.25">
      <c r="A805" s="42" t="s">
        <v>809</v>
      </c>
      <c r="B805" s="41" t="str">
        <f>IFERROR(VLOOKUP(A805,'Base IEGM'!$A$2:$B$1000,2,FALSE),"Não apurado")</f>
        <v>C</v>
      </c>
    </row>
    <row r="806" spans="1:2" x14ac:dyDescent="0.25">
      <c r="A806" s="42" t="s">
        <v>810</v>
      </c>
      <c r="B806" s="41" t="str">
        <f>IFERROR(VLOOKUP(A806,'Base IEGM'!$A$2:$B$1000,2,FALSE),"Não apurado")</f>
        <v>C</v>
      </c>
    </row>
    <row r="807" spans="1:2" x14ac:dyDescent="0.25">
      <c r="A807" s="42" t="s">
        <v>811</v>
      </c>
      <c r="B807" s="41" t="str">
        <f>IFERROR(VLOOKUP(A807,'Base IEGM'!$A$2:$B$1000,2,FALSE),"Não apurado")</f>
        <v>C</v>
      </c>
    </row>
    <row r="808" spans="1:2" x14ac:dyDescent="0.25">
      <c r="A808" s="42" t="s">
        <v>812</v>
      </c>
      <c r="B808" s="41" t="str">
        <f>IFERROR(VLOOKUP(A808,'Base IEGM'!$A$2:$B$1000,2,FALSE),"Não apurado")</f>
        <v>C</v>
      </c>
    </row>
    <row r="809" spans="1:2" x14ac:dyDescent="0.25">
      <c r="A809" s="42" t="s">
        <v>813</v>
      </c>
      <c r="B809" s="41" t="str">
        <f>IFERROR(VLOOKUP(A809,'Base IEGM'!$A$2:$B$1000,2,FALSE),"Não apurado")</f>
        <v>C</v>
      </c>
    </row>
    <row r="810" spans="1:2" x14ac:dyDescent="0.25">
      <c r="A810" s="42" t="s">
        <v>814</v>
      </c>
      <c r="B810" s="41" t="str">
        <f>IFERROR(VLOOKUP(A810,'Base IEGM'!$A$2:$B$1000,2,FALSE),"Não apurado")</f>
        <v>C</v>
      </c>
    </row>
    <row r="811" spans="1:2" x14ac:dyDescent="0.25">
      <c r="A811" s="42" t="s">
        <v>815</v>
      </c>
      <c r="B811" s="41" t="str">
        <f>IFERROR(VLOOKUP(A811,'Base IEGM'!$A$2:$B$1000,2,FALSE),"Não apurado")</f>
        <v>C</v>
      </c>
    </row>
    <row r="812" spans="1:2" x14ac:dyDescent="0.25">
      <c r="A812" s="42" t="s">
        <v>816</v>
      </c>
      <c r="B812" s="41" t="str">
        <f>IFERROR(VLOOKUP(A812,'Base IEGM'!$A$2:$B$1000,2,FALSE),"Não apurado")</f>
        <v>C</v>
      </c>
    </row>
    <row r="813" spans="1:2" x14ac:dyDescent="0.25">
      <c r="A813" s="42" t="s">
        <v>817</v>
      </c>
      <c r="B813" s="41" t="str">
        <f>IFERROR(VLOOKUP(A813,'Base IEGM'!$A$2:$B$1000,2,FALSE),"Não apurado")</f>
        <v>C</v>
      </c>
    </row>
    <row r="814" spans="1:2" x14ac:dyDescent="0.25">
      <c r="A814" s="42" t="s">
        <v>818</v>
      </c>
      <c r="B814" s="41" t="str">
        <f>IFERROR(VLOOKUP(A814,'Base IEGM'!$A$2:$B$1000,2,FALSE),"Não apurado")</f>
        <v>C</v>
      </c>
    </row>
    <row r="815" spans="1:2" x14ac:dyDescent="0.25">
      <c r="A815" s="42" t="s">
        <v>819</v>
      </c>
      <c r="B815" s="41" t="str">
        <f>IFERROR(VLOOKUP(A815,'Base IEGM'!$A$2:$B$1000,2,FALSE),"Não apurado")</f>
        <v>C</v>
      </c>
    </row>
    <row r="816" spans="1:2" x14ac:dyDescent="0.25">
      <c r="A816" s="42" t="s">
        <v>820</v>
      </c>
      <c r="B816" s="41" t="str">
        <f>IFERROR(VLOOKUP(A816,'Base IEGM'!$A$2:$B$1000,2,FALSE),"Não apurado")</f>
        <v>C</v>
      </c>
    </row>
    <row r="817" spans="1:2" x14ac:dyDescent="0.25">
      <c r="A817" s="42" t="s">
        <v>821</v>
      </c>
      <c r="B817" s="41" t="str">
        <f>IFERROR(VLOOKUP(A817,'Base IEGM'!$A$2:$B$1000,2,FALSE),"Não apurado")</f>
        <v>C</v>
      </c>
    </row>
    <row r="818" spans="1:2" x14ac:dyDescent="0.25">
      <c r="A818" s="42" t="s">
        <v>822</v>
      </c>
      <c r="B818" s="41" t="str">
        <f>IFERROR(VLOOKUP(A818,'Base IEGM'!$A$2:$B$1000,2,FALSE),"Não apurado")</f>
        <v>C</v>
      </c>
    </row>
    <row r="819" spans="1:2" x14ac:dyDescent="0.25">
      <c r="A819" s="42" t="s">
        <v>823</v>
      </c>
      <c r="B819" s="41" t="str">
        <f>IFERROR(VLOOKUP(A819,'Base IEGM'!$A$2:$B$1000,2,FALSE),"Não apurado")</f>
        <v>C</v>
      </c>
    </row>
    <row r="820" spans="1:2" x14ac:dyDescent="0.25">
      <c r="A820" s="42" t="s">
        <v>824</v>
      </c>
      <c r="B820" s="41" t="str">
        <f>IFERROR(VLOOKUP(A820,'Base IEGM'!$A$2:$B$1000,2,FALSE),"Não apurado")</f>
        <v>C</v>
      </c>
    </row>
    <row r="821" spans="1:2" x14ac:dyDescent="0.25">
      <c r="A821" s="42" t="s">
        <v>825</v>
      </c>
      <c r="B821" s="41" t="str">
        <f>IFERROR(VLOOKUP(A821,'Base IEGM'!$A$2:$B$1000,2,FALSE),"Não apurado")</f>
        <v>C</v>
      </c>
    </row>
    <row r="822" spans="1:2" x14ac:dyDescent="0.25">
      <c r="A822" s="42" t="s">
        <v>826</v>
      </c>
      <c r="B822" s="41" t="str">
        <f>IFERROR(VLOOKUP(A822,'Base IEGM'!$A$2:$B$1000,2,FALSE),"Não apurado")</f>
        <v>C</v>
      </c>
    </row>
    <row r="823" spans="1:2" x14ac:dyDescent="0.25">
      <c r="A823" s="42" t="s">
        <v>827</v>
      </c>
      <c r="B823" s="41" t="str">
        <f>IFERROR(VLOOKUP(A823,'Base IEGM'!$A$2:$B$1000,2,FALSE),"Não apurado")</f>
        <v>C</v>
      </c>
    </row>
    <row r="824" spans="1:2" x14ac:dyDescent="0.25">
      <c r="A824" s="42" t="s">
        <v>828</v>
      </c>
      <c r="B824" s="41" t="str">
        <f>IFERROR(VLOOKUP(A824,'Base IEGM'!$A$2:$B$1000,2,FALSE),"Não apurado")</f>
        <v>C</v>
      </c>
    </row>
    <row r="825" spans="1:2" x14ac:dyDescent="0.25">
      <c r="A825" s="42" t="s">
        <v>829</v>
      </c>
      <c r="B825" s="41" t="str">
        <f>IFERROR(VLOOKUP(A825,'Base IEGM'!$A$2:$B$1000,2,FALSE),"Não apurado")</f>
        <v>C</v>
      </c>
    </row>
    <row r="826" spans="1:2" x14ac:dyDescent="0.25">
      <c r="A826" s="42" t="s">
        <v>830</v>
      </c>
      <c r="B826" s="41" t="str">
        <f>IFERROR(VLOOKUP(A826,'Base IEGM'!$A$2:$B$1000,2,FALSE),"Não apurado")</f>
        <v>C+</v>
      </c>
    </row>
    <row r="827" spans="1:2" x14ac:dyDescent="0.25">
      <c r="A827" s="42" t="s">
        <v>831</v>
      </c>
      <c r="B827" s="41" t="str">
        <f>IFERROR(VLOOKUP(A827,'Base IEGM'!$A$2:$B$1000,2,FALSE),"Não apurado")</f>
        <v>C</v>
      </c>
    </row>
    <row r="828" spans="1:2" x14ac:dyDescent="0.25">
      <c r="A828" s="42" t="s">
        <v>832</v>
      </c>
      <c r="B828" s="41" t="str">
        <f>IFERROR(VLOOKUP(A828,'Base IEGM'!$A$2:$B$1000,2,FALSE),"Não apurado")</f>
        <v>C</v>
      </c>
    </row>
    <row r="829" spans="1:2" x14ac:dyDescent="0.25">
      <c r="A829" s="42" t="s">
        <v>833</v>
      </c>
      <c r="B829" s="41" t="str">
        <f>IFERROR(VLOOKUP(A829,'Base IEGM'!$A$2:$B$1000,2,FALSE),"Não apurado")</f>
        <v>C</v>
      </c>
    </row>
    <row r="830" spans="1:2" x14ac:dyDescent="0.25">
      <c r="A830" s="42" t="s">
        <v>834</v>
      </c>
      <c r="B830" s="41" t="str">
        <f>IFERROR(VLOOKUP(A830,'Base IEGM'!$A$2:$B$1000,2,FALSE),"Não apurado")</f>
        <v>C</v>
      </c>
    </row>
    <row r="831" spans="1:2" x14ac:dyDescent="0.25">
      <c r="A831" s="42" t="s">
        <v>835</v>
      </c>
      <c r="B831" s="41" t="str">
        <f>IFERROR(VLOOKUP(A831,'Base IEGM'!$A$2:$B$1000,2,FALSE),"Não apurado")</f>
        <v>C</v>
      </c>
    </row>
    <row r="832" spans="1:2" x14ac:dyDescent="0.25">
      <c r="A832" s="42" t="s">
        <v>836</v>
      </c>
      <c r="B832" s="41" t="str">
        <f>IFERROR(VLOOKUP(A832,'Base IEGM'!$A$2:$B$1000,2,FALSE),"Não apurado")</f>
        <v>C</v>
      </c>
    </row>
    <row r="833" spans="1:2" x14ac:dyDescent="0.25">
      <c r="A833" s="42" t="s">
        <v>837</v>
      </c>
      <c r="B833" s="41" t="str">
        <f>IFERROR(VLOOKUP(A833,'Base IEGM'!$A$2:$B$1000,2,FALSE),"Não apurado")</f>
        <v>C</v>
      </c>
    </row>
    <row r="834" spans="1:2" x14ac:dyDescent="0.25">
      <c r="A834" s="42" t="s">
        <v>838</v>
      </c>
      <c r="B834" s="41" t="str">
        <f>IFERROR(VLOOKUP(A834,'Base IEGM'!$A$2:$B$1000,2,FALSE),"Não apurado")</f>
        <v>C</v>
      </c>
    </row>
    <row r="835" spans="1:2" x14ac:dyDescent="0.25">
      <c r="A835" s="42" t="s">
        <v>839</v>
      </c>
      <c r="B835" s="41" t="str">
        <f>IFERROR(VLOOKUP(A835,'Base IEGM'!$A$2:$B$1000,2,FALSE),"Não apurado")</f>
        <v>C</v>
      </c>
    </row>
    <row r="836" spans="1:2" x14ac:dyDescent="0.25">
      <c r="A836" s="42" t="s">
        <v>840</v>
      </c>
      <c r="B836" s="41" t="str">
        <f>IFERROR(VLOOKUP(A836,'Base IEGM'!$A$2:$B$1000,2,FALSE),"Não apurado")</f>
        <v>C</v>
      </c>
    </row>
    <row r="837" spans="1:2" x14ac:dyDescent="0.25">
      <c r="A837" s="42" t="s">
        <v>841</v>
      </c>
      <c r="B837" s="41" t="str">
        <f>IFERROR(VLOOKUP(A837,'Base IEGM'!$A$2:$B$1000,2,FALSE),"Não apurado")</f>
        <v>C</v>
      </c>
    </row>
    <row r="838" spans="1:2" x14ac:dyDescent="0.25">
      <c r="A838" s="42" t="s">
        <v>842</v>
      </c>
      <c r="B838" s="41" t="str">
        <f>IFERROR(VLOOKUP(A838,'Base IEGM'!$A$2:$B$1000,2,FALSE),"Não apurado")</f>
        <v>C</v>
      </c>
    </row>
    <row r="839" spans="1:2" x14ac:dyDescent="0.25">
      <c r="A839" s="42" t="s">
        <v>843</v>
      </c>
      <c r="B839" s="41" t="str">
        <f>IFERROR(VLOOKUP(A839,'Base IEGM'!$A$2:$B$1000,2,FALSE),"Não apurado")</f>
        <v>C</v>
      </c>
    </row>
    <row r="840" spans="1:2" x14ac:dyDescent="0.25">
      <c r="A840" s="42" t="s">
        <v>844</v>
      </c>
      <c r="B840" s="41" t="str">
        <f>IFERROR(VLOOKUP(A840,'Base IEGM'!$A$2:$B$1000,2,FALSE),"Não apurado")</f>
        <v>C</v>
      </c>
    </row>
    <row r="841" spans="1:2" x14ac:dyDescent="0.25">
      <c r="A841" s="42" t="s">
        <v>845</v>
      </c>
      <c r="B841" s="41" t="str">
        <f>IFERROR(VLOOKUP(A841,'Base IEGM'!$A$2:$B$1000,2,FALSE),"Não apurado")</f>
        <v>C</v>
      </c>
    </row>
    <row r="842" spans="1:2" x14ac:dyDescent="0.25">
      <c r="A842" s="42" t="s">
        <v>846</v>
      </c>
      <c r="B842" s="41" t="str">
        <f>IFERROR(VLOOKUP(A842,'Base IEGM'!$A$2:$B$1000,2,FALSE),"Não apurado")</f>
        <v>C</v>
      </c>
    </row>
    <row r="843" spans="1:2" x14ac:dyDescent="0.25">
      <c r="A843" s="42" t="s">
        <v>847</v>
      </c>
      <c r="B843" s="41" t="str">
        <f>IFERROR(VLOOKUP(A843,'Base IEGM'!$A$2:$B$1000,2,FALSE),"Não apurado")</f>
        <v>C</v>
      </c>
    </row>
    <row r="844" spans="1:2" x14ac:dyDescent="0.25">
      <c r="A844" s="42" t="s">
        <v>848</v>
      </c>
      <c r="B844" s="41" t="str">
        <f>IFERROR(VLOOKUP(A844,'Base IEGM'!$A$2:$B$1000,2,FALSE),"Não apurado")</f>
        <v>C</v>
      </c>
    </row>
    <row r="845" spans="1:2" x14ac:dyDescent="0.25">
      <c r="A845" s="42" t="s">
        <v>849</v>
      </c>
      <c r="B845" s="41" t="str">
        <f>IFERROR(VLOOKUP(A845,'Base IEGM'!$A$2:$B$1000,2,FALSE),"Não apurado")</f>
        <v>C</v>
      </c>
    </row>
    <row r="846" spans="1:2" x14ac:dyDescent="0.25">
      <c r="A846" s="42" t="s">
        <v>850</v>
      </c>
      <c r="B846" s="41" t="str">
        <f>IFERROR(VLOOKUP(A846,'Base IEGM'!$A$2:$B$1000,2,FALSE),"Não apurado")</f>
        <v>C</v>
      </c>
    </row>
    <row r="847" spans="1:2" x14ac:dyDescent="0.25">
      <c r="A847" s="42" t="s">
        <v>851</v>
      </c>
      <c r="B847" s="41" t="str">
        <f>IFERROR(VLOOKUP(A847,'Base IEGM'!$A$2:$B$1000,2,FALSE),"Não apurado")</f>
        <v>C</v>
      </c>
    </row>
    <row r="848" spans="1:2" x14ac:dyDescent="0.25">
      <c r="A848" s="42" t="s">
        <v>852</v>
      </c>
      <c r="B848" s="41" t="str">
        <f>IFERROR(VLOOKUP(A848,'Base IEGM'!$A$2:$B$1000,2,FALSE),"Não apurado")</f>
        <v>C</v>
      </c>
    </row>
    <row r="849" spans="1:2" x14ac:dyDescent="0.25">
      <c r="A849" s="42" t="s">
        <v>853</v>
      </c>
      <c r="B849" s="41" t="str">
        <f>IFERROR(VLOOKUP(A849,'Base IEGM'!$A$2:$B$1000,2,FALSE),"Não apurado")</f>
        <v>C</v>
      </c>
    </row>
    <row r="850" spans="1:2" x14ac:dyDescent="0.25">
      <c r="A850" s="42" t="s">
        <v>854</v>
      </c>
      <c r="B850" s="41" t="str">
        <f>IFERROR(VLOOKUP(A850,'Base IEGM'!$A$2:$B$1000,2,FALSE),"Não apurado")</f>
        <v>C</v>
      </c>
    </row>
    <row r="851" spans="1:2" x14ac:dyDescent="0.25">
      <c r="A851" s="42" t="s">
        <v>855</v>
      </c>
      <c r="B851" s="41" t="str">
        <f>IFERROR(VLOOKUP(A851,'Base IEGM'!$A$2:$B$1000,2,FALSE),"Não apurado")</f>
        <v>C</v>
      </c>
    </row>
    <row r="852" spans="1:2" x14ac:dyDescent="0.25">
      <c r="A852" s="42" t="s">
        <v>856</v>
      </c>
      <c r="B852" s="41" t="str">
        <f>IFERROR(VLOOKUP(A852,'Base IEGM'!$A$2:$B$1000,2,FALSE),"Não apurado")</f>
        <v>C</v>
      </c>
    </row>
    <row r="853" spans="1:2" x14ac:dyDescent="0.25">
      <c r="A853" s="42" t="s">
        <v>857</v>
      </c>
      <c r="B853" s="41" t="str">
        <f>IFERROR(VLOOKUP(A853,'Base IEGM'!$A$2:$B$1000,2,FALSE),"Não apurado")</f>
        <v>C</v>
      </c>
    </row>
    <row r="854" spans="1:2" x14ac:dyDescent="0.25">
      <c r="A854" s="42" t="s">
        <v>858</v>
      </c>
      <c r="B854" s="41" t="str">
        <f>IFERROR(VLOOKUP(A854,'Base IEGM'!$A$2:$B$1000,2,FALSE),"Não apurado")</f>
        <v>C</v>
      </c>
    </row>
  </sheetData>
  <sheetProtection algorithmName="SHA-512" hashValue="ZPuflw4ai7Bma5UJhuY6Uq+rqVIZvDqzHRZgvyNk/cP9AZDzJmQ5cPJpsxaru4QOv3BekJJRI8EiCUcIsogEGw==" saltValue="5f9VTL3UYMdURLxMvSNXLw==" spinCount="100000" sheet="1" objects="1" scenarios="1"/>
  <autoFilter ref="A1:B854">
    <sortState ref="A2:B854">
      <sortCondition ref="A2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856"/>
  <sheetViews>
    <sheetView topLeftCell="A122" workbookViewId="0">
      <selection activeCell="J838" sqref="J838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2" t="s">
        <v>5</v>
      </c>
      <c r="B1" s="2" t="s">
        <v>4</v>
      </c>
    </row>
    <row r="2" spans="1:2" x14ac:dyDescent="0.25">
      <c r="A2" s="2" t="s">
        <v>6</v>
      </c>
      <c r="B2" s="2"/>
    </row>
    <row r="3" spans="1:2" x14ac:dyDescent="0.25">
      <c r="A3" s="2" t="s">
        <v>7</v>
      </c>
      <c r="B3" s="2"/>
    </row>
    <row r="4" spans="1:2" x14ac:dyDescent="0.25">
      <c r="A4" s="2" t="s">
        <v>8</v>
      </c>
      <c r="B4" s="2"/>
    </row>
    <row r="5" spans="1:2" x14ac:dyDescent="0.25">
      <c r="A5" s="2" t="s">
        <v>9</v>
      </c>
      <c r="B5" s="2"/>
    </row>
    <row r="6" spans="1:2" x14ac:dyDescent="0.25">
      <c r="A6" s="2" t="s">
        <v>10</v>
      </c>
      <c r="B6" s="2"/>
    </row>
    <row r="7" spans="1:2" x14ac:dyDescent="0.25">
      <c r="A7" s="2" t="s">
        <v>11</v>
      </c>
      <c r="B7" s="2" t="s">
        <v>871</v>
      </c>
    </row>
    <row r="8" spans="1:2" x14ac:dyDescent="0.25">
      <c r="A8" s="2" t="s">
        <v>12</v>
      </c>
      <c r="B8" s="2"/>
    </row>
    <row r="9" spans="1:2" x14ac:dyDescent="0.25">
      <c r="A9" s="2" t="s">
        <v>13</v>
      </c>
      <c r="B9" s="2"/>
    </row>
    <row r="10" spans="1:2" x14ac:dyDescent="0.25">
      <c r="A10" s="2" t="s">
        <v>14</v>
      </c>
      <c r="B10" s="2" t="s">
        <v>871</v>
      </c>
    </row>
    <row r="11" spans="1:2" x14ac:dyDescent="0.25">
      <c r="A11" s="2" t="s">
        <v>15</v>
      </c>
      <c r="B11" s="2" t="s">
        <v>871</v>
      </c>
    </row>
    <row r="12" spans="1:2" x14ac:dyDescent="0.25">
      <c r="A12" s="2" t="s">
        <v>16</v>
      </c>
      <c r="B12" s="2" t="s">
        <v>871</v>
      </c>
    </row>
    <row r="13" spans="1:2" x14ac:dyDescent="0.25">
      <c r="A13" s="2" t="s">
        <v>17</v>
      </c>
      <c r="B13" s="2"/>
    </row>
    <row r="14" spans="1:2" x14ac:dyDescent="0.25">
      <c r="A14" s="2" t="s">
        <v>18</v>
      </c>
      <c r="B14" s="2"/>
    </row>
    <row r="15" spans="1:2" x14ac:dyDescent="0.25">
      <c r="A15" s="2" t="s">
        <v>19</v>
      </c>
      <c r="B15" s="2"/>
    </row>
    <row r="16" spans="1:2" x14ac:dyDescent="0.25">
      <c r="A16" s="2" t="s">
        <v>20</v>
      </c>
      <c r="B16" s="2"/>
    </row>
    <row r="17" spans="1:2" x14ac:dyDescent="0.25">
      <c r="A17" s="2" t="s">
        <v>21</v>
      </c>
      <c r="B17" s="2"/>
    </row>
    <row r="18" spans="1:2" x14ac:dyDescent="0.25">
      <c r="A18" s="2" t="s">
        <v>22</v>
      </c>
      <c r="B18" s="2"/>
    </row>
    <row r="19" spans="1:2" x14ac:dyDescent="0.25">
      <c r="A19" s="2" t="s">
        <v>23</v>
      </c>
      <c r="B19" s="2" t="s">
        <v>871</v>
      </c>
    </row>
    <row r="20" spans="1:2" x14ac:dyDescent="0.25">
      <c r="A20" s="2" t="s">
        <v>24</v>
      </c>
      <c r="B20" s="2" t="s">
        <v>871</v>
      </c>
    </row>
    <row r="21" spans="1:2" x14ac:dyDescent="0.25">
      <c r="A21" s="2" t="s">
        <v>25</v>
      </c>
      <c r="B21" s="2"/>
    </row>
    <row r="22" spans="1:2" x14ac:dyDescent="0.25">
      <c r="A22" s="2" t="s">
        <v>26</v>
      </c>
      <c r="B22" s="2"/>
    </row>
    <row r="23" spans="1:2" x14ac:dyDescent="0.25">
      <c r="A23" s="2" t="s">
        <v>27</v>
      </c>
      <c r="B23" s="2"/>
    </row>
    <row r="24" spans="1:2" x14ac:dyDescent="0.25">
      <c r="A24" s="2" t="s">
        <v>28</v>
      </c>
      <c r="B24" s="2"/>
    </row>
    <row r="25" spans="1:2" x14ac:dyDescent="0.25">
      <c r="A25" s="2" t="s">
        <v>29</v>
      </c>
      <c r="B25" s="2"/>
    </row>
    <row r="26" spans="1:2" x14ac:dyDescent="0.25">
      <c r="A26" s="2" t="s">
        <v>30</v>
      </c>
      <c r="B26" s="2" t="s">
        <v>871</v>
      </c>
    </row>
    <row r="27" spans="1:2" x14ac:dyDescent="0.25">
      <c r="A27" s="2" t="s">
        <v>31</v>
      </c>
      <c r="B27" s="2"/>
    </row>
    <row r="28" spans="1:2" x14ac:dyDescent="0.25">
      <c r="A28" s="2" t="s">
        <v>32</v>
      </c>
      <c r="B28" s="2"/>
    </row>
    <row r="29" spans="1:2" x14ac:dyDescent="0.25">
      <c r="A29" s="2" t="s">
        <v>33</v>
      </c>
      <c r="B29" s="2"/>
    </row>
    <row r="30" spans="1:2" x14ac:dyDescent="0.25">
      <c r="A30" s="2" t="s">
        <v>34</v>
      </c>
      <c r="B30" s="2"/>
    </row>
    <row r="31" spans="1:2" x14ac:dyDescent="0.25">
      <c r="A31" s="2" t="s">
        <v>35</v>
      </c>
      <c r="B31" s="2"/>
    </row>
    <row r="32" spans="1:2" x14ac:dyDescent="0.25">
      <c r="A32" s="2" t="s">
        <v>36</v>
      </c>
      <c r="B32" s="2" t="s">
        <v>871</v>
      </c>
    </row>
    <row r="33" spans="1:2" x14ac:dyDescent="0.25">
      <c r="A33" s="2" t="s">
        <v>37</v>
      </c>
      <c r="B33" s="2"/>
    </row>
    <row r="34" spans="1:2" x14ac:dyDescent="0.25">
      <c r="A34" s="2" t="s">
        <v>38</v>
      </c>
      <c r="B34" s="2"/>
    </row>
    <row r="35" spans="1:2" x14ac:dyDescent="0.25">
      <c r="A35" s="2" t="s">
        <v>39</v>
      </c>
      <c r="B35" s="2"/>
    </row>
    <row r="36" spans="1:2" x14ac:dyDescent="0.25">
      <c r="A36" s="2" t="s">
        <v>40</v>
      </c>
      <c r="B36" s="2"/>
    </row>
    <row r="37" spans="1:2" x14ac:dyDescent="0.25">
      <c r="A37" s="2" t="s">
        <v>41</v>
      </c>
      <c r="B37" s="2"/>
    </row>
    <row r="38" spans="1:2" x14ac:dyDescent="0.25">
      <c r="A38" s="2" t="s">
        <v>42</v>
      </c>
      <c r="B38" s="2" t="s">
        <v>871</v>
      </c>
    </row>
    <row r="39" spans="1:2" x14ac:dyDescent="0.25">
      <c r="A39" s="2" t="s">
        <v>43</v>
      </c>
      <c r="B39" s="2"/>
    </row>
    <row r="40" spans="1:2" x14ac:dyDescent="0.25">
      <c r="A40" s="2" t="s">
        <v>44</v>
      </c>
      <c r="B40" s="2"/>
    </row>
    <row r="41" spans="1:2" x14ac:dyDescent="0.25">
      <c r="A41" s="2" t="s">
        <v>45</v>
      </c>
      <c r="B41" s="2"/>
    </row>
    <row r="42" spans="1:2" x14ac:dyDescent="0.25">
      <c r="A42" s="2" t="s">
        <v>46</v>
      </c>
      <c r="B42" s="2"/>
    </row>
    <row r="43" spans="1:2" x14ac:dyDescent="0.25">
      <c r="A43" s="2" t="s">
        <v>47</v>
      </c>
      <c r="B43" s="2"/>
    </row>
    <row r="44" spans="1:2" x14ac:dyDescent="0.25">
      <c r="A44" s="2" t="s">
        <v>48</v>
      </c>
      <c r="B44" s="2"/>
    </row>
    <row r="45" spans="1:2" x14ac:dyDescent="0.25">
      <c r="A45" s="2" t="s">
        <v>49</v>
      </c>
      <c r="B45" s="2"/>
    </row>
    <row r="46" spans="1:2" x14ac:dyDescent="0.25">
      <c r="A46" s="2" t="s">
        <v>50</v>
      </c>
      <c r="B46" s="2"/>
    </row>
    <row r="47" spans="1:2" x14ac:dyDescent="0.25">
      <c r="A47" s="2" t="s">
        <v>51</v>
      </c>
      <c r="B47" s="2"/>
    </row>
    <row r="48" spans="1:2" x14ac:dyDescent="0.25">
      <c r="A48" s="2" t="s">
        <v>52</v>
      </c>
      <c r="B48" s="2"/>
    </row>
    <row r="49" spans="1:2" x14ac:dyDescent="0.25">
      <c r="A49" s="2" t="s">
        <v>53</v>
      </c>
      <c r="B49" s="2"/>
    </row>
    <row r="50" spans="1:2" x14ac:dyDescent="0.25">
      <c r="A50" s="2" t="s">
        <v>54</v>
      </c>
      <c r="B50" s="2" t="s">
        <v>871</v>
      </c>
    </row>
    <row r="51" spans="1:2" x14ac:dyDescent="0.25">
      <c r="A51" s="2" t="s">
        <v>55</v>
      </c>
      <c r="B51" s="2" t="s">
        <v>871</v>
      </c>
    </row>
    <row r="52" spans="1:2" x14ac:dyDescent="0.25">
      <c r="A52" s="2" t="s">
        <v>56</v>
      </c>
      <c r="B52" s="2"/>
    </row>
    <row r="53" spans="1:2" x14ac:dyDescent="0.25">
      <c r="A53" s="2" t="s">
        <v>57</v>
      </c>
      <c r="B53" s="2" t="s">
        <v>871</v>
      </c>
    </row>
    <row r="54" spans="1:2" x14ac:dyDescent="0.25">
      <c r="A54" s="2" t="s">
        <v>58</v>
      </c>
      <c r="B54" s="2" t="s">
        <v>871</v>
      </c>
    </row>
    <row r="55" spans="1:2" x14ac:dyDescent="0.25">
      <c r="A55" s="2" t="s">
        <v>59</v>
      </c>
      <c r="B55" s="2"/>
    </row>
    <row r="56" spans="1:2" x14ac:dyDescent="0.25">
      <c r="A56" s="2" t="s">
        <v>60</v>
      </c>
      <c r="B56" s="2"/>
    </row>
    <row r="57" spans="1:2" x14ac:dyDescent="0.25">
      <c r="A57" s="2" t="s">
        <v>61</v>
      </c>
      <c r="B57" s="2"/>
    </row>
    <row r="58" spans="1:2" x14ac:dyDescent="0.25">
      <c r="A58" s="2" t="s">
        <v>62</v>
      </c>
      <c r="B58" s="2" t="s">
        <v>871</v>
      </c>
    </row>
    <row r="59" spans="1:2" x14ac:dyDescent="0.25">
      <c r="A59" s="2" t="s">
        <v>63</v>
      </c>
      <c r="B59" s="2"/>
    </row>
    <row r="60" spans="1:2" x14ac:dyDescent="0.25">
      <c r="A60" s="2" t="s">
        <v>64</v>
      </c>
      <c r="B60" s="2"/>
    </row>
    <row r="61" spans="1:2" x14ac:dyDescent="0.25">
      <c r="A61" s="2" t="s">
        <v>65</v>
      </c>
      <c r="B61" s="2"/>
    </row>
    <row r="62" spans="1:2" x14ac:dyDescent="0.25">
      <c r="A62" s="2" t="s">
        <v>66</v>
      </c>
      <c r="B62" s="2"/>
    </row>
    <row r="63" spans="1:2" x14ac:dyDescent="0.25">
      <c r="A63" s="2" t="s">
        <v>67</v>
      </c>
      <c r="B63" s="2"/>
    </row>
    <row r="64" spans="1:2" x14ac:dyDescent="0.25">
      <c r="A64" s="2" t="s">
        <v>68</v>
      </c>
      <c r="B64" s="2"/>
    </row>
    <row r="65" spans="1:2" x14ac:dyDescent="0.25">
      <c r="A65" s="2" t="s">
        <v>69</v>
      </c>
      <c r="B65" s="2"/>
    </row>
    <row r="66" spans="1:2" x14ac:dyDescent="0.25">
      <c r="A66" s="2" t="s">
        <v>70</v>
      </c>
      <c r="B66" s="2"/>
    </row>
    <row r="67" spans="1:2" x14ac:dyDescent="0.25">
      <c r="A67" s="2" t="s">
        <v>71</v>
      </c>
      <c r="B67" s="2"/>
    </row>
    <row r="68" spans="1:2" x14ac:dyDescent="0.25">
      <c r="A68" s="2" t="s">
        <v>72</v>
      </c>
      <c r="B68" s="2"/>
    </row>
    <row r="69" spans="1:2" x14ac:dyDescent="0.25">
      <c r="A69" s="2" t="s">
        <v>73</v>
      </c>
      <c r="B69" s="2"/>
    </row>
    <row r="70" spans="1:2" x14ac:dyDescent="0.25">
      <c r="A70" s="2" t="s">
        <v>74</v>
      </c>
      <c r="B70" s="2" t="s">
        <v>871</v>
      </c>
    </row>
    <row r="71" spans="1:2" x14ac:dyDescent="0.25">
      <c r="A71" s="2" t="s">
        <v>75</v>
      </c>
      <c r="B71" s="2" t="s">
        <v>871</v>
      </c>
    </row>
    <row r="72" spans="1:2" x14ac:dyDescent="0.25">
      <c r="A72" s="2" t="s">
        <v>76</v>
      </c>
      <c r="B72" s="2" t="s">
        <v>871</v>
      </c>
    </row>
    <row r="73" spans="1:2" x14ac:dyDescent="0.25">
      <c r="A73" s="2" t="s">
        <v>77</v>
      </c>
      <c r="B73" s="2"/>
    </row>
    <row r="74" spans="1:2" x14ac:dyDescent="0.25">
      <c r="A74" s="2" t="s">
        <v>78</v>
      </c>
      <c r="B74" s="2"/>
    </row>
    <row r="75" spans="1:2" x14ac:dyDescent="0.25">
      <c r="A75" s="2" t="s">
        <v>79</v>
      </c>
      <c r="B75" s="2"/>
    </row>
    <row r="76" spans="1:2" x14ac:dyDescent="0.25">
      <c r="A76" s="2" t="s">
        <v>80</v>
      </c>
      <c r="B76" s="2"/>
    </row>
    <row r="77" spans="1:2" x14ac:dyDescent="0.25">
      <c r="A77" s="2" t="s">
        <v>81</v>
      </c>
      <c r="B77" s="2"/>
    </row>
    <row r="78" spans="1:2" x14ac:dyDescent="0.25">
      <c r="A78" s="2" t="s">
        <v>82</v>
      </c>
      <c r="B78" s="2"/>
    </row>
    <row r="79" spans="1:2" x14ac:dyDescent="0.25">
      <c r="A79" s="2" t="s">
        <v>83</v>
      </c>
      <c r="B79" s="2" t="s">
        <v>871</v>
      </c>
    </row>
    <row r="80" spans="1:2" x14ac:dyDescent="0.25">
      <c r="A80" s="2" t="s">
        <v>84</v>
      </c>
      <c r="B80" s="2"/>
    </row>
    <row r="81" spans="1:2" x14ac:dyDescent="0.25">
      <c r="A81" s="2" t="s">
        <v>85</v>
      </c>
      <c r="B81" s="2"/>
    </row>
    <row r="82" spans="1:2" x14ac:dyDescent="0.25">
      <c r="A82" s="2" t="s">
        <v>86</v>
      </c>
      <c r="B82" s="2"/>
    </row>
    <row r="83" spans="1:2" x14ac:dyDescent="0.25">
      <c r="A83" s="2" t="s">
        <v>87</v>
      </c>
      <c r="B83" s="2"/>
    </row>
    <row r="84" spans="1:2" x14ac:dyDescent="0.25">
      <c r="A84" s="2" t="s">
        <v>88</v>
      </c>
      <c r="B84" s="2"/>
    </row>
    <row r="85" spans="1:2" x14ac:dyDescent="0.25">
      <c r="A85" s="2" t="s">
        <v>89</v>
      </c>
      <c r="B85" s="2"/>
    </row>
    <row r="86" spans="1:2" x14ac:dyDescent="0.25">
      <c r="A86" s="2" t="s">
        <v>90</v>
      </c>
      <c r="B86" s="2"/>
    </row>
    <row r="87" spans="1:2" x14ac:dyDescent="0.25">
      <c r="A87" s="2" t="s">
        <v>91</v>
      </c>
      <c r="B87" s="2"/>
    </row>
    <row r="88" spans="1:2" x14ac:dyDescent="0.25">
      <c r="A88" s="2" t="s">
        <v>92</v>
      </c>
      <c r="B88" s="2"/>
    </row>
    <row r="89" spans="1:2" x14ac:dyDescent="0.25">
      <c r="A89" s="2" t="s">
        <v>93</v>
      </c>
      <c r="B89" s="2" t="s">
        <v>871</v>
      </c>
    </row>
    <row r="90" spans="1:2" x14ac:dyDescent="0.25">
      <c r="A90" s="2" t="s">
        <v>94</v>
      </c>
      <c r="B90" s="2"/>
    </row>
    <row r="91" spans="1:2" x14ac:dyDescent="0.25">
      <c r="A91" s="2" t="s">
        <v>95</v>
      </c>
      <c r="B91" s="2"/>
    </row>
    <row r="92" spans="1:2" x14ac:dyDescent="0.25">
      <c r="A92" s="2" t="s">
        <v>96</v>
      </c>
      <c r="B92" s="2" t="s">
        <v>871</v>
      </c>
    </row>
    <row r="93" spans="1:2" x14ac:dyDescent="0.25">
      <c r="A93" s="2" t="s">
        <v>97</v>
      </c>
      <c r="B93" s="2"/>
    </row>
    <row r="94" spans="1:2" x14ac:dyDescent="0.25">
      <c r="A94" s="2" t="s">
        <v>98</v>
      </c>
      <c r="B94" s="2"/>
    </row>
    <row r="95" spans="1:2" x14ac:dyDescent="0.25">
      <c r="A95" s="2" t="s">
        <v>99</v>
      </c>
      <c r="B95" s="2" t="s">
        <v>871</v>
      </c>
    </row>
    <row r="96" spans="1:2" x14ac:dyDescent="0.25">
      <c r="A96" s="2" t="s">
        <v>101</v>
      </c>
      <c r="B96" s="2" t="s">
        <v>871</v>
      </c>
    </row>
    <row r="97" spans="1:2" x14ac:dyDescent="0.25">
      <c r="A97" s="2" t="s">
        <v>1769</v>
      </c>
      <c r="B97" s="2"/>
    </row>
    <row r="98" spans="1:2" x14ac:dyDescent="0.25">
      <c r="A98" s="2" t="s">
        <v>102</v>
      </c>
      <c r="B98" s="2"/>
    </row>
    <row r="99" spans="1:2" x14ac:dyDescent="0.25">
      <c r="A99" s="2" t="s">
        <v>103</v>
      </c>
      <c r="B99" s="2"/>
    </row>
    <row r="100" spans="1:2" x14ac:dyDescent="0.25">
      <c r="A100" s="2" t="s">
        <v>104</v>
      </c>
      <c r="B100" s="2" t="s">
        <v>871</v>
      </c>
    </row>
    <row r="101" spans="1:2" x14ac:dyDescent="0.25">
      <c r="A101" s="2" t="s">
        <v>105</v>
      </c>
      <c r="B101" s="2"/>
    </row>
    <row r="102" spans="1:2" x14ac:dyDescent="0.25">
      <c r="A102" s="2" t="s">
        <v>106</v>
      </c>
      <c r="B102" s="2"/>
    </row>
    <row r="103" spans="1:2" x14ac:dyDescent="0.25">
      <c r="A103" s="2" t="s">
        <v>107</v>
      </c>
      <c r="B103" s="2" t="s">
        <v>871</v>
      </c>
    </row>
    <row r="104" spans="1:2" x14ac:dyDescent="0.25">
      <c r="A104" s="2" t="s">
        <v>108</v>
      </c>
      <c r="B104" s="2"/>
    </row>
    <row r="105" spans="1:2" x14ac:dyDescent="0.25">
      <c r="A105" s="2" t="s">
        <v>109</v>
      </c>
      <c r="B105" s="2"/>
    </row>
    <row r="106" spans="1:2" x14ac:dyDescent="0.25">
      <c r="A106" s="2" t="s">
        <v>110</v>
      </c>
      <c r="B106" s="2"/>
    </row>
    <row r="107" spans="1:2" x14ac:dyDescent="0.25">
      <c r="A107" s="2" t="s">
        <v>111</v>
      </c>
      <c r="B107" s="2"/>
    </row>
    <row r="108" spans="1:2" x14ac:dyDescent="0.25">
      <c r="A108" s="2" t="s">
        <v>112</v>
      </c>
      <c r="B108" s="2" t="s">
        <v>871</v>
      </c>
    </row>
    <row r="109" spans="1:2" x14ac:dyDescent="0.25">
      <c r="A109" s="2" t="s">
        <v>113</v>
      </c>
      <c r="B109" s="2"/>
    </row>
    <row r="110" spans="1:2" x14ac:dyDescent="0.25">
      <c r="A110" s="2" t="s">
        <v>114</v>
      </c>
      <c r="B110" s="2"/>
    </row>
    <row r="111" spans="1:2" x14ac:dyDescent="0.25">
      <c r="A111" s="2" t="s">
        <v>115</v>
      </c>
      <c r="B111" s="2"/>
    </row>
    <row r="112" spans="1:2" x14ac:dyDescent="0.25">
      <c r="A112" s="2" t="s">
        <v>116</v>
      </c>
      <c r="B112" s="2"/>
    </row>
    <row r="113" spans="1:2" x14ac:dyDescent="0.25">
      <c r="A113" s="2" t="s">
        <v>117</v>
      </c>
      <c r="B113" s="2"/>
    </row>
    <row r="114" spans="1:2" x14ac:dyDescent="0.25">
      <c r="A114" s="2" t="s">
        <v>118</v>
      </c>
      <c r="B114" s="2"/>
    </row>
    <row r="115" spans="1:2" x14ac:dyDescent="0.25">
      <c r="A115" s="2" t="s">
        <v>119</v>
      </c>
      <c r="B115" s="2"/>
    </row>
    <row r="116" spans="1:2" x14ac:dyDescent="0.25">
      <c r="A116" s="2" t="s">
        <v>120</v>
      </c>
      <c r="B116" s="2"/>
    </row>
    <row r="117" spans="1:2" x14ac:dyDescent="0.25">
      <c r="A117" s="2" t="s">
        <v>121</v>
      </c>
      <c r="B117" s="2"/>
    </row>
    <row r="118" spans="1:2" x14ac:dyDescent="0.25">
      <c r="A118" s="2" t="s">
        <v>122</v>
      </c>
      <c r="B118" s="2"/>
    </row>
    <row r="119" spans="1:2" x14ac:dyDescent="0.25">
      <c r="A119" s="2" t="s">
        <v>123</v>
      </c>
      <c r="B119" s="2" t="s">
        <v>871</v>
      </c>
    </row>
    <row r="120" spans="1:2" x14ac:dyDescent="0.25">
      <c r="A120" s="2" t="s">
        <v>124</v>
      </c>
      <c r="B120" s="2"/>
    </row>
    <row r="121" spans="1:2" x14ac:dyDescent="0.25">
      <c r="A121" s="2" t="s">
        <v>125</v>
      </c>
      <c r="B121" s="2"/>
    </row>
    <row r="122" spans="1:2" x14ac:dyDescent="0.25">
      <c r="A122" s="2" t="s">
        <v>126</v>
      </c>
      <c r="B122" s="2"/>
    </row>
    <row r="123" spans="1:2" x14ac:dyDescent="0.25">
      <c r="A123" s="2" t="s">
        <v>127</v>
      </c>
      <c r="B123" s="2" t="s">
        <v>871</v>
      </c>
    </row>
    <row r="124" spans="1:2" x14ac:dyDescent="0.25">
      <c r="A124" s="2" t="s">
        <v>128</v>
      </c>
      <c r="B124" s="2"/>
    </row>
    <row r="125" spans="1:2" x14ac:dyDescent="0.25">
      <c r="A125" s="2" t="s">
        <v>129</v>
      </c>
      <c r="B125" s="2"/>
    </row>
    <row r="126" spans="1:2" x14ac:dyDescent="0.25">
      <c r="A126" s="2" t="s">
        <v>130</v>
      </c>
      <c r="B126" s="2"/>
    </row>
    <row r="127" spans="1:2" x14ac:dyDescent="0.25">
      <c r="A127" s="2" t="s">
        <v>131</v>
      </c>
      <c r="B127" s="2"/>
    </row>
    <row r="128" spans="1:2" x14ac:dyDescent="0.25">
      <c r="A128" s="2" t="s">
        <v>132</v>
      </c>
      <c r="B128" s="2"/>
    </row>
    <row r="129" spans="1:2" x14ac:dyDescent="0.25">
      <c r="A129" s="2" t="s">
        <v>133</v>
      </c>
      <c r="B129" s="2"/>
    </row>
    <row r="130" spans="1:2" x14ac:dyDescent="0.25">
      <c r="A130" s="2" t="s">
        <v>134</v>
      </c>
      <c r="B130" s="2"/>
    </row>
    <row r="131" spans="1:2" x14ac:dyDescent="0.25">
      <c r="A131" s="2" t="s">
        <v>135</v>
      </c>
      <c r="B131" s="2"/>
    </row>
    <row r="132" spans="1:2" x14ac:dyDescent="0.25">
      <c r="A132" s="2" t="s">
        <v>136</v>
      </c>
      <c r="B132" s="2"/>
    </row>
    <row r="133" spans="1:2" x14ac:dyDescent="0.25">
      <c r="A133" s="2" t="s">
        <v>137</v>
      </c>
      <c r="B133" s="2" t="s">
        <v>871</v>
      </c>
    </row>
    <row r="134" spans="1:2" x14ac:dyDescent="0.25">
      <c r="A134" s="2" t="s">
        <v>138</v>
      </c>
      <c r="B134" s="2"/>
    </row>
    <row r="135" spans="1:2" x14ac:dyDescent="0.25">
      <c r="A135" s="2" t="s">
        <v>139</v>
      </c>
      <c r="B135" s="2"/>
    </row>
    <row r="136" spans="1:2" x14ac:dyDescent="0.25">
      <c r="A136" s="2" t="s">
        <v>140</v>
      </c>
      <c r="B136" s="2" t="s">
        <v>871</v>
      </c>
    </row>
    <row r="137" spans="1:2" x14ac:dyDescent="0.25">
      <c r="A137" s="2" t="s">
        <v>141</v>
      </c>
      <c r="B137" s="2"/>
    </row>
    <row r="138" spans="1:2" x14ac:dyDescent="0.25">
      <c r="A138" s="2" t="s">
        <v>142</v>
      </c>
      <c r="B138" s="2"/>
    </row>
    <row r="139" spans="1:2" x14ac:dyDescent="0.25">
      <c r="A139" s="2" t="s">
        <v>143</v>
      </c>
      <c r="B139" s="2"/>
    </row>
    <row r="140" spans="1:2" x14ac:dyDescent="0.25">
      <c r="A140" s="2" t="s">
        <v>144</v>
      </c>
      <c r="B140" s="2" t="s">
        <v>871</v>
      </c>
    </row>
    <row r="141" spans="1:2" x14ac:dyDescent="0.25">
      <c r="A141" s="2" t="s">
        <v>145</v>
      </c>
      <c r="B141" s="2" t="s">
        <v>871</v>
      </c>
    </row>
    <row r="142" spans="1:2" x14ac:dyDescent="0.25">
      <c r="A142" s="2" t="s">
        <v>146</v>
      </c>
      <c r="B142" s="2"/>
    </row>
    <row r="143" spans="1:2" x14ac:dyDescent="0.25">
      <c r="A143" s="2" t="s">
        <v>147</v>
      </c>
      <c r="B143" s="2"/>
    </row>
    <row r="144" spans="1:2" x14ac:dyDescent="0.25">
      <c r="A144" s="2" t="s">
        <v>148</v>
      </c>
      <c r="B144" s="2" t="s">
        <v>871</v>
      </c>
    </row>
    <row r="145" spans="1:2" x14ac:dyDescent="0.25">
      <c r="A145" s="2" t="s">
        <v>149</v>
      </c>
      <c r="B145" s="2"/>
    </row>
    <row r="146" spans="1:2" x14ac:dyDescent="0.25">
      <c r="A146" s="2" t="s">
        <v>150</v>
      </c>
      <c r="B146" s="2"/>
    </row>
    <row r="147" spans="1:2" x14ac:dyDescent="0.25">
      <c r="A147" s="2" t="s">
        <v>151</v>
      </c>
      <c r="B147" s="2"/>
    </row>
    <row r="148" spans="1:2" x14ac:dyDescent="0.25">
      <c r="A148" s="2" t="s">
        <v>152</v>
      </c>
      <c r="B148" s="2"/>
    </row>
    <row r="149" spans="1:2" x14ac:dyDescent="0.25">
      <c r="A149" s="2" t="s">
        <v>153</v>
      </c>
      <c r="B149" s="2" t="s">
        <v>871</v>
      </c>
    </row>
    <row r="150" spans="1:2" x14ac:dyDescent="0.25">
      <c r="A150" s="2" t="s">
        <v>154</v>
      </c>
      <c r="B150" s="2"/>
    </row>
    <row r="151" spans="1:2" x14ac:dyDescent="0.25">
      <c r="A151" s="2" t="s">
        <v>155</v>
      </c>
      <c r="B151" s="2" t="s">
        <v>871</v>
      </c>
    </row>
    <row r="152" spans="1:2" x14ac:dyDescent="0.25">
      <c r="A152" s="2" t="s">
        <v>156</v>
      </c>
      <c r="B152" s="2" t="s">
        <v>871</v>
      </c>
    </row>
    <row r="153" spans="1:2" x14ac:dyDescent="0.25">
      <c r="A153" s="2" t="s">
        <v>157</v>
      </c>
      <c r="B153" s="2"/>
    </row>
    <row r="154" spans="1:2" x14ac:dyDescent="0.25">
      <c r="A154" s="2" t="s">
        <v>158</v>
      </c>
      <c r="B154" s="2"/>
    </row>
    <row r="155" spans="1:2" x14ac:dyDescent="0.25">
      <c r="A155" s="2" t="s">
        <v>159</v>
      </c>
      <c r="B155" s="2"/>
    </row>
    <row r="156" spans="1:2" x14ac:dyDescent="0.25">
      <c r="A156" s="2" t="s">
        <v>160</v>
      </c>
      <c r="B156" s="2"/>
    </row>
    <row r="157" spans="1:2" x14ac:dyDescent="0.25">
      <c r="A157" s="2" t="s">
        <v>161</v>
      </c>
      <c r="B157" s="2"/>
    </row>
    <row r="158" spans="1:2" x14ac:dyDescent="0.25">
      <c r="A158" s="2" t="s">
        <v>162</v>
      </c>
      <c r="B158" s="2"/>
    </row>
    <row r="159" spans="1:2" x14ac:dyDescent="0.25">
      <c r="A159" s="2" t="s">
        <v>163</v>
      </c>
      <c r="B159" s="2"/>
    </row>
    <row r="160" spans="1:2" x14ac:dyDescent="0.25">
      <c r="A160" s="2" t="s">
        <v>164</v>
      </c>
      <c r="B160" s="2"/>
    </row>
    <row r="161" spans="1:2" x14ac:dyDescent="0.25">
      <c r="A161" s="2" t="s">
        <v>165</v>
      </c>
      <c r="B161" s="2"/>
    </row>
    <row r="162" spans="1:2" x14ac:dyDescent="0.25">
      <c r="A162" s="2" t="s">
        <v>166</v>
      </c>
      <c r="B162" s="2"/>
    </row>
    <row r="163" spans="1:2" x14ac:dyDescent="0.25">
      <c r="A163" s="2" t="s">
        <v>167</v>
      </c>
      <c r="B163" s="2"/>
    </row>
    <row r="164" spans="1:2" x14ac:dyDescent="0.25">
      <c r="A164" s="2" t="s">
        <v>168</v>
      </c>
      <c r="B164" s="2"/>
    </row>
    <row r="165" spans="1:2" x14ac:dyDescent="0.25">
      <c r="A165" s="2" t="s">
        <v>169</v>
      </c>
      <c r="B165" s="2"/>
    </row>
    <row r="166" spans="1:2" x14ac:dyDescent="0.25">
      <c r="A166" s="2" t="s">
        <v>170</v>
      </c>
      <c r="B166" s="2"/>
    </row>
    <row r="167" spans="1:2" x14ac:dyDescent="0.25">
      <c r="A167" s="2" t="s">
        <v>171</v>
      </c>
      <c r="B167" s="2"/>
    </row>
    <row r="168" spans="1:2" x14ac:dyDescent="0.25">
      <c r="A168" s="2" t="s">
        <v>172</v>
      </c>
      <c r="B168" s="2"/>
    </row>
    <row r="169" spans="1:2" x14ac:dyDescent="0.25">
      <c r="A169" s="2" t="s">
        <v>173</v>
      </c>
      <c r="B169" s="2"/>
    </row>
    <row r="170" spans="1:2" x14ac:dyDescent="0.25">
      <c r="A170" s="2" t="s">
        <v>174</v>
      </c>
      <c r="B170" s="2" t="s">
        <v>871</v>
      </c>
    </row>
    <row r="171" spans="1:2" x14ac:dyDescent="0.25">
      <c r="A171" s="2" t="s">
        <v>175</v>
      </c>
      <c r="B171" s="2" t="s">
        <v>871</v>
      </c>
    </row>
    <row r="172" spans="1:2" x14ac:dyDescent="0.25">
      <c r="A172" s="2" t="s">
        <v>176</v>
      </c>
      <c r="B172" s="2"/>
    </row>
    <row r="173" spans="1:2" x14ac:dyDescent="0.25">
      <c r="A173" s="2" t="s">
        <v>177</v>
      </c>
      <c r="B173" s="2"/>
    </row>
    <row r="174" spans="1:2" x14ac:dyDescent="0.25">
      <c r="A174" s="2" t="s">
        <v>178</v>
      </c>
      <c r="B174" s="2" t="s">
        <v>871</v>
      </c>
    </row>
    <row r="175" spans="1:2" x14ac:dyDescent="0.25">
      <c r="A175" s="2" t="s">
        <v>179</v>
      </c>
      <c r="B175" s="2"/>
    </row>
    <row r="176" spans="1:2" x14ac:dyDescent="0.25">
      <c r="A176" s="2" t="s">
        <v>180</v>
      </c>
      <c r="B176" s="2"/>
    </row>
    <row r="177" spans="1:2" x14ac:dyDescent="0.25">
      <c r="A177" s="2" t="s">
        <v>181</v>
      </c>
      <c r="B177" s="2"/>
    </row>
    <row r="178" spans="1:2" x14ac:dyDescent="0.25">
      <c r="A178" s="2" t="s">
        <v>182</v>
      </c>
      <c r="B178" s="2" t="s">
        <v>871</v>
      </c>
    </row>
    <row r="179" spans="1:2" x14ac:dyDescent="0.25">
      <c r="A179" s="2" t="s">
        <v>183</v>
      </c>
      <c r="B179" s="2" t="s">
        <v>871</v>
      </c>
    </row>
    <row r="180" spans="1:2" x14ac:dyDescent="0.25">
      <c r="A180" s="2" t="s">
        <v>184</v>
      </c>
      <c r="B180" s="2"/>
    </row>
    <row r="181" spans="1:2" x14ac:dyDescent="0.25">
      <c r="A181" s="2" t="s">
        <v>185</v>
      </c>
      <c r="B181" s="2"/>
    </row>
    <row r="182" spans="1:2" x14ac:dyDescent="0.25">
      <c r="A182" s="2" t="s">
        <v>186</v>
      </c>
      <c r="B182" s="2"/>
    </row>
    <row r="183" spans="1:2" x14ac:dyDescent="0.25">
      <c r="A183" s="2" t="s">
        <v>187</v>
      </c>
      <c r="B183" s="2" t="s">
        <v>871</v>
      </c>
    </row>
    <row r="184" spans="1:2" x14ac:dyDescent="0.25">
      <c r="A184" s="2" t="s">
        <v>188</v>
      </c>
      <c r="B184" s="2"/>
    </row>
    <row r="185" spans="1:2" x14ac:dyDescent="0.25">
      <c r="A185" s="2" t="s">
        <v>189</v>
      </c>
      <c r="B185" s="2"/>
    </row>
    <row r="186" spans="1:2" x14ac:dyDescent="0.25">
      <c r="A186" s="2" t="s">
        <v>190</v>
      </c>
      <c r="B186" s="2" t="s">
        <v>871</v>
      </c>
    </row>
    <row r="187" spans="1:2" x14ac:dyDescent="0.25">
      <c r="A187" s="2" t="s">
        <v>191</v>
      </c>
      <c r="B187" s="2"/>
    </row>
    <row r="188" spans="1:2" x14ac:dyDescent="0.25">
      <c r="A188" s="2" t="s">
        <v>192</v>
      </c>
      <c r="B188" s="2" t="s">
        <v>871</v>
      </c>
    </row>
    <row r="189" spans="1:2" x14ac:dyDescent="0.25">
      <c r="A189" s="2" t="s">
        <v>193</v>
      </c>
      <c r="B189" s="2"/>
    </row>
    <row r="190" spans="1:2" x14ac:dyDescent="0.25">
      <c r="A190" s="2" t="s">
        <v>194</v>
      </c>
      <c r="B190" s="2"/>
    </row>
    <row r="191" spans="1:2" x14ac:dyDescent="0.25">
      <c r="A191" s="2" t="s">
        <v>195</v>
      </c>
      <c r="B191" s="2"/>
    </row>
    <row r="192" spans="1:2" x14ac:dyDescent="0.25">
      <c r="A192" s="2" t="s">
        <v>196</v>
      </c>
      <c r="B192" s="2"/>
    </row>
    <row r="193" spans="1:2" x14ac:dyDescent="0.25">
      <c r="A193" s="2" t="s">
        <v>197</v>
      </c>
      <c r="B193" s="2" t="s">
        <v>871</v>
      </c>
    </row>
    <row r="194" spans="1:2" x14ac:dyDescent="0.25">
      <c r="A194" s="2" t="s">
        <v>198</v>
      </c>
      <c r="B194" s="2"/>
    </row>
    <row r="195" spans="1:2" x14ac:dyDescent="0.25">
      <c r="A195" s="2" t="s">
        <v>199</v>
      </c>
      <c r="B195" s="2"/>
    </row>
    <row r="196" spans="1:2" x14ac:dyDescent="0.25">
      <c r="A196" s="2" t="s">
        <v>200</v>
      </c>
      <c r="B196" s="2"/>
    </row>
    <row r="197" spans="1:2" x14ac:dyDescent="0.25">
      <c r="A197" s="2" t="s">
        <v>201</v>
      </c>
      <c r="B197" s="2"/>
    </row>
    <row r="198" spans="1:2" x14ac:dyDescent="0.25">
      <c r="A198" s="2" t="s">
        <v>202</v>
      </c>
      <c r="B198" s="2" t="s">
        <v>871</v>
      </c>
    </row>
    <row r="199" spans="1:2" x14ac:dyDescent="0.25">
      <c r="A199" s="2" t="s">
        <v>203</v>
      </c>
      <c r="B199" s="2"/>
    </row>
    <row r="200" spans="1:2" x14ac:dyDescent="0.25">
      <c r="A200" s="2" t="s">
        <v>204</v>
      </c>
      <c r="B200" s="2"/>
    </row>
    <row r="201" spans="1:2" x14ac:dyDescent="0.25">
      <c r="A201" s="2" t="s">
        <v>205</v>
      </c>
      <c r="B201" s="2"/>
    </row>
    <row r="202" spans="1:2" x14ac:dyDescent="0.25">
      <c r="A202" s="2" t="s">
        <v>206</v>
      </c>
      <c r="B202" s="2"/>
    </row>
    <row r="203" spans="1:2" x14ac:dyDescent="0.25">
      <c r="A203" s="2" t="s">
        <v>207</v>
      </c>
      <c r="B203" s="2"/>
    </row>
    <row r="204" spans="1:2" x14ac:dyDescent="0.25">
      <c r="A204" s="2" t="s">
        <v>208</v>
      </c>
      <c r="B204" s="2"/>
    </row>
    <row r="205" spans="1:2" x14ac:dyDescent="0.25">
      <c r="A205" s="2" t="s">
        <v>209</v>
      </c>
      <c r="B205" s="2" t="s">
        <v>871</v>
      </c>
    </row>
    <row r="206" spans="1:2" x14ac:dyDescent="0.25">
      <c r="A206" s="2" t="s">
        <v>210</v>
      </c>
      <c r="B206" s="2"/>
    </row>
    <row r="207" spans="1:2" x14ac:dyDescent="0.25">
      <c r="A207" s="2" t="s">
        <v>211</v>
      </c>
      <c r="B207" s="2"/>
    </row>
    <row r="208" spans="1:2" x14ac:dyDescent="0.25">
      <c r="A208" s="2" t="s">
        <v>212</v>
      </c>
      <c r="B208" s="2"/>
    </row>
    <row r="209" spans="1:2" x14ac:dyDescent="0.25">
      <c r="A209" s="2" t="s">
        <v>213</v>
      </c>
      <c r="B209" s="2" t="s">
        <v>871</v>
      </c>
    </row>
    <row r="210" spans="1:2" x14ac:dyDescent="0.25">
      <c r="A210" s="2" t="s">
        <v>214</v>
      </c>
      <c r="B210" s="2"/>
    </row>
    <row r="211" spans="1:2" x14ac:dyDescent="0.25">
      <c r="A211" s="2" t="s">
        <v>215</v>
      </c>
      <c r="B211" s="2"/>
    </row>
    <row r="212" spans="1:2" x14ac:dyDescent="0.25">
      <c r="A212" s="2" t="s">
        <v>216</v>
      </c>
      <c r="B212" s="2" t="s">
        <v>871</v>
      </c>
    </row>
    <row r="213" spans="1:2" x14ac:dyDescent="0.25">
      <c r="A213" s="2" t="s">
        <v>217</v>
      </c>
      <c r="B213" s="2" t="s">
        <v>871</v>
      </c>
    </row>
    <row r="214" spans="1:2" x14ac:dyDescent="0.25">
      <c r="A214" s="2" t="s">
        <v>218</v>
      </c>
      <c r="B214" s="2"/>
    </row>
    <row r="215" spans="1:2" x14ac:dyDescent="0.25">
      <c r="A215" s="2" t="s">
        <v>219</v>
      </c>
      <c r="B215" s="2"/>
    </row>
    <row r="216" spans="1:2" x14ac:dyDescent="0.25">
      <c r="A216" s="2" t="s">
        <v>220</v>
      </c>
      <c r="B216" s="2" t="s">
        <v>871</v>
      </c>
    </row>
    <row r="217" spans="1:2" x14ac:dyDescent="0.25">
      <c r="A217" s="2" t="s">
        <v>221</v>
      </c>
      <c r="B217" s="2"/>
    </row>
    <row r="218" spans="1:2" x14ac:dyDescent="0.25">
      <c r="A218" s="2" t="s">
        <v>222</v>
      </c>
      <c r="B218" s="2"/>
    </row>
    <row r="219" spans="1:2" x14ac:dyDescent="0.25">
      <c r="A219" s="2" t="s">
        <v>223</v>
      </c>
      <c r="B219" s="2"/>
    </row>
    <row r="220" spans="1:2" x14ac:dyDescent="0.25">
      <c r="A220" s="2" t="s">
        <v>224</v>
      </c>
      <c r="B220" s="2"/>
    </row>
    <row r="221" spans="1:2" x14ac:dyDescent="0.25">
      <c r="A221" s="2" t="s">
        <v>225</v>
      </c>
      <c r="B221" s="2"/>
    </row>
    <row r="222" spans="1:2" x14ac:dyDescent="0.25">
      <c r="A222" s="2" t="s">
        <v>226</v>
      </c>
      <c r="B222" s="2"/>
    </row>
    <row r="223" spans="1:2" x14ac:dyDescent="0.25">
      <c r="A223" s="2" t="s">
        <v>227</v>
      </c>
      <c r="B223" s="2" t="s">
        <v>871</v>
      </c>
    </row>
    <row r="224" spans="1:2" x14ac:dyDescent="0.25">
      <c r="A224" s="2" t="s">
        <v>228</v>
      </c>
      <c r="B224" s="2" t="s">
        <v>871</v>
      </c>
    </row>
    <row r="225" spans="1:2" x14ac:dyDescent="0.25">
      <c r="A225" s="2" t="s">
        <v>229</v>
      </c>
      <c r="B225" s="2"/>
    </row>
    <row r="226" spans="1:2" x14ac:dyDescent="0.25">
      <c r="A226" s="2" t="s">
        <v>230</v>
      </c>
      <c r="B226" s="2" t="s">
        <v>871</v>
      </c>
    </row>
    <row r="227" spans="1:2" x14ac:dyDescent="0.25">
      <c r="A227" s="2" t="s">
        <v>231</v>
      </c>
      <c r="B227" s="2"/>
    </row>
    <row r="228" spans="1:2" x14ac:dyDescent="0.25">
      <c r="A228" s="2" t="s">
        <v>232</v>
      </c>
      <c r="B228" s="2"/>
    </row>
    <row r="229" spans="1:2" x14ac:dyDescent="0.25">
      <c r="A229" s="2" t="s">
        <v>233</v>
      </c>
      <c r="B229" s="2"/>
    </row>
    <row r="230" spans="1:2" x14ac:dyDescent="0.25">
      <c r="A230" s="2" t="s">
        <v>234</v>
      </c>
      <c r="B230" s="2"/>
    </row>
    <row r="231" spans="1:2" x14ac:dyDescent="0.25">
      <c r="A231" s="2" t="s">
        <v>235</v>
      </c>
      <c r="B231" s="2"/>
    </row>
    <row r="232" spans="1:2" x14ac:dyDescent="0.25">
      <c r="A232" s="2" t="s">
        <v>236</v>
      </c>
      <c r="B232" s="2" t="s">
        <v>871</v>
      </c>
    </row>
    <row r="233" spans="1:2" x14ac:dyDescent="0.25">
      <c r="A233" s="2" t="s">
        <v>237</v>
      </c>
      <c r="B233" s="2" t="s">
        <v>871</v>
      </c>
    </row>
    <row r="234" spans="1:2" x14ac:dyDescent="0.25">
      <c r="A234" s="2" t="s">
        <v>238</v>
      </c>
      <c r="B234" s="2" t="s">
        <v>871</v>
      </c>
    </row>
    <row r="235" spans="1:2" x14ac:dyDescent="0.25">
      <c r="A235" s="2" t="s">
        <v>239</v>
      </c>
      <c r="B235" s="2" t="s">
        <v>871</v>
      </c>
    </row>
    <row r="236" spans="1:2" x14ac:dyDescent="0.25">
      <c r="A236" s="2" t="s">
        <v>240</v>
      </c>
      <c r="B236" s="2"/>
    </row>
    <row r="237" spans="1:2" x14ac:dyDescent="0.25">
      <c r="A237" s="2" t="s">
        <v>241</v>
      </c>
      <c r="B237" s="2"/>
    </row>
    <row r="238" spans="1:2" x14ac:dyDescent="0.25">
      <c r="A238" s="2" t="s">
        <v>242</v>
      </c>
      <c r="B238" s="2"/>
    </row>
    <row r="239" spans="1:2" x14ac:dyDescent="0.25">
      <c r="A239" s="2" t="s">
        <v>243</v>
      </c>
      <c r="B239" s="2"/>
    </row>
    <row r="240" spans="1:2" x14ac:dyDescent="0.25">
      <c r="A240" s="2" t="s">
        <v>244</v>
      </c>
      <c r="B240" s="2"/>
    </row>
    <row r="241" spans="1:2" x14ac:dyDescent="0.25">
      <c r="A241" s="2" t="s">
        <v>245</v>
      </c>
      <c r="B241" s="2"/>
    </row>
    <row r="242" spans="1:2" x14ac:dyDescent="0.25">
      <c r="A242" s="2" t="s">
        <v>246</v>
      </c>
      <c r="B242" s="2" t="s">
        <v>871</v>
      </c>
    </row>
    <row r="243" spans="1:2" x14ac:dyDescent="0.25">
      <c r="A243" s="2" t="s">
        <v>247</v>
      </c>
      <c r="B243" s="2"/>
    </row>
    <row r="244" spans="1:2" x14ac:dyDescent="0.25">
      <c r="A244" s="2" t="s">
        <v>248</v>
      </c>
      <c r="B244" s="2"/>
    </row>
    <row r="245" spans="1:2" x14ac:dyDescent="0.25">
      <c r="A245" s="2" t="s">
        <v>249</v>
      </c>
      <c r="B245" s="2"/>
    </row>
    <row r="246" spans="1:2" x14ac:dyDescent="0.25">
      <c r="A246" s="2" t="s">
        <v>250</v>
      </c>
      <c r="B246" s="2"/>
    </row>
    <row r="247" spans="1:2" x14ac:dyDescent="0.25">
      <c r="A247" s="2" t="s">
        <v>251</v>
      </c>
      <c r="B247" s="2" t="s">
        <v>871</v>
      </c>
    </row>
    <row r="248" spans="1:2" x14ac:dyDescent="0.25">
      <c r="A248" s="2" t="s">
        <v>252</v>
      </c>
      <c r="B248" s="2" t="s">
        <v>871</v>
      </c>
    </row>
    <row r="249" spans="1:2" x14ac:dyDescent="0.25">
      <c r="A249" s="2" t="s">
        <v>253</v>
      </c>
      <c r="B249" s="2"/>
    </row>
    <row r="250" spans="1:2" x14ac:dyDescent="0.25">
      <c r="A250" s="2" t="s">
        <v>254</v>
      </c>
      <c r="B250" s="2" t="s">
        <v>871</v>
      </c>
    </row>
    <row r="251" spans="1:2" x14ac:dyDescent="0.25">
      <c r="A251" s="2" t="s">
        <v>255</v>
      </c>
      <c r="B251" s="2"/>
    </row>
    <row r="252" spans="1:2" x14ac:dyDescent="0.25">
      <c r="A252" s="2" t="s">
        <v>256</v>
      </c>
      <c r="B252" s="2" t="s">
        <v>871</v>
      </c>
    </row>
    <row r="253" spans="1:2" x14ac:dyDescent="0.25">
      <c r="A253" s="2" t="s">
        <v>257</v>
      </c>
      <c r="B253" s="2"/>
    </row>
    <row r="254" spans="1:2" x14ac:dyDescent="0.25">
      <c r="A254" s="2" t="s">
        <v>258</v>
      </c>
      <c r="B254" s="2"/>
    </row>
    <row r="255" spans="1:2" x14ac:dyDescent="0.25">
      <c r="A255" s="2" t="s">
        <v>259</v>
      </c>
      <c r="B255" s="2"/>
    </row>
    <row r="256" spans="1:2" x14ac:dyDescent="0.25">
      <c r="A256" s="2" t="s">
        <v>260</v>
      </c>
      <c r="B256" s="2"/>
    </row>
    <row r="257" spans="1:2" x14ac:dyDescent="0.25">
      <c r="A257" s="2" t="s">
        <v>261</v>
      </c>
      <c r="B257" s="2"/>
    </row>
    <row r="258" spans="1:2" x14ac:dyDescent="0.25">
      <c r="A258" s="2" t="s">
        <v>262</v>
      </c>
      <c r="B258" s="2"/>
    </row>
    <row r="259" spans="1:2" x14ac:dyDescent="0.25">
      <c r="A259" s="2" t="s">
        <v>263</v>
      </c>
      <c r="B259" s="2"/>
    </row>
    <row r="260" spans="1:2" x14ac:dyDescent="0.25">
      <c r="A260" s="2" t="s">
        <v>264</v>
      </c>
      <c r="B260" s="2" t="s">
        <v>871</v>
      </c>
    </row>
    <row r="261" spans="1:2" x14ac:dyDescent="0.25">
      <c r="A261" s="2" t="s">
        <v>265</v>
      </c>
      <c r="B261" s="2"/>
    </row>
    <row r="262" spans="1:2" x14ac:dyDescent="0.25">
      <c r="A262" s="2" t="s">
        <v>266</v>
      </c>
      <c r="B262" s="2"/>
    </row>
    <row r="263" spans="1:2" x14ac:dyDescent="0.25">
      <c r="A263" s="2" t="s">
        <v>267</v>
      </c>
      <c r="B263" s="2"/>
    </row>
    <row r="264" spans="1:2" x14ac:dyDescent="0.25">
      <c r="A264" s="2" t="s">
        <v>268</v>
      </c>
      <c r="B264" s="2"/>
    </row>
    <row r="265" spans="1:2" x14ac:dyDescent="0.25">
      <c r="A265" s="2" t="s">
        <v>269</v>
      </c>
      <c r="B265" s="2"/>
    </row>
    <row r="266" spans="1:2" x14ac:dyDescent="0.25">
      <c r="A266" s="2" t="s">
        <v>270</v>
      </c>
      <c r="B266" s="2"/>
    </row>
    <row r="267" spans="1:2" x14ac:dyDescent="0.25">
      <c r="A267" s="2" t="s">
        <v>271</v>
      </c>
      <c r="B267" s="2" t="s">
        <v>871</v>
      </c>
    </row>
    <row r="268" spans="1:2" x14ac:dyDescent="0.25">
      <c r="A268" s="2" t="s">
        <v>272</v>
      </c>
      <c r="B268" s="2" t="s">
        <v>871</v>
      </c>
    </row>
    <row r="269" spans="1:2" x14ac:dyDescent="0.25">
      <c r="A269" s="2" t="s">
        <v>273</v>
      </c>
      <c r="B269" s="2"/>
    </row>
    <row r="270" spans="1:2" x14ac:dyDescent="0.25">
      <c r="A270" s="2" t="s">
        <v>274</v>
      </c>
      <c r="B270" s="2"/>
    </row>
    <row r="271" spans="1:2" x14ac:dyDescent="0.25">
      <c r="A271" s="2" t="s">
        <v>275</v>
      </c>
      <c r="B271" s="2"/>
    </row>
    <row r="272" spans="1:2" x14ac:dyDescent="0.25">
      <c r="A272" s="2" t="s">
        <v>276</v>
      </c>
      <c r="B272" s="2"/>
    </row>
    <row r="273" spans="1:2" x14ac:dyDescent="0.25">
      <c r="A273" s="2" t="s">
        <v>277</v>
      </c>
      <c r="B273" s="2"/>
    </row>
    <row r="274" spans="1:2" x14ac:dyDescent="0.25">
      <c r="A274" s="2" t="s">
        <v>278</v>
      </c>
      <c r="B274" s="2" t="s">
        <v>871</v>
      </c>
    </row>
    <row r="275" spans="1:2" x14ac:dyDescent="0.25">
      <c r="A275" s="2" t="s">
        <v>279</v>
      </c>
      <c r="B275" s="2"/>
    </row>
    <row r="276" spans="1:2" x14ac:dyDescent="0.25">
      <c r="A276" s="37" t="s">
        <v>884</v>
      </c>
      <c r="B276" s="2"/>
    </row>
    <row r="277" spans="1:2" x14ac:dyDescent="0.25">
      <c r="A277" s="2" t="s">
        <v>280</v>
      </c>
      <c r="B277" s="2"/>
    </row>
    <row r="278" spans="1:2" x14ac:dyDescent="0.25">
      <c r="A278" s="2" t="s">
        <v>281</v>
      </c>
      <c r="B278" s="2"/>
    </row>
    <row r="279" spans="1:2" x14ac:dyDescent="0.25">
      <c r="A279" s="2" t="s">
        <v>282</v>
      </c>
      <c r="B279" s="2"/>
    </row>
    <row r="280" spans="1:2" x14ac:dyDescent="0.25">
      <c r="A280" s="2" t="s">
        <v>283</v>
      </c>
      <c r="B280" s="2"/>
    </row>
    <row r="281" spans="1:2" x14ac:dyDescent="0.25">
      <c r="A281" s="2" t="s">
        <v>284</v>
      </c>
      <c r="B281" s="2"/>
    </row>
    <row r="282" spans="1:2" x14ac:dyDescent="0.25">
      <c r="A282" s="2" t="s">
        <v>285</v>
      </c>
      <c r="B282" s="2"/>
    </row>
    <row r="283" spans="1:2" x14ac:dyDescent="0.25">
      <c r="A283" s="2" t="s">
        <v>286</v>
      </c>
      <c r="B283" s="2"/>
    </row>
    <row r="284" spans="1:2" x14ac:dyDescent="0.25">
      <c r="A284" s="2" t="s">
        <v>287</v>
      </c>
      <c r="B284" s="2"/>
    </row>
    <row r="285" spans="1:2" x14ac:dyDescent="0.25">
      <c r="A285" s="2" t="s">
        <v>288</v>
      </c>
      <c r="B285" s="2"/>
    </row>
    <row r="286" spans="1:2" x14ac:dyDescent="0.25">
      <c r="A286" s="2" t="s">
        <v>289</v>
      </c>
      <c r="B286" s="2" t="s">
        <v>871</v>
      </c>
    </row>
    <row r="287" spans="1:2" x14ac:dyDescent="0.25">
      <c r="A287" s="2" t="s">
        <v>290</v>
      </c>
      <c r="B287" s="2" t="s">
        <v>871</v>
      </c>
    </row>
    <row r="288" spans="1:2" x14ac:dyDescent="0.25">
      <c r="A288" s="2" t="s">
        <v>291</v>
      </c>
      <c r="B288" s="2" t="s">
        <v>871</v>
      </c>
    </row>
    <row r="289" spans="1:2" x14ac:dyDescent="0.25">
      <c r="A289" s="2" t="s">
        <v>292</v>
      </c>
      <c r="B289" s="2" t="s">
        <v>871</v>
      </c>
    </row>
    <row r="290" spans="1:2" x14ac:dyDescent="0.25">
      <c r="A290" s="2" t="s">
        <v>293</v>
      </c>
      <c r="B290" s="2"/>
    </row>
    <row r="291" spans="1:2" x14ac:dyDescent="0.25">
      <c r="A291" s="2" t="s">
        <v>294</v>
      </c>
      <c r="B291" s="2"/>
    </row>
    <row r="292" spans="1:2" x14ac:dyDescent="0.25">
      <c r="A292" s="2" t="s">
        <v>295</v>
      </c>
      <c r="B292" s="2"/>
    </row>
    <row r="293" spans="1:2" x14ac:dyDescent="0.25">
      <c r="A293" s="2" t="s">
        <v>296</v>
      </c>
      <c r="B293" s="2"/>
    </row>
    <row r="294" spans="1:2" x14ac:dyDescent="0.25">
      <c r="A294" s="2" t="s">
        <v>297</v>
      </c>
      <c r="B294" s="2" t="s">
        <v>871</v>
      </c>
    </row>
    <row r="295" spans="1:2" x14ac:dyDescent="0.25">
      <c r="A295" s="2" t="s">
        <v>298</v>
      </c>
      <c r="B295" s="2"/>
    </row>
    <row r="296" spans="1:2" x14ac:dyDescent="0.25">
      <c r="A296" s="2" t="s">
        <v>299</v>
      </c>
      <c r="B296" s="2"/>
    </row>
    <row r="297" spans="1:2" x14ac:dyDescent="0.25">
      <c r="A297" s="2" t="s">
        <v>300</v>
      </c>
      <c r="B297" s="2" t="s">
        <v>871</v>
      </c>
    </row>
    <row r="298" spans="1:2" x14ac:dyDescent="0.25">
      <c r="A298" s="2" t="s">
        <v>301</v>
      </c>
      <c r="B298" s="2" t="s">
        <v>871</v>
      </c>
    </row>
    <row r="299" spans="1:2" x14ac:dyDescent="0.25">
      <c r="A299" s="2" t="s">
        <v>302</v>
      </c>
      <c r="B299" s="2" t="s">
        <v>871</v>
      </c>
    </row>
    <row r="300" spans="1:2" x14ac:dyDescent="0.25">
      <c r="A300" s="2" t="s">
        <v>303</v>
      </c>
      <c r="B300" s="2" t="s">
        <v>871</v>
      </c>
    </row>
    <row r="301" spans="1:2" x14ac:dyDescent="0.25">
      <c r="A301" s="2" t="s">
        <v>304</v>
      </c>
      <c r="B301" s="2" t="s">
        <v>871</v>
      </c>
    </row>
    <row r="302" spans="1:2" x14ac:dyDescent="0.25">
      <c r="A302" s="2" t="s">
        <v>305</v>
      </c>
      <c r="B302" s="2" t="s">
        <v>871</v>
      </c>
    </row>
    <row r="303" spans="1:2" x14ac:dyDescent="0.25">
      <c r="A303" s="2" t="s">
        <v>306</v>
      </c>
      <c r="B303" s="2" t="s">
        <v>871</v>
      </c>
    </row>
    <row r="304" spans="1:2" x14ac:dyDescent="0.25">
      <c r="A304" s="2" t="s">
        <v>307</v>
      </c>
      <c r="B304" s="2"/>
    </row>
    <row r="305" spans="1:2" x14ac:dyDescent="0.25">
      <c r="A305" s="2" t="s">
        <v>308</v>
      </c>
      <c r="B305" s="2" t="s">
        <v>871</v>
      </c>
    </row>
    <row r="306" spans="1:2" x14ac:dyDescent="0.25">
      <c r="A306" s="2" t="s">
        <v>309</v>
      </c>
      <c r="B306" s="2" t="s">
        <v>871</v>
      </c>
    </row>
    <row r="307" spans="1:2" x14ac:dyDescent="0.25">
      <c r="A307" s="2" t="s">
        <v>310</v>
      </c>
      <c r="B307" s="2"/>
    </row>
    <row r="308" spans="1:2" x14ac:dyDescent="0.25">
      <c r="A308" s="2" t="s">
        <v>311</v>
      </c>
      <c r="B308" s="2"/>
    </row>
    <row r="309" spans="1:2" x14ac:dyDescent="0.25">
      <c r="A309" s="2" t="s">
        <v>312</v>
      </c>
      <c r="B309" s="2" t="s">
        <v>871</v>
      </c>
    </row>
    <row r="310" spans="1:2" x14ac:dyDescent="0.25">
      <c r="A310" s="2" t="s">
        <v>313</v>
      </c>
      <c r="B310" s="2" t="s">
        <v>871</v>
      </c>
    </row>
    <row r="311" spans="1:2" x14ac:dyDescent="0.25">
      <c r="A311" s="2" t="s">
        <v>314</v>
      </c>
      <c r="B311" s="2" t="s">
        <v>871</v>
      </c>
    </row>
    <row r="312" spans="1:2" x14ac:dyDescent="0.25">
      <c r="A312" s="2" t="s">
        <v>315</v>
      </c>
      <c r="B312" s="2" t="s">
        <v>871</v>
      </c>
    </row>
    <row r="313" spans="1:2" x14ac:dyDescent="0.25">
      <c r="A313" s="2" t="s">
        <v>316</v>
      </c>
      <c r="B313" s="2"/>
    </row>
    <row r="314" spans="1:2" x14ac:dyDescent="0.25">
      <c r="A314" s="2" t="s">
        <v>317</v>
      </c>
      <c r="B314" s="2"/>
    </row>
    <row r="315" spans="1:2" x14ac:dyDescent="0.25">
      <c r="A315" s="2" t="s">
        <v>318</v>
      </c>
      <c r="B315" s="2" t="s">
        <v>871</v>
      </c>
    </row>
    <row r="316" spans="1:2" x14ac:dyDescent="0.25">
      <c r="A316" s="2" t="s">
        <v>319</v>
      </c>
      <c r="B316" s="2" t="s">
        <v>871</v>
      </c>
    </row>
    <row r="317" spans="1:2" x14ac:dyDescent="0.25">
      <c r="A317" s="2" t="s">
        <v>320</v>
      </c>
      <c r="B317" s="2" t="s">
        <v>871</v>
      </c>
    </row>
    <row r="318" spans="1:2" x14ac:dyDescent="0.25">
      <c r="A318" s="2" t="s">
        <v>321</v>
      </c>
      <c r="B318" s="2" t="s">
        <v>871</v>
      </c>
    </row>
    <row r="319" spans="1:2" x14ac:dyDescent="0.25">
      <c r="A319" s="2" t="s">
        <v>322</v>
      </c>
      <c r="B319" s="2"/>
    </row>
    <row r="320" spans="1:2" x14ac:dyDescent="0.25">
      <c r="A320" s="2" t="s">
        <v>323</v>
      </c>
      <c r="B320" s="2" t="s">
        <v>871</v>
      </c>
    </row>
    <row r="321" spans="1:2" x14ac:dyDescent="0.25">
      <c r="A321" s="2" t="s">
        <v>324</v>
      </c>
      <c r="B321" s="2"/>
    </row>
    <row r="322" spans="1:2" x14ac:dyDescent="0.25">
      <c r="A322" s="2" t="s">
        <v>325</v>
      </c>
      <c r="B322" s="2"/>
    </row>
    <row r="323" spans="1:2" x14ac:dyDescent="0.25">
      <c r="A323" s="2" t="s">
        <v>326</v>
      </c>
      <c r="B323" s="2" t="s">
        <v>871</v>
      </c>
    </row>
    <row r="324" spans="1:2" x14ac:dyDescent="0.25">
      <c r="A324" s="2" t="s">
        <v>327</v>
      </c>
      <c r="B324" s="2"/>
    </row>
    <row r="325" spans="1:2" x14ac:dyDescent="0.25">
      <c r="A325" s="2" t="s">
        <v>328</v>
      </c>
      <c r="B325" s="2"/>
    </row>
    <row r="326" spans="1:2" x14ac:dyDescent="0.25">
      <c r="A326" s="2" t="s">
        <v>329</v>
      </c>
      <c r="B326" s="2"/>
    </row>
    <row r="327" spans="1:2" x14ac:dyDescent="0.25">
      <c r="A327" s="2" t="s">
        <v>330</v>
      </c>
      <c r="B327" s="2"/>
    </row>
    <row r="328" spans="1:2" x14ac:dyDescent="0.25">
      <c r="A328" s="2" t="s">
        <v>331</v>
      </c>
      <c r="B328" s="2"/>
    </row>
    <row r="329" spans="1:2" x14ac:dyDescent="0.25">
      <c r="A329" s="2" t="s">
        <v>332</v>
      </c>
      <c r="B329" s="2"/>
    </row>
    <row r="330" spans="1:2" x14ac:dyDescent="0.25">
      <c r="A330" s="2" t="s">
        <v>333</v>
      </c>
      <c r="B330" s="2"/>
    </row>
    <row r="331" spans="1:2" x14ac:dyDescent="0.25">
      <c r="A331" s="2" t="s">
        <v>334</v>
      </c>
      <c r="B331" s="2"/>
    </row>
    <row r="332" spans="1:2" x14ac:dyDescent="0.25">
      <c r="A332" s="2" t="s">
        <v>335</v>
      </c>
      <c r="B332" s="2"/>
    </row>
    <row r="333" spans="1:2" x14ac:dyDescent="0.25">
      <c r="A333" s="2" t="s">
        <v>336</v>
      </c>
      <c r="B333" s="2"/>
    </row>
    <row r="334" spans="1:2" x14ac:dyDescent="0.25">
      <c r="A334" s="2" t="s">
        <v>337</v>
      </c>
      <c r="B334" s="2"/>
    </row>
    <row r="335" spans="1:2" x14ac:dyDescent="0.25">
      <c r="A335" s="2" t="s">
        <v>338</v>
      </c>
      <c r="B335" s="2"/>
    </row>
    <row r="336" spans="1:2" x14ac:dyDescent="0.25">
      <c r="A336" s="2" t="s">
        <v>339</v>
      </c>
      <c r="B336" s="2"/>
    </row>
    <row r="337" spans="1:2" x14ac:dyDescent="0.25">
      <c r="A337" s="2" t="s">
        <v>340</v>
      </c>
      <c r="B337" s="2" t="s">
        <v>871</v>
      </c>
    </row>
    <row r="338" spans="1:2" x14ac:dyDescent="0.25">
      <c r="A338" s="2" t="s">
        <v>341</v>
      </c>
      <c r="B338" s="2" t="s">
        <v>871</v>
      </c>
    </row>
    <row r="339" spans="1:2" x14ac:dyDescent="0.25">
      <c r="A339" s="2" t="s">
        <v>342</v>
      </c>
      <c r="B339" s="2"/>
    </row>
    <row r="340" spans="1:2" x14ac:dyDescent="0.25">
      <c r="A340" s="2" t="s">
        <v>343</v>
      </c>
      <c r="B340" s="2"/>
    </row>
    <row r="341" spans="1:2" x14ac:dyDescent="0.25">
      <c r="A341" s="2" t="s">
        <v>344</v>
      </c>
      <c r="B341" s="2"/>
    </row>
    <row r="342" spans="1:2" x14ac:dyDescent="0.25">
      <c r="A342" s="2" t="s">
        <v>345</v>
      </c>
      <c r="B342" s="2"/>
    </row>
    <row r="343" spans="1:2" x14ac:dyDescent="0.25">
      <c r="A343" s="2" t="s">
        <v>346</v>
      </c>
      <c r="B343" s="2" t="s">
        <v>871</v>
      </c>
    </row>
    <row r="344" spans="1:2" x14ac:dyDescent="0.25">
      <c r="A344" s="2" t="s">
        <v>347</v>
      </c>
      <c r="B344" s="2"/>
    </row>
    <row r="345" spans="1:2" x14ac:dyDescent="0.25">
      <c r="A345" s="2" t="s">
        <v>348</v>
      </c>
      <c r="B345" s="2"/>
    </row>
    <row r="346" spans="1:2" x14ac:dyDescent="0.25">
      <c r="A346" s="2" t="s">
        <v>349</v>
      </c>
      <c r="B346" s="2"/>
    </row>
    <row r="347" spans="1:2" x14ac:dyDescent="0.25">
      <c r="A347" s="2" t="s">
        <v>350</v>
      </c>
      <c r="B347" s="2"/>
    </row>
    <row r="348" spans="1:2" x14ac:dyDescent="0.25">
      <c r="A348" s="2" t="s">
        <v>351</v>
      </c>
      <c r="B348" s="2"/>
    </row>
    <row r="349" spans="1:2" x14ac:dyDescent="0.25">
      <c r="A349" s="2" t="s">
        <v>352</v>
      </c>
      <c r="B349" s="2" t="s">
        <v>871</v>
      </c>
    </row>
    <row r="350" spans="1:2" x14ac:dyDescent="0.25">
      <c r="A350" s="2" t="s">
        <v>353</v>
      </c>
      <c r="B350" s="2"/>
    </row>
    <row r="351" spans="1:2" x14ac:dyDescent="0.25">
      <c r="A351" s="2" t="s">
        <v>354</v>
      </c>
      <c r="B351" s="2" t="s">
        <v>871</v>
      </c>
    </row>
    <row r="352" spans="1:2" x14ac:dyDescent="0.25">
      <c r="A352" s="2" t="s">
        <v>355</v>
      </c>
      <c r="B352" s="2"/>
    </row>
    <row r="353" spans="1:2" x14ac:dyDescent="0.25">
      <c r="A353" s="2" t="s">
        <v>356</v>
      </c>
      <c r="B353" s="2"/>
    </row>
    <row r="354" spans="1:2" x14ac:dyDescent="0.25">
      <c r="A354" s="2" t="s">
        <v>357</v>
      </c>
      <c r="B354" s="2" t="s">
        <v>871</v>
      </c>
    </row>
    <row r="355" spans="1:2" x14ac:dyDescent="0.25">
      <c r="A355" s="2" t="s">
        <v>358</v>
      </c>
      <c r="B355" s="2"/>
    </row>
    <row r="356" spans="1:2" x14ac:dyDescent="0.25">
      <c r="A356" s="2" t="s">
        <v>359</v>
      </c>
      <c r="B356" s="2" t="s">
        <v>871</v>
      </c>
    </row>
    <row r="357" spans="1:2" x14ac:dyDescent="0.25">
      <c r="A357" s="2" t="s">
        <v>360</v>
      </c>
      <c r="B357" s="2"/>
    </row>
    <row r="358" spans="1:2" x14ac:dyDescent="0.25">
      <c r="A358" s="2" t="s">
        <v>361</v>
      </c>
      <c r="B358" s="2" t="s">
        <v>871</v>
      </c>
    </row>
    <row r="359" spans="1:2" x14ac:dyDescent="0.25">
      <c r="A359" s="2" t="s">
        <v>362</v>
      </c>
      <c r="B359" s="2"/>
    </row>
    <row r="360" spans="1:2" x14ac:dyDescent="0.25">
      <c r="A360" s="2" t="s">
        <v>363</v>
      </c>
      <c r="B360" s="2"/>
    </row>
    <row r="361" spans="1:2" x14ac:dyDescent="0.25">
      <c r="A361" s="2" t="s">
        <v>364</v>
      </c>
      <c r="B361" s="2"/>
    </row>
    <row r="362" spans="1:2" x14ac:dyDescent="0.25">
      <c r="A362" s="2" t="s">
        <v>365</v>
      </c>
      <c r="B362" s="2"/>
    </row>
    <row r="363" spans="1:2" x14ac:dyDescent="0.25">
      <c r="A363" s="2" t="s">
        <v>366</v>
      </c>
      <c r="B363" s="2"/>
    </row>
    <row r="364" spans="1:2" x14ac:dyDescent="0.25">
      <c r="A364" s="2" t="s">
        <v>1770</v>
      </c>
      <c r="B364" s="2" t="s">
        <v>871</v>
      </c>
    </row>
    <row r="365" spans="1:2" x14ac:dyDescent="0.25">
      <c r="A365" s="2" t="s">
        <v>368</v>
      </c>
      <c r="B365" s="2"/>
    </row>
    <row r="366" spans="1:2" x14ac:dyDescent="0.25">
      <c r="A366" s="2" t="s">
        <v>369</v>
      </c>
      <c r="B366" s="2" t="s">
        <v>871</v>
      </c>
    </row>
    <row r="367" spans="1:2" x14ac:dyDescent="0.25">
      <c r="A367" s="2" t="s">
        <v>370</v>
      </c>
      <c r="B367" s="2" t="s">
        <v>871</v>
      </c>
    </row>
    <row r="368" spans="1:2" x14ac:dyDescent="0.25">
      <c r="A368" s="2" t="s">
        <v>371</v>
      </c>
      <c r="B368" s="2"/>
    </row>
    <row r="369" spans="1:2" x14ac:dyDescent="0.25">
      <c r="A369" s="2" t="s">
        <v>372</v>
      </c>
      <c r="B369" s="2" t="s">
        <v>871</v>
      </c>
    </row>
    <row r="370" spans="1:2" x14ac:dyDescent="0.25">
      <c r="A370" s="2" t="s">
        <v>373</v>
      </c>
      <c r="B370" s="2"/>
    </row>
    <row r="371" spans="1:2" x14ac:dyDescent="0.25">
      <c r="A371" s="2" t="s">
        <v>374</v>
      </c>
      <c r="B371" s="2" t="s">
        <v>871</v>
      </c>
    </row>
    <row r="372" spans="1:2" x14ac:dyDescent="0.25">
      <c r="A372" s="2" t="s">
        <v>375</v>
      </c>
      <c r="B372" s="2"/>
    </row>
    <row r="373" spans="1:2" x14ac:dyDescent="0.25">
      <c r="A373" s="2" t="s">
        <v>376</v>
      </c>
      <c r="B373" s="2" t="s">
        <v>871</v>
      </c>
    </row>
    <row r="374" spans="1:2" x14ac:dyDescent="0.25">
      <c r="A374" s="2" t="s">
        <v>377</v>
      </c>
      <c r="B374" s="2"/>
    </row>
    <row r="375" spans="1:2" x14ac:dyDescent="0.25">
      <c r="A375" s="2" t="s">
        <v>378</v>
      </c>
      <c r="B375" s="2"/>
    </row>
    <row r="376" spans="1:2" x14ac:dyDescent="0.25">
      <c r="A376" s="2" t="s">
        <v>379</v>
      </c>
      <c r="B376" s="2"/>
    </row>
    <row r="377" spans="1:2" x14ac:dyDescent="0.25">
      <c r="A377" s="2" t="s">
        <v>380</v>
      </c>
      <c r="B377" s="2"/>
    </row>
    <row r="378" spans="1:2" x14ac:dyDescent="0.25">
      <c r="A378" s="2" t="s">
        <v>381</v>
      </c>
      <c r="B378" s="2" t="s">
        <v>871</v>
      </c>
    </row>
    <row r="379" spans="1:2" x14ac:dyDescent="0.25">
      <c r="A379" s="2" t="s">
        <v>382</v>
      </c>
      <c r="B379" s="2" t="s">
        <v>871</v>
      </c>
    </row>
    <row r="380" spans="1:2" x14ac:dyDescent="0.25">
      <c r="A380" s="2" t="s">
        <v>383</v>
      </c>
      <c r="B380" s="2"/>
    </row>
    <row r="381" spans="1:2" x14ac:dyDescent="0.25">
      <c r="A381" s="2" t="s">
        <v>384</v>
      </c>
      <c r="B381" s="2"/>
    </row>
    <row r="382" spans="1:2" x14ac:dyDescent="0.25">
      <c r="A382" s="2" t="s">
        <v>385</v>
      </c>
      <c r="B382" s="2"/>
    </row>
    <row r="383" spans="1:2" x14ac:dyDescent="0.25">
      <c r="A383" s="2" t="s">
        <v>386</v>
      </c>
      <c r="B383" s="2"/>
    </row>
    <row r="384" spans="1:2" x14ac:dyDescent="0.25">
      <c r="A384" s="2" t="s">
        <v>387</v>
      </c>
      <c r="B384" s="2"/>
    </row>
    <row r="385" spans="1:2" x14ac:dyDescent="0.25">
      <c r="A385" s="2" t="s">
        <v>388</v>
      </c>
      <c r="B385" s="2"/>
    </row>
    <row r="386" spans="1:2" x14ac:dyDescent="0.25">
      <c r="A386" s="2" t="s">
        <v>389</v>
      </c>
      <c r="B386" s="2"/>
    </row>
    <row r="387" spans="1:2" x14ac:dyDescent="0.25">
      <c r="A387" s="2" t="s">
        <v>390</v>
      </c>
      <c r="B387" s="2" t="s">
        <v>871</v>
      </c>
    </row>
    <row r="388" spans="1:2" x14ac:dyDescent="0.25">
      <c r="A388" s="2" t="s">
        <v>391</v>
      </c>
      <c r="B388" s="2" t="s">
        <v>871</v>
      </c>
    </row>
    <row r="389" spans="1:2" x14ac:dyDescent="0.25">
      <c r="A389" s="2" t="s">
        <v>392</v>
      </c>
      <c r="B389" s="2"/>
    </row>
    <row r="390" spans="1:2" x14ac:dyDescent="0.25">
      <c r="A390" s="2" t="s">
        <v>393</v>
      </c>
      <c r="B390" s="2"/>
    </row>
    <row r="391" spans="1:2" x14ac:dyDescent="0.25">
      <c r="A391" s="2" t="s">
        <v>394</v>
      </c>
      <c r="B391" s="2"/>
    </row>
    <row r="392" spans="1:2" x14ac:dyDescent="0.25">
      <c r="A392" s="2" t="s">
        <v>395</v>
      </c>
      <c r="B392" s="2"/>
    </row>
    <row r="393" spans="1:2" x14ac:dyDescent="0.25">
      <c r="A393" s="2" t="s">
        <v>396</v>
      </c>
      <c r="B393" s="2"/>
    </row>
    <row r="394" spans="1:2" x14ac:dyDescent="0.25">
      <c r="A394" s="2" t="s">
        <v>397</v>
      </c>
      <c r="B394" s="2" t="s">
        <v>871</v>
      </c>
    </row>
    <row r="395" spans="1:2" x14ac:dyDescent="0.25">
      <c r="A395" s="2" t="s">
        <v>398</v>
      </c>
      <c r="B395" s="2"/>
    </row>
    <row r="396" spans="1:2" x14ac:dyDescent="0.25">
      <c r="A396" s="2" t="s">
        <v>399</v>
      </c>
      <c r="B396" s="2"/>
    </row>
    <row r="397" spans="1:2" x14ac:dyDescent="0.25">
      <c r="A397" s="2" t="s">
        <v>400</v>
      </c>
      <c r="B397" s="2"/>
    </row>
    <row r="398" spans="1:2" x14ac:dyDescent="0.25">
      <c r="A398" s="2" t="s">
        <v>401</v>
      </c>
      <c r="B398" s="2" t="s">
        <v>871</v>
      </c>
    </row>
    <row r="399" spans="1:2" x14ac:dyDescent="0.25">
      <c r="A399" s="2" t="s">
        <v>402</v>
      </c>
      <c r="B399" s="2" t="s">
        <v>871</v>
      </c>
    </row>
    <row r="400" spans="1:2" x14ac:dyDescent="0.25">
      <c r="A400" s="2" t="s">
        <v>403</v>
      </c>
      <c r="B400" s="2" t="s">
        <v>871</v>
      </c>
    </row>
    <row r="401" spans="1:2" x14ac:dyDescent="0.25">
      <c r="A401" s="2" t="s">
        <v>404</v>
      </c>
      <c r="B401" s="2" t="s">
        <v>871</v>
      </c>
    </row>
    <row r="402" spans="1:2" x14ac:dyDescent="0.25">
      <c r="A402" s="2" t="s">
        <v>405</v>
      </c>
      <c r="B402" s="2"/>
    </row>
    <row r="403" spans="1:2" x14ac:dyDescent="0.25">
      <c r="A403" s="2" t="s">
        <v>406</v>
      </c>
      <c r="B403" s="2" t="s">
        <v>871</v>
      </c>
    </row>
    <row r="404" spans="1:2" x14ac:dyDescent="0.25">
      <c r="A404" s="2" t="s">
        <v>407</v>
      </c>
      <c r="B404" s="2"/>
    </row>
    <row r="405" spans="1:2" x14ac:dyDescent="0.25">
      <c r="A405" s="2" t="s">
        <v>408</v>
      </c>
      <c r="B405" s="2" t="s">
        <v>871</v>
      </c>
    </row>
    <row r="406" spans="1:2" x14ac:dyDescent="0.25">
      <c r="A406" s="2" t="s">
        <v>409</v>
      </c>
      <c r="B406" s="2"/>
    </row>
    <row r="407" spans="1:2" x14ac:dyDescent="0.25">
      <c r="A407" s="2" t="s">
        <v>410</v>
      </c>
      <c r="B407" s="2" t="s">
        <v>871</v>
      </c>
    </row>
    <row r="408" spans="1:2" x14ac:dyDescent="0.25">
      <c r="A408" s="2" t="s">
        <v>411</v>
      </c>
      <c r="B408" s="2"/>
    </row>
    <row r="409" spans="1:2" x14ac:dyDescent="0.25">
      <c r="A409" s="2" t="s">
        <v>412</v>
      </c>
      <c r="B409" s="2" t="s">
        <v>871</v>
      </c>
    </row>
    <row r="410" spans="1:2" x14ac:dyDescent="0.25">
      <c r="A410" s="2" t="s">
        <v>413</v>
      </c>
      <c r="B410" s="2"/>
    </row>
    <row r="411" spans="1:2" x14ac:dyDescent="0.25">
      <c r="A411" s="2" t="s">
        <v>414</v>
      </c>
      <c r="B411" s="2" t="s">
        <v>871</v>
      </c>
    </row>
    <row r="412" spans="1:2" x14ac:dyDescent="0.25">
      <c r="A412" s="2" t="s">
        <v>415</v>
      </c>
      <c r="B412" s="2"/>
    </row>
    <row r="413" spans="1:2" x14ac:dyDescent="0.25">
      <c r="A413" s="2" t="s">
        <v>416</v>
      </c>
      <c r="B413" s="2"/>
    </row>
    <row r="414" spans="1:2" x14ac:dyDescent="0.25">
      <c r="A414" s="2" t="s">
        <v>417</v>
      </c>
      <c r="B414" s="2"/>
    </row>
    <row r="415" spans="1:2" x14ac:dyDescent="0.25">
      <c r="A415" s="2" t="s">
        <v>418</v>
      </c>
      <c r="B415" s="2" t="s">
        <v>871</v>
      </c>
    </row>
    <row r="416" spans="1:2" x14ac:dyDescent="0.25">
      <c r="A416" s="2" t="s">
        <v>419</v>
      </c>
      <c r="B416" s="2" t="s">
        <v>871</v>
      </c>
    </row>
    <row r="417" spans="1:2" x14ac:dyDescent="0.25">
      <c r="A417" s="2" t="s">
        <v>420</v>
      </c>
      <c r="B417" s="2" t="s">
        <v>871</v>
      </c>
    </row>
    <row r="418" spans="1:2" x14ac:dyDescent="0.25">
      <c r="A418" s="2" t="s">
        <v>421</v>
      </c>
      <c r="B418" s="2" t="s">
        <v>871</v>
      </c>
    </row>
    <row r="419" spans="1:2" x14ac:dyDescent="0.25">
      <c r="A419" s="2" t="s">
        <v>422</v>
      </c>
      <c r="B419" s="2" t="s">
        <v>871</v>
      </c>
    </row>
    <row r="420" spans="1:2" x14ac:dyDescent="0.25">
      <c r="A420" s="2" t="s">
        <v>423</v>
      </c>
      <c r="B420" s="2"/>
    </row>
    <row r="421" spans="1:2" x14ac:dyDescent="0.25">
      <c r="A421" s="2" t="s">
        <v>424</v>
      </c>
      <c r="B421" s="2"/>
    </row>
    <row r="422" spans="1:2" x14ac:dyDescent="0.25">
      <c r="A422" s="2" t="s">
        <v>425</v>
      </c>
      <c r="B422" s="2" t="s">
        <v>871</v>
      </c>
    </row>
    <row r="423" spans="1:2" x14ac:dyDescent="0.25">
      <c r="A423" s="2" t="s">
        <v>426</v>
      </c>
      <c r="B423" s="2"/>
    </row>
    <row r="424" spans="1:2" x14ac:dyDescent="0.25">
      <c r="A424" s="2" t="s">
        <v>427</v>
      </c>
      <c r="B424" s="2" t="s">
        <v>871</v>
      </c>
    </row>
    <row r="425" spans="1:2" x14ac:dyDescent="0.25">
      <c r="A425" s="2" t="s">
        <v>428</v>
      </c>
      <c r="B425" s="2" t="s">
        <v>871</v>
      </c>
    </row>
    <row r="426" spans="1:2" x14ac:dyDescent="0.25">
      <c r="A426" s="2" t="s">
        <v>429</v>
      </c>
      <c r="B426" s="2"/>
    </row>
    <row r="427" spans="1:2" x14ac:dyDescent="0.25">
      <c r="A427" s="2" t="s">
        <v>430</v>
      </c>
      <c r="B427" s="2"/>
    </row>
    <row r="428" spans="1:2" x14ac:dyDescent="0.25">
      <c r="A428" s="2" t="s">
        <v>431</v>
      </c>
      <c r="B428" s="2" t="s">
        <v>871</v>
      </c>
    </row>
    <row r="429" spans="1:2" x14ac:dyDescent="0.25">
      <c r="A429" s="2" t="s">
        <v>432</v>
      </c>
      <c r="B429" s="2"/>
    </row>
    <row r="430" spans="1:2" x14ac:dyDescent="0.25">
      <c r="A430" s="2" t="s">
        <v>433</v>
      </c>
      <c r="B430" s="2"/>
    </row>
    <row r="431" spans="1:2" x14ac:dyDescent="0.25">
      <c r="A431" s="2" t="s">
        <v>434</v>
      </c>
      <c r="B431" s="2"/>
    </row>
    <row r="432" spans="1:2" x14ac:dyDescent="0.25">
      <c r="A432" s="2" t="s">
        <v>435</v>
      </c>
      <c r="B432" s="2"/>
    </row>
    <row r="433" spans="1:2" x14ac:dyDescent="0.25">
      <c r="A433" s="2" t="s">
        <v>436</v>
      </c>
      <c r="B433" s="2"/>
    </row>
    <row r="434" spans="1:2" x14ac:dyDescent="0.25">
      <c r="A434" s="2" t="s">
        <v>437</v>
      </c>
      <c r="B434" s="2"/>
    </row>
    <row r="435" spans="1:2" x14ac:dyDescent="0.25">
      <c r="A435" s="2" t="s">
        <v>438</v>
      </c>
      <c r="B435" s="2"/>
    </row>
    <row r="436" spans="1:2" x14ac:dyDescent="0.25">
      <c r="A436" s="2" t="s">
        <v>439</v>
      </c>
      <c r="B436" s="2"/>
    </row>
    <row r="437" spans="1:2" x14ac:dyDescent="0.25">
      <c r="A437" s="2" t="s">
        <v>440</v>
      </c>
      <c r="B437" s="2" t="s">
        <v>871</v>
      </c>
    </row>
    <row r="438" spans="1:2" x14ac:dyDescent="0.25">
      <c r="A438" s="2" t="s">
        <v>441</v>
      </c>
      <c r="B438" s="2"/>
    </row>
    <row r="439" spans="1:2" x14ac:dyDescent="0.25">
      <c r="A439" s="2" t="s">
        <v>442</v>
      </c>
      <c r="B439" s="2"/>
    </row>
    <row r="440" spans="1:2" x14ac:dyDescent="0.25">
      <c r="A440" s="2" t="s">
        <v>443</v>
      </c>
      <c r="B440" s="2" t="s">
        <v>871</v>
      </c>
    </row>
    <row r="441" spans="1:2" x14ac:dyDescent="0.25">
      <c r="A441" s="2" t="s">
        <v>444</v>
      </c>
      <c r="B441" s="2"/>
    </row>
    <row r="442" spans="1:2" x14ac:dyDescent="0.25">
      <c r="A442" s="2" t="s">
        <v>445</v>
      </c>
      <c r="B442" s="2"/>
    </row>
    <row r="443" spans="1:2" x14ac:dyDescent="0.25">
      <c r="A443" s="2" t="s">
        <v>446</v>
      </c>
      <c r="B443" s="2"/>
    </row>
    <row r="444" spans="1:2" x14ac:dyDescent="0.25">
      <c r="A444" s="2" t="s">
        <v>447</v>
      </c>
      <c r="B444" s="2"/>
    </row>
    <row r="445" spans="1:2" x14ac:dyDescent="0.25">
      <c r="A445" s="2" t="s">
        <v>448</v>
      </c>
      <c r="B445" s="2" t="s">
        <v>871</v>
      </c>
    </row>
    <row r="446" spans="1:2" x14ac:dyDescent="0.25">
      <c r="A446" s="2" t="s">
        <v>449</v>
      </c>
      <c r="B446" s="2"/>
    </row>
    <row r="447" spans="1:2" x14ac:dyDescent="0.25">
      <c r="A447" s="2" t="s">
        <v>450</v>
      </c>
      <c r="B447" s="2" t="s">
        <v>871</v>
      </c>
    </row>
    <row r="448" spans="1:2" x14ac:dyDescent="0.25">
      <c r="A448" s="2" t="s">
        <v>451</v>
      </c>
      <c r="B448" s="2"/>
    </row>
    <row r="449" spans="1:2" x14ac:dyDescent="0.25">
      <c r="A449" s="2" t="s">
        <v>452</v>
      </c>
      <c r="B449" s="2"/>
    </row>
    <row r="450" spans="1:2" x14ac:dyDescent="0.25">
      <c r="A450" s="2" t="s">
        <v>453</v>
      </c>
      <c r="B450" s="2" t="s">
        <v>871</v>
      </c>
    </row>
    <row r="451" spans="1:2" x14ac:dyDescent="0.25">
      <c r="A451" s="2" t="s">
        <v>454</v>
      </c>
      <c r="B451" s="2"/>
    </row>
    <row r="452" spans="1:2" x14ac:dyDescent="0.25">
      <c r="A452" s="2" t="s">
        <v>455</v>
      </c>
      <c r="B452" s="2"/>
    </row>
    <row r="453" spans="1:2" x14ac:dyDescent="0.25">
      <c r="A453" s="2" t="s">
        <v>456</v>
      </c>
      <c r="B453" s="2" t="s">
        <v>871</v>
      </c>
    </row>
    <row r="454" spans="1:2" x14ac:dyDescent="0.25">
      <c r="A454" s="2" t="s">
        <v>457</v>
      </c>
      <c r="B454" s="2" t="s">
        <v>871</v>
      </c>
    </row>
    <row r="455" spans="1:2" x14ac:dyDescent="0.25">
      <c r="A455" s="2" t="s">
        <v>458</v>
      </c>
      <c r="B455" s="2" t="s">
        <v>871</v>
      </c>
    </row>
    <row r="456" spans="1:2" x14ac:dyDescent="0.25">
      <c r="A456" s="2" t="s">
        <v>459</v>
      </c>
      <c r="B456" s="2"/>
    </row>
    <row r="457" spans="1:2" x14ac:dyDescent="0.25">
      <c r="A457" s="2" t="s">
        <v>460</v>
      </c>
      <c r="B457" s="2"/>
    </row>
    <row r="458" spans="1:2" x14ac:dyDescent="0.25">
      <c r="A458" s="2" t="s">
        <v>461</v>
      </c>
      <c r="B458" s="2" t="s">
        <v>871</v>
      </c>
    </row>
    <row r="459" spans="1:2" x14ac:dyDescent="0.25">
      <c r="A459" s="2" t="s">
        <v>462</v>
      </c>
      <c r="B459" s="2"/>
    </row>
    <row r="460" spans="1:2" x14ac:dyDescent="0.25">
      <c r="A460" s="2" t="s">
        <v>463</v>
      </c>
      <c r="B460" s="2"/>
    </row>
    <row r="461" spans="1:2" x14ac:dyDescent="0.25">
      <c r="A461" s="2" t="s">
        <v>464</v>
      </c>
      <c r="B461" s="2"/>
    </row>
    <row r="462" spans="1:2" x14ac:dyDescent="0.25">
      <c r="A462" s="2" t="s">
        <v>465</v>
      </c>
      <c r="B462" s="2"/>
    </row>
    <row r="463" spans="1:2" x14ac:dyDescent="0.25">
      <c r="A463" s="2" t="s">
        <v>466</v>
      </c>
      <c r="B463" s="2" t="s">
        <v>871</v>
      </c>
    </row>
    <row r="464" spans="1:2" x14ac:dyDescent="0.25">
      <c r="A464" s="2" t="s">
        <v>467</v>
      </c>
      <c r="B464" s="2"/>
    </row>
    <row r="465" spans="1:2" x14ac:dyDescent="0.25">
      <c r="A465" s="2" t="s">
        <v>468</v>
      </c>
      <c r="B465" s="2"/>
    </row>
    <row r="466" spans="1:2" x14ac:dyDescent="0.25">
      <c r="A466" s="2" t="s">
        <v>469</v>
      </c>
      <c r="B466" s="2"/>
    </row>
    <row r="467" spans="1:2" x14ac:dyDescent="0.25">
      <c r="A467" s="2" t="s">
        <v>470</v>
      </c>
      <c r="B467" s="2"/>
    </row>
    <row r="468" spans="1:2" x14ac:dyDescent="0.25">
      <c r="A468" s="2" t="s">
        <v>471</v>
      </c>
      <c r="B468" s="2"/>
    </row>
    <row r="469" spans="1:2" x14ac:dyDescent="0.25">
      <c r="A469" s="2" t="s">
        <v>472</v>
      </c>
      <c r="B469" s="2"/>
    </row>
    <row r="470" spans="1:2" x14ac:dyDescent="0.25">
      <c r="A470" s="2" t="s">
        <v>473</v>
      </c>
      <c r="B470" s="2" t="s">
        <v>871</v>
      </c>
    </row>
    <row r="471" spans="1:2" x14ac:dyDescent="0.25">
      <c r="A471" s="2" t="s">
        <v>474</v>
      </c>
      <c r="B471" s="2" t="s">
        <v>871</v>
      </c>
    </row>
    <row r="472" spans="1:2" x14ac:dyDescent="0.25">
      <c r="A472" s="2" t="s">
        <v>475</v>
      </c>
      <c r="B472" s="2"/>
    </row>
    <row r="473" spans="1:2" x14ac:dyDescent="0.25">
      <c r="A473" s="2" t="s">
        <v>476</v>
      </c>
      <c r="B473" s="2" t="s">
        <v>871</v>
      </c>
    </row>
    <row r="474" spans="1:2" x14ac:dyDescent="0.25">
      <c r="A474" s="2" t="s">
        <v>477</v>
      </c>
      <c r="B474" s="2"/>
    </row>
    <row r="475" spans="1:2" x14ac:dyDescent="0.25">
      <c r="A475" s="2" t="s">
        <v>478</v>
      </c>
      <c r="B475" s="2" t="s">
        <v>871</v>
      </c>
    </row>
    <row r="476" spans="1:2" x14ac:dyDescent="0.25">
      <c r="A476" s="2" t="s">
        <v>479</v>
      </c>
      <c r="B476" s="2"/>
    </row>
    <row r="477" spans="1:2" x14ac:dyDescent="0.25">
      <c r="A477" s="2" t="s">
        <v>480</v>
      </c>
      <c r="B477" s="2" t="s">
        <v>871</v>
      </c>
    </row>
    <row r="478" spans="1:2" x14ac:dyDescent="0.25">
      <c r="A478" s="2" t="s">
        <v>481</v>
      </c>
      <c r="B478" s="2"/>
    </row>
    <row r="479" spans="1:2" x14ac:dyDescent="0.25">
      <c r="A479" s="2" t="s">
        <v>482</v>
      </c>
      <c r="B479" s="2"/>
    </row>
    <row r="480" spans="1:2" x14ac:dyDescent="0.25">
      <c r="A480" s="2" t="s">
        <v>483</v>
      </c>
      <c r="B480" s="2"/>
    </row>
    <row r="481" spans="1:2" x14ac:dyDescent="0.25">
      <c r="A481" s="2" t="s">
        <v>484</v>
      </c>
      <c r="B481" s="2" t="s">
        <v>871</v>
      </c>
    </row>
    <row r="482" spans="1:2" x14ac:dyDescent="0.25">
      <c r="A482" s="2" t="s">
        <v>485</v>
      </c>
      <c r="B482" s="2" t="s">
        <v>871</v>
      </c>
    </row>
    <row r="483" spans="1:2" x14ac:dyDescent="0.25">
      <c r="A483" s="2" t="s">
        <v>486</v>
      </c>
      <c r="B483" s="2"/>
    </row>
    <row r="484" spans="1:2" x14ac:dyDescent="0.25">
      <c r="A484" s="2" t="s">
        <v>487</v>
      </c>
      <c r="B484" s="2"/>
    </row>
    <row r="485" spans="1:2" x14ac:dyDescent="0.25">
      <c r="A485" s="2" t="s">
        <v>488</v>
      </c>
      <c r="B485" s="2" t="s">
        <v>871</v>
      </c>
    </row>
    <row r="486" spans="1:2" x14ac:dyDescent="0.25">
      <c r="A486" s="2" t="s">
        <v>489</v>
      </c>
      <c r="B486" s="2"/>
    </row>
    <row r="487" spans="1:2" x14ac:dyDescent="0.25">
      <c r="A487" s="2" t="s">
        <v>490</v>
      </c>
      <c r="B487" s="2" t="s">
        <v>871</v>
      </c>
    </row>
    <row r="488" spans="1:2" x14ac:dyDescent="0.25">
      <c r="A488" s="2" t="s">
        <v>491</v>
      </c>
      <c r="B488" s="2"/>
    </row>
    <row r="489" spans="1:2" x14ac:dyDescent="0.25">
      <c r="A489" s="2" t="s">
        <v>492</v>
      </c>
      <c r="B489" s="2"/>
    </row>
    <row r="490" spans="1:2" x14ac:dyDescent="0.25">
      <c r="A490" s="2" t="s">
        <v>493</v>
      </c>
      <c r="B490" s="2" t="s">
        <v>871</v>
      </c>
    </row>
    <row r="491" spans="1:2" x14ac:dyDescent="0.25">
      <c r="A491" s="2" t="s">
        <v>494</v>
      </c>
      <c r="B491" s="2"/>
    </row>
    <row r="492" spans="1:2" x14ac:dyDescent="0.25">
      <c r="A492" s="2" t="s">
        <v>495</v>
      </c>
      <c r="B492" s="2"/>
    </row>
    <row r="493" spans="1:2" x14ac:dyDescent="0.25">
      <c r="A493" s="2" t="s">
        <v>496</v>
      </c>
      <c r="B493" s="2" t="s">
        <v>871</v>
      </c>
    </row>
    <row r="494" spans="1:2" x14ac:dyDescent="0.25">
      <c r="A494" s="2" t="s">
        <v>497</v>
      </c>
      <c r="B494" s="2"/>
    </row>
    <row r="495" spans="1:2" x14ac:dyDescent="0.25">
      <c r="A495" s="2" t="s">
        <v>498</v>
      </c>
      <c r="B495" s="2" t="s">
        <v>871</v>
      </c>
    </row>
    <row r="496" spans="1:2" x14ac:dyDescent="0.25">
      <c r="A496" s="2" t="s">
        <v>499</v>
      </c>
      <c r="B496" s="2"/>
    </row>
    <row r="497" spans="1:2" x14ac:dyDescent="0.25">
      <c r="A497" s="2" t="s">
        <v>500</v>
      </c>
      <c r="B497" s="2" t="s">
        <v>871</v>
      </c>
    </row>
    <row r="498" spans="1:2" x14ac:dyDescent="0.25">
      <c r="A498" s="2" t="s">
        <v>501</v>
      </c>
      <c r="B498" s="2"/>
    </row>
    <row r="499" spans="1:2" x14ac:dyDescent="0.25">
      <c r="A499" s="2" t="s">
        <v>502</v>
      </c>
      <c r="B499" s="2"/>
    </row>
    <row r="500" spans="1:2" x14ac:dyDescent="0.25">
      <c r="A500" s="2" t="s">
        <v>503</v>
      </c>
      <c r="B500" s="2" t="s">
        <v>871</v>
      </c>
    </row>
    <row r="501" spans="1:2" x14ac:dyDescent="0.25">
      <c r="A501" s="2" t="s">
        <v>504</v>
      </c>
      <c r="B501" s="2"/>
    </row>
    <row r="502" spans="1:2" x14ac:dyDescent="0.25">
      <c r="A502" s="2" t="s">
        <v>505</v>
      </c>
      <c r="B502" s="2"/>
    </row>
    <row r="503" spans="1:2" x14ac:dyDescent="0.25">
      <c r="A503" s="2" t="s">
        <v>506</v>
      </c>
      <c r="B503" s="2" t="s">
        <v>871</v>
      </c>
    </row>
    <row r="504" spans="1:2" x14ac:dyDescent="0.25">
      <c r="A504" s="2" t="s">
        <v>507</v>
      </c>
      <c r="B504" s="2" t="s">
        <v>871</v>
      </c>
    </row>
    <row r="505" spans="1:2" x14ac:dyDescent="0.25">
      <c r="A505" s="2" t="s">
        <v>508</v>
      </c>
      <c r="B505" s="2"/>
    </row>
    <row r="506" spans="1:2" x14ac:dyDescent="0.25">
      <c r="A506" s="2" t="s">
        <v>509</v>
      </c>
      <c r="B506" s="2" t="s">
        <v>871</v>
      </c>
    </row>
    <row r="507" spans="1:2" x14ac:dyDescent="0.25">
      <c r="A507" s="2" t="s">
        <v>510</v>
      </c>
      <c r="B507" s="2"/>
    </row>
    <row r="508" spans="1:2" x14ac:dyDescent="0.25">
      <c r="A508" s="2" t="s">
        <v>511</v>
      </c>
      <c r="B508" s="2"/>
    </row>
    <row r="509" spans="1:2" x14ac:dyDescent="0.25">
      <c r="A509" s="2" t="s">
        <v>512</v>
      </c>
      <c r="B509" s="2"/>
    </row>
    <row r="510" spans="1:2" x14ac:dyDescent="0.25">
      <c r="A510" s="2" t="s">
        <v>513</v>
      </c>
      <c r="B510" s="2" t="s">
        <v>871</v>
      </c>
    </row>
    <row r="511" spans="1:2" x14ac:dyDescent="0.25">
      <c r="A511" s="2" t="s">
        <v>514</v>
      </c>
      <c r="B511" s="2"/>
    </row>
    <row r="512" spans="1:2" x14ac:dyDescent="0.25">
      <c r="A512" s="2" t="s">
        <v>515</v>
      </c>
      <c r="B512" s="2" t="s">
        <v>871</v>
      </c>
    </row>
    <row r="513" spans="1:2" x14ac:dyDescent="0.25">
      <c r="A513" s="2" t="s">
        <v>516</v>
      </c>
      <c r="B513" s="2" t="s">
        <v>871</v>
      </c>
    </row>
    <row r="514" spans="1:2" x14ac:dyDescent="0.25">
      <c r="A514" s="2" t="s">
        <v>517</v>
      </c>
      <c r="B514" s="2"/>
    </row>
    <row r="515" spans="1:2" x14ac:dyDescent="0.25">
      <c r="A515" s="2" t="s">
        <v>518</v>
      </c>
      <c r="B515" s="2"/>
    </row>
    <row r="516" spans="1:2" x14ac:dyDescent="0.25">
      <c r="A516" s="2" t="s">
        <v>519</v>
      </c>
      <c r="B516" s="2"/>
    </row>
    <row r="517" spans="1:2" x14ac:dyDescent="0.25">
      <c r="A517" s="2" t="s">
        <v>520</v>
      </c>
      <c r="B517" s="2"/>
    </row>
    <row r="518" spans="1:2" x14ac:dyDescent="0.25">
      <c r="A518" s="2" t="s">
        <v>521</v>
      </c>
      <c r="B518" s="2"/>
    </row>
    <row r="519" spans="1:2" x14ac:dyDescent="0.25">
      <c r="A519" s="2" t="s">
        <v>522</v>
      </c>
      <c r="B519" s="2" t="s">
        <v>871</v>
      </c>
    </row>
    <row r="520" spans="1:2" x14ac:dyDescent="0.25">
      <c r="A520" s="2" t="s">
        <v>523</v>
      </c>
      <c r="B520" s="2" t="s">
        <v>871</v>
      </c>
    </row>
    <row r="521" spans="1:2" x14ac:dyDescent="0.25">
      <c r="A521" s="2" t="s">
        <v>524</v>
      </c>
      <c r="B521" s="2"/>
    </row>
    <row r="522" spans="1:2" x14ac:dyDescent="0.25">
      <c r="A522" s="2" t="s">
        <v>525</v>
      </c>
      <c r="B522" s="2"/>
    </row>
    <row r="523" spans="1:2" x14ac:dyDescent="0.25">
      <c r="A523" s="2" t="s">
        <v>526</v>
      </c>
      <c r="B523" s="2" t="s">
        <v>871</v>
      </c>
    </row>
    <row r="524" spans="1:2" x14ac:dyDescent="0.25">
      <c r="A524" s="2" t="s">
        <v>527</v>
      </c>
      <c r="B524" s="2"/>
    </row>
    <row r="525" spans="1:2" x14ac:dyDescent="0.25">
      <c r="A525" s="2" t="s">
        <v>528</v>
      </c>
      <c r="B525" s="2" t="s">
        <v>871</v>
      </c>
    </row>
    <row r="526" spans="1:2" x14ac:dyDescent="0.25">
      <c r="A526" s="2" t="s">
        <v>529</v>
      </c>
      <c r="B526" s="2"/>
    </row>
    <row r="527" spans="1:2" x14ac:dyDescent="0.25">
      <c r="A527" s="2" t="s">
        <v>530</v>
      </c>
      <c r="B527" s="2"/>
    </row>
    <row r="528" spans="1:2" x14ac:dyDescent="0.25">
      <c r="A528" s="2" t="s">
        <v>531</v>
      </c>
      <c r="B528" s="2"/>
    </row>
    <row r="529" spans="1:2" x14ac:dyDescent="0.25">
      <c r="A529" s="2" t="s">
        <v>532</v>
      </c>
      <c r="B529" s="2" t="s">
        <v>871</v>
      </c>
    </row>
    <row r="530" spans="1:2" x14ac:dyDescent="0.25">
      <c r="A530" s="2" t="s">
        <v>533</v>
      </c>
      <c r="B530" s="2" t="s">
        <v>871</v>
      </c>
    </row>
    <row r="531" spans="1:2" x14ac:dyDescent="0.25">
      <c r="A531" s="2" t="s">
        <v>534</v>
      </c>
      <c r="B531" s="2" t="s">
        <v>871</v>
      </c>
    </row>
    <row r="532" spans="1:2" x14ac:dyDescent="0.25">
      <c r="A532" s="2" t="s">
        <v>535</v>
      </c>
      <c r="B532" s="2"/>
    </row>
    <row r="533" spans="1:2" x14ac:dyDescent="0.25">
      <c r="A533" s="2" t="s">
        <v>536</v>
      </c>
      <c r="B533" s="2" t="s">
        <v>871</v>
      </c>
    </row>
    <row r="534" spans="1:2" x14ac:dyDescent="0.25">
      <c r="A534" s="2" t="s">
        <v>537</v>
      </c>
      <c r="B534" s="2"/>
    </row>
    <row r="535" spans="1:2" x14ac:dyDescent="0.25">
      <c r="A535" s="2" t="s">
        <v>538</v>
      </c>
      <c r="B535" s="2"/>
    </row>
    <row r="536" spans="1:2" x14ac:dyDescent="0.25">
      <c r="A536" s="2" t="s">
        <v>539</v>
      </c>
      <c r="B536" s="2"/>
    </row>
    <row r="537" spans="1:2" x14ac:dyDescent="0.25">
      <c r="A537" s="2" t="s">
        <v>540</v>
      </c>
      <c r="B537" s="2"/>
    </row>
    <row r="538" spans="1:2" x14ac:dyDescent="0.25">
      <c r="A538" s="2" t="s">
        <v>541</v>
      </c>
      <c r="B538" s="2"/>
    </row>
    <row r="539" spans="1:2" x14ac:dyDescent="0.25">
      <c r="A539" s="2" t="s">
        <v>542</v>
      </c>
      <c r="B539" s="2"/>
    </row>
    <row r="540" spans="1:2" x14ac:dyDescent="0.25">
      <c r="A540" s="2" t="s">
        <v>543</v>
      </c>
      <c r="B540" s="2"/>
    </row>
    <row r="541" spans="1:2" x14ac:dyDescent="0.25">
      <c r="A541" s="2" t="s">
        <v>544</v>
      </c>
      <c r="B541" s="2"/>
    </row>
    <row r="542" spans="1:2" x14ac:dyDescent="0.25">
      <c r="A542" s="2" t="s">
        <v>545</v>
      </c>
      <c r="B542" s="2"/>
    </row>
    <row r="543" spans="1:2" x14ac:dyDescent="0.25">
      <c r="A543" s="2" t="s">
        <v>546</v>
      </c>
      <c r="B543" s="2" t="s">
        <v>871</v>
      </c>
    </row>
    <row r="544" spans="1:2" x14ac:dyDescent="0.25">
      <c r="A544" s="2" t="s">
        <v>547</v>
      </c>
      <c r="B544" s="2" t="s">
        <v>871</v>
      </c>
    </row>
    <row r="545" spans="1:2" x14ac:dyDescent="0.25">
      <c r="A545" s="2" t="s">
        <v>548</v>
      </c>
      <c r="B545" s="2" t="s">
        <v>871</v>
      </c>
    </row>
    <row r="546" spans="1:2" x14ac:dyDescent="0.25">
      <c r="A546" s="2" t="s">
        <v>549</v>
      </c>
      <c r="B546" s="2" t="s">
        <v>871</v>
      </c>
    </row>
    <row r="547" spans="1:2" x14ac:dyDescent="0.25">
      <c r="A547" s="2" t="s">
        <v>550</v>
      </c>
      <c r="B547" s="2"/>
    </row>
    <row r="548" spans="1:2" x14ac:dyDescent="0.25">
      <c r="A548" s="2" t="s">
        <v>551</v>
      </c>
      <c r="B548" s="2"/>
    </row>
    <row r="549" spans="1:2" x14ac:dyDescent="0.25">
      <c r="A549" s="2" t="s">
        <v>552</v>
      </c>
      <c r="B549" s="2"/>
    </row>
    <row r="550" spans="1:2" x14ac:dyDescent="0.25">
      <c r="A550" s="2" t="s">
        <v>553</v>
      </c>
      <c r="B550" s="2"/>
    </row>
    <row r="551" spans="1:2" x14ac:dyDescent="0.25">
      <c r="A551" s="2" t="s">
        <v>554</v>
      </c>
      <c r="B551" s="2" t="s">
        <v>871</v>
      </c>
    </row>
    <row r="552" spans="1:2" x14ac:dyDescent="0.25">
      <c r="A552" s="2" t="s">
        <v>555</v>
      </c>
      <c r="B552" s="2"/>
    </row>
    <row r="553" spans="1:2" x14ac:dyDescent="0.25">
      <c r="A553" s="2" t="s">
        <v>556</v>
      </c>
      <c r="B553" s="2"/>
    </row>
    <row r="554" spans="1:2" x14ac:dyDescent="0.25">
      <c r="A554" s="2" t="s">
        <v>557</v>
      </c>
      <c r="B554" s="2"/>
    </row>
    <row r="555" spans="1:2" x14ac:dyDescent="0.25">
      <c r="A555" s="2" t="s">
        <v>558</v>
      </c>
      <c r="B555" s="2"/>
    </row>
    <row r="556" spans="1:2" x14ac:dyDescent="0.25">
      <c r="A556" s="2" t="s">
        <v>559</v>
      </c>
      <c r="B556" s="2"/>
    </row>
    <row r="557" spans="1:2" x14ac:dyDescent="0.25">
      <c r="A557" s="2" t="s">
        <v>560</v>
      </c>
      <c r="B557" s="2"/>
    </row>
    <row r="558" spans="1:2" x14ac:dyDescent="0.25">
      <c r="A558" s="2" t="s">
        <v>561</v>
      </c>
      <c r="B558" s="2"/>
    </row>
    <row r="559" spans="1:2" x14ac:dyDescent="0.25">
      <c r="A559" s="2" t="s">
        <v>562</v>
      </c>
      <c r="B559" s="2"/>
    </row>
    <row r="560" spans="1:2" x14ac:dyDescent="0.25">
      <c r="A560" s="2" t="s">
        <v>563</v>
      </c>
      <c r="B560" s="2"/>
    </row>
    <row r="561" spans="1:2" x14ac:dyDescent="0.25">
      <c r="A561" s="2" t="s">
        <v>564</v>
      </c>
      <c r="B561" s="2"/>
    </row>
    <row r="562" spans="1:2" x14ac:dyDescent="0.25">
      <c r="A562" s="2" t="s">
        <v>565</v>
      </c>
      <c r="B562" s="2"/>
    </row>
    <row r="563" spans="1:2" x14ac:dyDescent="0.25">
      <c r="A563" s="2" t="s">
        <v>566</v>
      </c>
      <c r="B563" s="2" t="s">
        <v>871</v>
      </c>
    </row>
    <row r="564" spans="1:2" x14ac:dyDescent="0.25">
      <c r="A564" s="2" t="s">
        <v>567</v>
      </c>
      <c r="B564" s="2"/>
    </row>
    <row r="565" spans="1:2" x14ac:dyDescent="0.25">
      <c r="A565" s="2" t="s">
        <v>568</v>
      </c>
      <c r="B565" s="2"/>
    </row>
    <row r="566" spans="1:2" x14ac:dyDescent="0.25">
      <c r="A566" s="2" t="s">
        <v>569</v>
      </c>
      <c r="B566" s="2"/>
    </row>
    <row r="567" spans="1:2" x14ac:dyDescent="0.25">
      <c r="A567" s="2" t="s">
        <v>570</v>
      </c>
      <c r="B567" s="2"/>
    </row>
    <row r="568" spans="1:2" x14ac:dyDescent="0.25">
      <c r="A568" s="2" t="s">
        <v>571</v>
      </c>
      <c r="B568" s="2" t="s">
        <v>871</v>
      </c>
    </row>
    <row r="569" spans="1:2" x14ac:dyDescent="0.25">
      <c r="A569" s="2" t="s">
        <v>572</v>
      </c>
      <c r="B569" s="2" t="s">
        <v>871</v>
      </c>
    </row>
    <row r="570" spans="1:2" x14ac:dyDescent="0.25">
      <c r="A570" s="2" t="s">
        <v>573</v>
      </c>
      <c r="B570" s="2" t="s">
        <v>871</v>
      </c>
    </row>
    <row r="571" spans="1:2" x14ac:dyDescent="0.25">
      <c r="A571" s="2" t="s">
        <v>574</v>
      </c>
      <c r="B571" s="2" t="s">
        <v>871</v>
      </c>
    </row>
    <row r="572" spans="1:2" x14ac:dyDescent="0.25">
      <c r="A572" s="2" t="s">
        <v>575</v>
      </c>
      <c r="B572" s="2"/>
    </row>
    <row r="573" spans="1:2" x14ac:dyDescent="0.25">
      <c r="A573" s="2" t="s">
        <v>576</v>
      </c>
      <c r="B573" s="2"/>
    </row>
    <row r="574" spans="1:2" x14ac:dyDescent="0.25">
      <c r="A574" s="2" t="s">
        <v>577</v>
      </c>
      <c r="B574" s="2"/>
    </row>
    <row r="575" spans="1:2" x14ac:dyDescent="0.25">
      <c r="A575" s="2" t="s">
        <v>578</v>
      </c>
      <c r="B575" s="2"/>
    </row>
    <row r="576" spans="1:2" x14ac:dyDescent="0.25">
      <c r="A576" s="2" t="s">
        <v>579</v>
      </c>
      <c r="B576" s="2"/>
    </row>
    <row r="577" spans="1:2" x14ac:dyDescent="0.25">
      <c r="A577" s="2" t="s">
        <v>580</v>
      </c>
      <c r="B577" s="2" t="s">
        <v>871</v>
      </c>
    </row>
    <row r="578" spans="1:2" x14ac:dyDescent="0.25">
      <c r="A578" s="2" t="s">
        <v>581</v>
      </c>
      <c r="B578" s="2"/>
    </row>
    <row r="579" spans="1:2" x14ac:dyDescent="0.25">
      <c r="A579" s="2" t="s">
        <v>582</v>
      </c>
      <c r="B579" s="2"/>
    </row>
    <row r="580" spans="1:2" x14ac:dyDescent="0.25">
      <c r="A580" s="2" t="s">
        <v>583</v>
      </c>
      <c r="B580" s="2"/>
    </row>
    <row r="581" spans="1:2" x14ac:dyDescent="0.25">
      <c r="A581" s="2" t="s">
        <v>584</v>
      </c>
      <c r="B581" s="2"/>
    </row>
    <row r="582" spans="1:2" x14ac:dyDescent="0.25">
      <c r="A582" s="2" t="s">
        <v>585</v>
      </c>
      <c r="B582" s="2"/>
    </row>
    <row r="583" spans="1:2" x14ac:dyDescent="0.25">
      <c r="A583" s="2" t="s">
        <v>586</v>
      </c>
      <c r="B583" s="2"/>
    </row>
    <row r="584" spans="1:2" x14ac:dyDescent="0.25">
      <c r="A584" s="2" t="s">
        <v>587</v>
      </c>
      <c r="B584" s="2"/>
    </row>
    <row r="585" spans="1:2" x14ac:dyDescent="0.25">
      <c r="A585" s="2" t="s">
        <v>588</v>
      </c>
      <c r="B585" s="2"/>
    </row>
    <row r="586" spans="1:2" x14ac:dyDescent="0.25">
      <c r="A586" s="2" t="s">
        <v>589</v>
      </c>
      <c r="B586" s="2"/>
    </row>
    <row r="587" spans="1:2" x14ac:dyDescent="0.25">
      <c r="A587" s="2" t="s">
        <v>590</v>
      </c>
      <c r="B587" s="2" t="s">
        <v>871</v>
      </c>
    </row>
    <row r="588" spans="1:2" x14ac:dyDescent="0.25">
      <c r="A588" s="2" t="s">
        <v>591</v>
      </c>
      <c r="B588" s="2"/>
    </row>
    <row r="589" spans="1:2" x14ac:dyDescent="0.25">
      <c r="A589" s="2" t="s">
        <v>592</v>
      </c>
      <c r="B589" s="2" t="s">
        <v>871</v>
      </c>
    </row>
    <row r="590" spans="1:2" x14ac:dyDescent="0.25">
      <c r="A590" s="2" t="s">
        <v>593</v>
      </c>
      <c r="B590" s="2"/>
    </row>
    <row r="591" spans="1:2" x14ac:dyDescent="0.25">
      <c r="A591" s="2" t="s">
        <v>594</v>
      </c>
      <c r="B591" s="2"/>
    </row>
    <row r="592" spans="1:2" x14ac:dyDescent="0.25">
      <c r="A592" s="2" t="s">
        <v>595</v>
      </c>
      <c r="B592" s="2"/>
    </row>
    <row r="593" spans="1:2" x14ac:dyDescent="0.25">
      <c r="A593" s="2" t="s">
        <v>596</v>
      </c>
      <c r="B593" s="2"/>
    </row>
    <row r="594" spans="1:2" x14ac:dyDescent="0.25">
      <c r="A594" s="2" t="s">
        <v>597</v>
      </c>
      <c r="B594" s="2"/>
    </row>
    <row r="595" spans="1:2" x14ac:dyDescent="0.25">
      <c r="A595" s="2" t="s">
        <v>598</v>
      </c>
      <c r="B595" s="2" t="s">
        <v>871</v>
      </c>
    </row>
    <row r="596" spans="1:2" x14ac:dyDescent="0.25">
      <c r="A596" s="2" t="s">
        <v>599</v>
      </c>
      <c r="B596" s="2"/>
    </row>
    <row r="597" spans="1:2" x14ac:dyDescent="0.25">
      <c r="A597" s="2" t="s">
        <v>600</v>
      </c>
      <c r="B597" s="2"/>
    </row>
    <row r="598" spans="1:2" x14ac:dyDescent="0.25">
      <c r="A598" s="2" t="s">
        <v>601</v>
      </c>
      <c r="B598" s="2"/>
    </row>
    <row r="599" spans="1:2" x14ac:dyDescent="0.25">
      <c r="A599" s="2" t="s">
        <v>602</v>
      </c>
      <c r="B599" s="2"/>
    </row>
    <row r="600" spans="1:2" x14ac:dyDescent="0.25">
      <c r="A600" s="2" t="s">
        <v>603</v>
      </c>
      <c r="B600" s="2"/>
    </row>
    <row r="601" spans="1:2" x14ac:dyDescent="0.25">
      <c r="A601" s="2" t="s">
        <v>604</v>
      </c>
      <c r="B601" s="2"/>
    </row>
    <row r="602" spans="1:2" x14ac:dyDescent="0.25">
      <c r="A602" s="2" t="s">
        <v>605</v>
      </c>
      <c r="B602" s="2" t="s">
        <v>871</v>
      </c>
    </row>
    <row r="603" spans="1:2" x14ac:dyDescent="0.25">
      <c r="A603" s="2" t="s">
        <v>606</v>
      </c>
      <c r="B603" s="2"/>
    </row>
    <row r="604" spans="1:2" x14ac:dyDescent="0.25">
      <c r="A604" s="2" t="s">
        <v>607</v>
      </c>
      <c r="B604" s="2"/>
    </row>
    <row r="605" spans="1:2" x14ac:dyDescent="0.25">
      <c r="A605" s="2" t="s">
        <v>608</v>
      </c>
      <c r="B605" s="2"/>
    </row>
    <row r="606" spans="1:2" x14ac:dyDescent="0.25">
      <c r="A606" s="2" t="s">
        <v>609</v>
      </c>
      <c r="B606" s="2"/>
    </row>
    <row r="607" spans="1:2" x14ac:dyDescent="0.25">
      <c r="A607" s="2" t="s">
        <v>610</v>
      </c>
      <c r="B607" s="2"/>
    </row>
    <row r="608" spans="1:2" x14ac:dyDescent="0.25">
      <c r="A608" s="2" t="s">
        <v>611</v>
      </c>
      <c r="B608" s="2"/>
    </row>
    <row r="609" spans="1:2" x14ac:dyDescent="0.25">
      <c r="A609" s="2" t="s">
        <v>612</v>
      </c>
      <c r="B609" s="2" t="s">
        <v>871</v>
      </c>
    </row>
    <row r="610" spans="1:2" x14ac:dyDescent="0.25">
      <c r="A610" s="2" t="s">
        <v>613</v>
      </c>
      <c r="B610" s="2"/>
    </row>
    <row r="611" spans="1:2" x14ac:dyDescent="0.25">
      <c r="A611" s="2" t="s">
        <v>614</v>
      </c>
      <c r="B611" s="2"/>
    </row>
    <row r="612" spans="1:2" x14ac:dyDescent="0.25">
      <c r="A612" s="2" t="s">
        <v>615</v>
      </c>
      <c r="B612" s="2" t="s">
        <v>871</v>
      </c>
    </row>
    <row r="613" spans="1:2" x14ac:dyDescent="0.25">
      <c r="A613" s="2" t="s">
        <v>616</v>
      </c>
      <c r="B613" s="2" t="s">
        <v>871</v>
      </c>
    </row>
    <row r="614" spans="1:2" x14ac:dyDescent="0.25">
      <c r="A614" s="2" t="s">
        <v>617</v>
      </c>
      <c r="B614" s="2" t="s">
        <v>871</v>
      </c>
    </row>
    <row r="615" spans="1:2" x14ac:dyDescent="0.25">
      <c r="A615" s="2" t="s">
        <v>618</v>
      </c>
      <c r="B615" s="2"/>
    </row>
    <row r="616" spans="1:2" x14ac:dyDescent="0.25">
      <c r="A616" s="2" t="s">
        <v>619</v>
      </c>
      <c r="B616" s="2" t="s">
        <v>871</v>
      </c>
    </row>
    <row r="617" spans="1:2" x14ac:dyDescent="0.25">
      <c r="A617" s="2" t="s">
        <v>620</v>
      </c>
      <c r="B617" s="2"/>
    </row>
    <row r="618" spans="1:2" x14ac:dyDescent="0.25">
      <c r="A618" s="2" t="s">
        <v>621</v>
      </c>
      <c r="B618" s="2"/>
    </row>
    <row r="619" spans="1:2" x14ac:dyDescent="0.25">
      <c r="A619" s="2" t="s">
        <v>622</v>
      </c>
      <c r="B619" s="2"/>
    </row>
    <row r="620" spans="1:2" x14ac:dyDescent="0.25">
      <c r="A620" s="2" t="s">
        <v>623</v>
      </c>
      <c r="B620" s="2"/>
    </row>
    <row r="621" spans="1:2" x14ac:dyDescent="0.25">
      <c r="A621" s="2" t="s">
        <v>624</v>
      </c>
      <c r="B621" s="2"/>
    </row>
    <row r="622" spans="1:2" x14ac:dyDescent="0.25">
      <c r="A622" s="2" t="s">
        <v>625</v>
      </c>
      <c r="B622" s="2"/>
    </row>
    <row r="623" spans="1:2" x14ac:dyDescent="0.25">
      <c r="A623" s="2" t="s">
        <v>626</v>
      </c>
      <c r="B623" s="2"/>
    </row>
    <row r="624" spans="1:2" x14ac:dyDescent="0.25">
      <c r="A624" s="2" t="s">
        <v>627</v>
      </c>
      <c r="B624" s="2" t="s">
        <v>871</v>
      </c>
    </row>
    <row r="625" spans="1:2" x14ac:dyDescent="0.25">
      <c r="A625" s="2" t="s">
        <v>628</v>
      </c>
      <c r="B625" s="2" t="s">
        <v>871</v>
      </c>
    </row>
    <row r="626" spans="1:2" x14ac:dyDescent="0.25">
      <c r="A626" s="2" t="s">
        <v>629</v>
      </c>
      <c r="B626" s="2"/>
    </row>
    <row r="627" spans="1:2" x14ac:dyDescent="0.25">
      <c r="A627" s="2" t="s">
        <v>630</v>
      </c>
      <c r="B627" s="2"/>
    </row>
    <row r="628" spans="1:2" x14ac:dyDescent="0.25">
      <c r="A628" s="2" t="s">
        <v>631</v>
      </c>
      <c r="B628" s="2"/>
    </row>
    <row r="629" spans="1:2" x14ac:dyDescent="0.25">
      <c r="A629" s="2" t="s">
        <v>632</v>
      </c>
      <c r="B629" s="2"/>
    </row>
    <row r="630" spans="1:2" x14ac:dyDescent="0.25">
      <c r="A630" s="2" t="s">
        <v>633</v>
      </c>
      <c r="B630" s="2"/>
    </row>
    <row r="631" spans="1:2" x14ac:dyDescent="0.25">
      <c r="A631" s="2" t="s">
        <v>634</v>
      </c>
      <c r="B631" s="2"/>
    </row>
    <row r="632" spans="1:2" x14ac:dyDescent="0.25">
      <c r="A632" s="2" t="s">
        <v>635</v>
      </c>
      <c r="B632" s="2"/>
    </row>
    <row r="633" spans="1:2" x14ac:dyDescent="0.25">
      <c r="A633" s="2" t="s">
        <v>636</v>
      </c>
      <c r="B633" s="2"/>
    </row>
    <row r="634" spans="1:2" x14ac:dyDescent="0.25">
      <c r="A634" s="2" t="s">
        <v>637</v>
      </c>
      <c r="B634" s="2"/>
    </row>
    <row r="635" spans="1:2" x14ac:dyDescent="0.25">
      <c r="A635" s="2" t="s">
        <v>638</v>
      </c>
      <c r="B635" s="2" t="s">
        <v>871</v>
      </c>
    </row>
    <row r="636" spans="1:2" x14ac:dyDescent="0.25">
      <c r="A636" s="2" t="s">
        <v>639</v>
      </c>
      <c r="B636" s="2"/>
    </row>
    <row r="637" spans="1:2" x14ac:dyDescent="0.25">
      <c r="A637" s="2" t="s">
        <v>640</v>
      </c>
      <c r="B637" s="2" t="s">
        <v>871</v>
      </c>
    </row>
    <row r="638" spans="1:2" x14ac:dyDescent="0.25">
      <c r="A638" s="2" t="s">
        <v>641</v>
      </c>
      <c r="B638" s="2" t="s">
        <v>871</v>
      </c>
    </row>
    <row r="639" spans="1:2" x14ac:dyDescent="0.25">
      <c r="A639" s="2" t="s">
        <v>642</v>
      </c>
      <c r="B639" s="2"/>
    </row>
    <row r="640" spans="1:2" x14ac:dyDescent="0.25">
      <c r="A640" s="2" t="s">
        <v>643</v>
      </c>
      <c r="B640" s="2"/>
    </row>
    <row r="641" spans="1:2" x14ac:dyDescent="0.25">
      <c r="A641" s="2" t="s">
        <v>644</v>
      </c>
      <c r="B641" s="2"/>
    </row>
    <row r="642" spans="1:2" x14ac:dyDescent="0.25">
      <c r="A642" s="2" t="s">
        <v>645</v>
      </c>
      <c r="B642" s="2"/>
    </row>
    <row r="643" spans="1:2" x14ac:dyDescent="0.25">
      <c r="A643" s="2" t="s">
        <v>646</v>
      </c>
      <c r="B643" s="2" t="s">
        <v>871</v>
      </c>
    </row>
    <row r="644" spans="1:2" x14ac:dyDescent="0.25">
      <c r="A644" s="2" t="s">
        <v>647</v>
      </c>
      <c r="B644" s="2"/>
    </row>
    <row r="645" spans="1:2" x14ac:dyDescent="0.25">
      <c r="A645" s="2" t="s">
        <v>648</v>
      </c>
      <c r="B645" s="2"/>
    </row>
    <row r="646" spans="1:2" x14ac:dyDescent="0.25">
      <c r="A646" s="2" t="s">
        <v>649</v>
      </c>
      <c r="B646" s="2"/>
    </row>
    <row r="647" spans="1:2" x14ac:dyDescent="0.25">
      <c r="A647" s="2" t="s">
        <v>650</v>
      </c>
      <c r="B647" s="2"/>
    </row>
    <row r="648" spans="1:2" x14ac:dyDescent="0.25">
      <c r="A648" s="2" t="s">
        <v>651</v>
      </c>
      <c r="B648" s="2"/>
    </row>
    <row r="649" spans="1:2" x14ac:dyDescent="0.25">
      <c r="A649" s="2" t="s">
        <v>652</v>
      </c>
      <c r="B649" s="2" t="s">
        <v>871</v>
      </c>
    </row>
    <row r="650" spans="1:2" x14ac:dyDescent="0.25">
      <c r="A650" s="2" t="s">
        <v>653</v>
      </c>
      <c r="B650" s="2"/>
    </row>
    <row r="651" spans="1:2" x14ac:dyDescent="0.25">
      <c r="A651" s="2" t="s">
        <v>654</v>
      </c>
      <c r="B651" s="2"/>
    </row>
    <row r="652" spans="1:2" x14ac:dyDescent="0.25">
      <c r="A652" s="2" t="s">
        <v>655</v>
      </c>
      <c r="B652" s="2"/>
    </row>
    <row r="653" spans="1:2" x14ac:dyDescent="0.25">
      <c r="A653" s="2" t="s">
        <v>656</v>
      </c>
      <c r="B653" s="2" t="s">
        <v>871</v>
      </c>
    </row>
    <row r="654" spans="1:2" x14ac:dyDescent="0.25">
      <c r="A654" s="2" t="s">
        <v>657</v>
      </c>
      <c r="B654" s="2"/>
    </row>
    <row r="655" spans="1:2" x14ac:dyDescent="0.25">
      <c r="A655" s="2" t="s">
        <v>658</v>
      </c>
      <c r="B655" s="2"/>
    </row>
    <row r="656" spans="1:2" x14ac:dyDescent="0.25">
      <c r="A656" s="2" t="s">
        <v>659</v>
      </c>
      <c r="B656" s="2"/>
    </row>
    <row r="657" spans="1:2" x14ac:dyDescent="0.25">
      <c r="A657" s="2" t="s">
        <v>660</v>
      </c>
      <c r="B657" s="2"/>
    </row>
    <row r="658" spans="1:2" x14ac:dyDescent="0.25">
      <c r="A658" s="2" t="s">
        <v>661</v>
      </c>
      <c r="B658" s="2"/>
    </row>
    <row r="659" spans="1:2" x14ac:dyDescent="0.25">
      <c r="A659" s="2" t="s">
        <v>662</v>
      </c>
      <c r="B659" s="2" t="s">
        <v>871</v>
      </c>
    </row>
    <row r="660" spans="1:2" x14ac:dyDescent="0.25">
      <c r="A660" s="2" t="s">
        <v>663</v>
      </c>
      <c r="B660" s="2" t="s">
        <v>871</v>
      </c>
    </row>
    <row r="661" spans="1:2" x14ac:dyDescent="0.25">
      <c r="A661" s="2" t="s">
        <v>664</v>
      </c>
      <c r="B661" s="2"/>
    </row>
    <row r="662" spans="1:2" x14ac:dyDescent="0.25">
      <c r="A662" s="2" t="s">
        <v>665</v>
      </c>
      <c r="B662" s="2" t="s">
        <v>871</v>
      </c>
    </row>
    <row r="663" spans="1:2" x14ac:dyDescent="0.25">
      <c r="A663" s="2" t="s">
        <v>666</v>
      </c>
      <c r="B663" s="2"/>
    </row>
    <row r="664" spans="1:2" x14ac:dyDescent="0.25">
      <c r="A664" s="2" t="s">
        <v>667</v>
      </c>
      <c r="B664" s="2" t="s">
        <v>871</v>
      </c>
    </row>
    <row r="665" spans="1:2" x14ac:dyDescent="0.25">
      <c r="A665" s="2" t="s">
        <v>668</v>
      </c>
      <c r="B665" s="2" t="s">
        <v>871</v>
      </c>
    </row>
    <row r="666" spans="1:2" x14ac:dyDescent="0.25">
      <c r="A666" s="2" t="s">
        <v>669</v>
      </c>
      <c r="B666" s="2"/>
    </row>
    <row r="667" spans="1:2" x14ac:dyDescent="0.25">
      <c r="A667" s="2" t="s">
        <v>670</v>
      </c>
      <c r="B667" s="2" t="s">
        <v>871</v>
      </c>
    </row>
    <row r="668" spans="1:2" x14ac:dyDescent="0.25">
      <c r="A668" s="2" t="s">
        <v>671</v>
      </c>
      <c r="B668" s="2"/>
    </row>
    <row r="669" spans="1:2" x14ac:dyDescent="0.25">
      <c r="A669" s="2" t="s">
        <v>672</v>
      </c>
      <c r="B669" s="2"/>
    </row>
    <row r="670" spans="1:2" x14ac:dyDescent="0.25">
      <c r="A670" s="2" t="s">
        <v>673</v>
      </c>
      <c r="B670" s="2"/>
    </row>
    <row r="671" spans="1:2" x14ac:dyDescent="0.25">
      <c r="A671" s="2" t="s">
        <v>674</v>
      </c>
      <c r="B671" s="2" t="s">
        <v>871</v>
      </c>
    </row>
    <row r="672" spans="1:2" x14ac:dyDescent="0.25">
      <c r="A672" s="2" t="s">
        <v>675</v>
      </c>
      <c r="B672" s="2"/>
    </row>
    <row r="673" spans="1:2" x14ac:dyDescent="0.25">
      <c r="A673" s="2" t="s">
        <v>676</v>
      </c>
      <c r="B673" s="2" t="s">
        <v>871</v>
      </c>
    </row>
    <row r="674" spans="1:2" x14ac:dyDescent="0.25">
      <c r="A674" s="2" t="s">
        <v>677</v>
      </c>
      <c r="B674" s="2" t="s">
        <v>871</v>
      </c>
    </row>
    <row r="675" spans="1:2" x14ac:dyDescent="0.25">
      <c r="A675" s="2" t="s">
        <v>678</v>
      </c>
      <c r="B675" s="2" t="s">
        <v>871</v>
      </c>
    </row>
    <row r="676" spans="1:2" x14ac:dyDescent="0.25">
      <c r="A676" s="2" t="s">
        <v>679</v>
      </c>
      <c r="B676" s="2"/>
    </row>
    <row r="677" spans="1:2" x14ac:dyDescent="0.25">
      <c r="A677" s="2" t="s">
        <v>680</v>
      </c>
      <c r="B677" s="2"/>
    </row>
    <row r="678" spans="1:2" x14ac:dyDescent="0.25">
      <c r="A678" s="2" t="s">
        <v>681</v>
      </c>
      <c r="B678" s="2"/>
    </row>
    <row r="679" spans="1:2" x14ac:dyDescent="0.25">
      <c r="A679" s="2" t="s">
        <v>682</v>
      </c>
      <c r="B679" s="2"/>
    </row>
    <row r="680" spans="1:2" x14ac:dyDescent="0.25">
      <c r="A680" s="2" t="s">
        <v>683</v>
      </c>
      <c r="B680" s="2" t="s">
        <v>871</v>
      </c>
    </row>
    <row r="681" spans="1:2" x14ac:dyDescent="0.25">
      <c r="A681" s="2" t="s">
        <v>684</v>
      </c>
      <c r="B681" s="2" t="s">
        <v>871</v>
      </c>
    </row>
    <row r="682" spans="1:2" x14ac:dyDescent="0.25">
      <c r="A682" s="2" t="s">
        <v>685</v>
      </c>
      <c r="B682" s="2"/>
    </row>
    <row r="683" spans="1:2" x14ac:dyDescent="0.25">
      <c r="A683" s="2" t="s">
        <v>686</v>
      </c>
      <c r="B683" s="2"/>
    </row>
    <row r="684" spans="1:2" x14ac:dyDescent="0.25">
      <c r="A684" s="2" t="s">
        <v>687</v>
      </c>
      <c r="B684" s="2"/>
    </row>
    <row r="685" spans="1:2" x14ac:dyDescent="0.25">
      <c r="A685" s="2" t="s">
        <v>688</v>
      </c>
      <c r="B685" s="2" t="s">
        <v>871</v>
      </c>
    </row>
    <row r="686" spans="1:2" x14ac:dyDescent="0.25">
      <c r="A686" s="2" t="s">
        <v>689</v>
      </c>
      <c r="B686" s="2" t="s">
        <v>871</v>
      </c>
    </row>
    <row r="687" spans="1:2" x14ac:dyDescent="0.25">
      <c r="A687" s="2" t="s">
        <v>690</v>
      </c>
      <c r="B687" s="2"/>
    </row>
    <row r="688" spans="1:2" x14ac:dyDescent="0.25">
      <c r="A688" s="2" t="s">
        <v>691</v>
      </c>
      <c r="B688" s="2"/>
    </row>
    <row r="689" spans="1:2" x14ac:dyDescent="0.25">
      <c r="A689" s="2" t="s">
        <v>692</v>
      </c>
      <c r="B689" s="2"/>
    </row>
    <row r="690" spans="1:2" x14ac:dyDescent="0.25">
      <c r="A690" s="2" t="s">
        <v>693</v>
      </c>
      <c r="B690" s="2"/>
    </row>
    <row r="691" spans="1:2" x14ac:dyDescent="0.25">
      <c r="A691" s="2" t="s">
        <v>694</v>
      </c>
      <c r="B691" s="2"/>
    </row>
    <row r="692" spans="1:2" x14ac:dyDescent="0.25">
      <c r="A692" s="2" t="s">
        <v>695</v>
      </c>
      <c r="B692" s="2"/>
    </row>
    <row r="693" spans="1:2" x14ac:dyDescent="0.25">
      <c r="A693" s="2" t="s">
        <v>696</v>
      </c>
      <c r="B693" s="2"/>
    </row>
    <row r="694" spans="1:2" x14ac:dyDescent="0.25">
      <c r="A694" s="2" t="s">
        <v>697</v>
      </c>
      <c r="B694" s="2"/>
    </row>
    <row r="695" spans="1:2" x14ac:dyDescent="0.25">
      <c r="A695" s="2" t="s">
        <v>698</v>
      </c>
      <c r="B695" s="2"/>
    </row>
    <row r="696" spans="1:2" x14ac:dyDescent="0.25">
      <c r="A696" s="2" t="s">
        <v>699</v>
      </c>
      <c r="B696" s="2"/>
    </row>
    <row r="697" spans="1:2" x14ac:dyDescent="0.25">
      <c r="A697" s="2" t="s">
        <v>700</v>
      </c>
      <c r="B697" s="2"/>
    </row>
    <row r="698" spans="1:2" x14ac:dyDescent="0.25">
      <c r="A698" s="2" t="s">
        <v>701</v>
      </c>
      <c r="B698" s="2"/>
    </row>
    <row r="699" spans="1:2" x14ac:dyDescent="0.25">
      <c r="A699" s="2" t="s">
        <v>702</v>
      </c>
      <c r="B699" s="2"/>
    </row>
    <row r="700" spans="1:2" x14ac:dyDescent="0.25">
      <c r="A700" s="2" t="s">
        <v>703</v>
      </c>
      <c r="B700" s="2"/>
    </row>
    <row r="701" spans="1:2" x14ac:dyDescent="0.25">
      <c r="A701" s="2" t="s">
        <v>704</v>
      </c>
      <c r="B701" s="2"/>
    </row>
    <row r="702" spans="1:2" x14ac:dyDescent="0.25">
      <c r="A702" s="2" t="s">
        <v>705</v>
      </c>
      <c r="B702" s="2"/>
    </row>
    <row r="703" spans="1:2" x14ac:dyDescent="0.25">
      <c r="A703" s="2" t="s">
        <v>706</v>
      </c>
      <c r="B703" s="2" t="s">
        <v>871</v>
      </c>
    </row>
    <row r="704" spans="1:2" x14ac:dyDescent="0.25">
      <c r="A704" s="2" t="s">
        <v>707</v>
      </c>
      <c r="B704" s="2" t="s">
        <v>871</v>
      </c>
    </row>
    <row r="705" spans="1:2" x14ac:dyDescent="0.25">
      <c r="A705" s="2" t="s">
        <v>708</v>
      </c>
      <c r="B705" s="2"/>
    </row>
    <row r="706" spans="1:2" x14ac:dyDescent="0.25">
      <c r="A706" s="2" t="s">
        <v>709</v>
      </c>
      <c r="B706" s="2" t="s">
        <v>871</v>
      </c>
    </row>
    <row r="707" spans="1:2" x14ac:dyDescent="0.25">
      <c r="A707" s="2" t="s">
        <v>710</v>
      </c>
      <c r="B707" s="2"/>
    </row>
    <row r="708" spans="1:2" x14ac:dyDescent="0.25">
      <c r="A708" s="2" t="s">
        <v>711</v>
      </c>
      <c r="B708" s="2" t="s">
        <v>871</v>
      </c>
    </row>
    <row r="709" spans="1:2" x14ac:dyDescent="0.25">
      <c r="A709" s="2" t="s">
        <v>712</v>
      </c>
      <c r="B709" s="2"/>
    </row>
    <row r="710" spans="1:2" x14ac:dyDescent="0.25">
      <c r="A710" s="2" t="s">
        <v>713</v>
      </c>
      <c r="B710" s="2"/>
    </row>
    <row r="711" spans="1:2" x14ac:dyDescent="0.25">
      <c r="A711" s="2" t="s">
        <v>714</v>
      </c>
      <c r="B711" s="2"/>
    </row>
    <row r="712" spans="1:2" x14ac:dyDescent="0.25">
      <c r="A712" s="2" t="s">
        <v>715</v>
      </c>
      <c r="B712" s="2" t="s">
        <v>871</v>
      </c>
    </row>
    <row r="713" spans="1:2" x14ac:dyDescent="0.25">
      <c r="A713" s="2" t="s">
        <v>716</v>
      </c>
      <c r="B713" s="2"/>
    </row>
    <row r="714" spans="1:2" x14ac:dyDescent="0.25">
      <c r="A714" s="2" t="s">
        <v>717</v>
      </c>
      <c r="B714" s="2" t="s">
        <v>871</v>
      </c>
    </row>
    <row r="715" spans="1:2" x14ac:dyDescent="0.25">
      <c r="A715" s="2" t="s">
        <v>718</v>
      </c>
      <c r="B715" s="2" t="s">
        <v>871</v>
      </c>
    </row>
    <row r="716" spans="1:2" x14ac:dyDescent="0.25">
      <c r="A716" s="2" t="s">
        <v>719</v>
      </c>
      <c r="B716" s="2"/>
    </row>
    <row r="717" spans="1:2" x14ac:dyDescent="0.25">
      <c r="A717" s="2" t="s">
        <v>720</v>
      </c>
      <c r="B717" s="2"/>
    </row>
    <row r="718" spans="1:2" x14ac:dyDescent="0.25">
      <c r="A718" s="2" t="s">
        <v>721</v>
      </c>
      <c r="B718" s="2"/>
    </row>
    <row r="719" spans="1:2" x14ac:dyDescent="0.25">
      <c r="A719" s="2" t="s">
        <v>722</v>
      </c>
      <c r="B719" s="2"/>
    </row>
    <row r="720" spans="1:2" x14ac:dyDescent="0.25">
      <c r="A720" s="2" t="s">
        <v>723</v>
      </c>
      <c r="B720" s="2" t="s">
        <v>871</v>
      </c>
    </row>
    <row r="721" spans="1:2" x14ac:dyDescent="0.25">
      <c r="A721" s="2" t="s">
        <v>724</v>
      </c>
      <c r="B721" s="2" t="s">
        <v>871</v>
      </c>
    </row>
    <row r="722" spans="1:2" x14ac:dyDescent="0.25">
      <c r="A722" s="2" t="s">
        <v>725</v>
      </c>
      <c r="B722" s="2"/>
    </row>
    <row r="723" spans="1:2" x14ac:dyDescent="0.25">
      <c r="A723" s="2" t="s">
        <v>726</v>
      </c>
      <c r="B723" s="2"/>
    </row>
    <row r="724" spans="1:2" x14ac:dyDescent="0.25">
      <c r="A724" s="2" t="s">
        <v>727</v>
      </c>
      <c r="B724" s="2"/>
    </row>
    <row r="725" spans="1:2" x14ac:dyDescent="0.25">
      <c r="A725" s="2" t="s">
        <v>728</v>
      </c>
      <c r="B725" s="2" t="s">
        <v>871</v>
      </c>
    </row>
    <row r="726" spans="1:2" x14ac:dyDescent="0.25">
      <c r="A726" s="2" t="s">
        <v>729</v>
      </c>
      <c r="B726" s="2"/>
    </row>
    <row r="727" spans="1:2" x14ac:dyDescent="0.25">
      <c r="A727" s="2" t="s">
        <v>730</v>
      </c>
      <c r="B727" s="2"/>
    </row>
    <row r="728" spans="1:2" x14ac:dyDescent="0.25">
      <c r="A728" s="2" t="s">
        <v>731</v>
      </c>
      <c r="B728" s="2"/>
    </row>
    <row r="729" spans="1:2" x14ac:dyDescent="0.25">
      <c r="A729" s="2" t="s">
        <v>732</v>
      </c>
      <c r="B729" s="2" t="s">
        <v>871</v>
      </c>
    </row>
    <row r="730" spans="1:2" x14ac:dyDescent="0.25">
      <c r="A730" s="2" t="s">
        <v>733</v>
      </c>
      <c r="B730" s="2"/>
    </row>
    <row r="731" spans="1:2" x14ac:dyDescent="0.25">
      <c r="A731" s="2" t="s">
        <v>734</v>
      </c>
      <c r="B731" s="2" t="s">
        <v>871</v>
      </c>
    </row>
    <row r="732" spans="1:2" x14ac:dyDescent="0.25">
      <c r="A732" s="2" t="s">
        <v>735</v>
      </c>
      <c r="B732" s="2" t="s">
        <v>871</v>
      </c>
    </row>
    <row r="733" spans="1:2" x14ac:dyDescent="0.25">
      <c r="A733" s="2" t="s">
        <v>736</v>
      </c>
      <c r="B733" s="2"/>
    </row>
    <row r="734" spans="1:2" x14ac:dyDescent="0.25">
      <c r="A734" s="2" t="s">
        <v>737</v>
      </c>
      <c r="B734" s="2"/>
    </row>
    <row r="735" spans="1:2" x14ac:dyDescent="0.25">
      <c r="A735" s="2" t="s">
        <v>738</v>
      </c>
      <c r="B735" s="2" t="s">
        <v>871</v>
      </c>
    </row>
    <row r="736" spans="1:2" x14ac:dyDescent="0.25">
      <c r="A736" s="2" t="s">
        <v>739</v>
      </c>
      <c r="B736" s="2"/>
    </row>
    <row r="737" spans="1:2" x14ac:dyDescent="0.25">
      <c r="A737" s="2" t="s">
        <v>740</v>
      </c>
      <c r="B737" s="2" t="s">
        <v>871</v>
      </c>
    </row>
    <row r="738" spans="1:2" x14ac:dyDescent="0.25">
      <c r="A738" s="2" t="s">
        <v>741</v>
      </c>
      <c r="B738" s="2" t="s">
        <v>871</v>
      </c>
    </row>
    <row r="739" spans="1:2" x14ac:dyDescent="0.25">
      <c r="A739" s="2" t="s">
        <v>742</v>
      </c>
      <c r="B739" s="2" t="s">
        <v>871</v>
      </c>
    </row>
    <row r="740" spans="1:2" x14ac:dyDescent="0.25">
      <c r="A740" s="2" t="s">
        <v>743</v>
      </c>
      <c r="B740" s="2"/>
    </row>
    <row r="741" spans="1:2" x14ac:dyDescent="0.25">
      <c r="A741" s="2" t="s">
        <v>744</v>
      </c>
      <c r="B741" s="2"/>
    </row>
    <row r="742" spans="1:2" x14ac:dyDescent="0.25">
      <c r="A742" s="2" t="s">
        <v>745</v>
      </c>
      <c r="B742" s="2"/>
    </row>
    <row r="743" spans="1:2" x14ac:dyDescent="0.25">
      <c r="A743" s="2" t="s">
        <v>746</v>
      </c>
      <c r="B743" s="2"/>
    </row>
    <row r="744" spans="1:2" x14ac:dyDescent="0.25">
      <c r="A744" s="2" t="s">
        <v>747</v>
      </c>
      <c r="B744" s="2" t="s">
        <v>871</v>
      </c>
    </row>
    <row r="745" spans="1:2" x14ac:dyDescent="0.25">
      <c r="A745" s="2" t="s">
        <v>748</v>
      </c>
      <c r="B745" s="2"/>
    </row>
    <row r="746" spans="1:2" x14ac:dyDescent="0.25">
      <c r="A746" s="2" t="s">
        <v>749</v>
      </c>
      <c r="B746" s="2"/>
    </row>
    <row r="747" spans="1:2" x14ac:dyDescent="0.25">
      <c r="A747" s="2" t="s">
        <v>750</v>
      </c>
      <c r="B747" s="2" t="s">
        <v>871</v>
      </c>
    </row>
    <row r="748" spans="1:2" x14ac:dyDescent="0.25">
      <c r="A748" s="2" t="s">
        <v>751</v>
      </c>
      <c r="B748" s="2"/>
    </row>
    <row r="749" spans="1:2" x14ac:dyDescent="0.25">
      <c r="A749" s="2" t="s">
        <v>752</v>
      </c>
      <c r="B749" s="2" t="s">
        <v>871</v>
      </c>
    </row>
    <row r="750" spans="1:2" x14ac:dyDescent="0.25">
      <c r="A750" s="2" t="s">
        <v>753</v>
      </c>
      <c r="B750" s="2"/>
    </row>
    <row r="751" spans="1:2" x14ac:dyDescent="0.25">
      <c r="A751" s="2" t="s">
        <v>754</v>
      </c>
      <c r="B751" s="2"/>
    </row>
    <row r="752" spans="1:2" x14ac:dyDescent="0.25">
      <c r="A752" s="2" t="s">
        <v>755</v>
      </c>
      <c r="B752" s="2"/>
    </row>
    <row r="753" spans="1:2" x14ac:dyDescent="0.25">
      <c r="A753" s="2" t="s">
        <v>756</v>
      </c>
      <c r="B753" s="2"/>
    </row>
    <row r="754" spans="1:2" x14ac:dyDescent="0.25">
      <c r="A754" s="2" t="s">
        <v>757</v>
      </c>
      <c r="B754" s="2" t="s">
        <v>871</v>
      </c>
    </row>
    <row r="755" spans="1:2" x14ac:dyDescent="0.25">
      <c r="A755" s="2" t="s">
        <v>758</v>
      </c>
      <c r="B755" s="2"/>
    </row>
    <row r="756" spans="1:2" x14ac:dyDescent="0.25">
      <c r="A756" s="2" t="s">
        <v>759</v>
      </c>
      <c r="B756" s="2" t="s">
        <v>871</v>
      </c>
    </row>
    <row r="757" spans="1:2" x14ac:dyDescent="0.25">
      <c r="A757" s="2" t="s">
        <v>760</v>
      </c>
      <c r="B757" s="2"/>
    </row>
    <row r="758" spans="1:2" x14ac:dyDescent="0.25">
      <c r="A758" s="2" t="s">
        <v>761</v>
      </c>
      <c r="B758" s="2"/>
    </row>
    <row r="759" spans="1:2" x14ac:dyDescent="0.25">
      <c r="A759" s="2" t="s">
        <v>762</v>
      </c>
      <c r="B759" s="2"/>
    </row>
    <row r="760" spans="1:2" x14ac:dyDescent="0.25">
      <c r="A760" s="2" t="s">
        <v>763</v>
      </c>
      <c r="B760" s="2" t="s">
        <v>871</v>
      </c>
    </row>
    <row r="761" spans="1:2" x14ac:dyDescent="0.25">
      <c r="A761" s="2" t="s">
        <v>764</v>
      </c>
      <c r="B761" s="2" t="s">
        <v>871</v>
      </c>
    </row>
    <row r="762" spans="1:2" x14ac:dyDescent="0.25">
      <c r="A762" s="2" t="s">
        <v>765</v>
      </c>
      <c r="B762" s="2"/>
    </row>
    <row r="763" spans="1:2" x14ac:dyDescent="0.25">
      <c r="A763" s="2" t="s">
        <v>766</v>
      </c>
      <c r="B763" s="2"/>
    </row>
    <row r="764" spans="1:2" x14ac:dyDescent="0.25">
      <c r="A764" s="2" t="s">
        <v>767</v>
      </c>
      <c r="B764" s="2"/>
    </row>
    <row r="765" spans="1:2" x14ac:dyDescent="0.25">
      <c r="A765" s="2" t="s">
        <v>768</v>
      </c>
      <c r="B765" s="2"/>
    </row>
    <row r="766" spans="1:2" x14ac:dyDescent="0.25">
      <c r="A766" s="2" t="s">
        <v>769</v>
      </c>
      <c r="B766" s="2"/>
    </row>
    <row r="767" spans="1:2" x14ac:dyDescent="0.25">
      <c r="A767" s="2" t="s">
        <v>770</v>
      </c>
      <c r="B767" s="2"/>
    </row>
    <row r="768" spans="1:2" x14ac:dyDescent="0.25">
      <c r="A768" s="2" t="s">
        <v>771</v>
      </c>
      <c r="B768" s="2"/>
    </row>
    <row r="769" spans="1:2" x14ac:dyDescent="0.25">
      <c r="A769" s="2" t="s">
        <v>772</v>
      </c>
      <c r="B769" s="2"/>
    </row>
    <row r="770" spans="1:2" x14ac:dyDescent="0.25">
      <c r="A770" s="2" t="s">
        <v>773</v>
      </c>
      <c r="B770" s="2"/>
    </row>
    <row r="771" spans="1:2" x14ac:dyDescent="0.25">
      <c r="A771" s="2" t="s">
        <v>774</v>
      </c>
      <c r="B771" s="2" t="s">
        <v>871</v>
      </c>
    </row>
    <row r="772" spans="1:2" x14ac:dyDescent="0.25">
      <c r="A772" s="2" t="s">
        <v>775</v>
      </c>
      <c r="B772" s="2"/>
    </row>
    <row r="773" spans="1:2" x14ac:dyDescent="0.25">
      <c r="A773" s="2" t="s">
        <v>776</v>
      </c>
      <c r="B773" s="2"/>
    </row>
    <row r="774" spans="1:2" x14ac:dyDescent="0.25">
      <c r="A774" s="2" t="s">
        <v>777</v>
      </c>
      <c r="B774" s="2"/>
    </row>
    <row r="775" spans="1:2" x14ac:dyDescent="0.25">
      <c r="A775" s="2" t="s">
        <v>778</v>
      </c>
      <c r="B775" s="2"/>
    </row>
    <row r="776" spans="1:2" x14ac:dyDescent="0.25">
      <c r="A776" s="2" t="s">
        <v>779</v>
      </c>
      <c r="B776" s="2"/>
    </row>
    <row r="777" spans="1:2" x14ac:dyDescent="0.25">
      <c r="A777" s="2" t="s">
        <v>780</v>
      </c>
      <c r="B777" s="2"/>
    </row>
    <row r="778" spans="1:2" x14ac:dyDescent="0.25">
      <c r="A778" s="2" t="s">
        <v>781</v>
      </c>
      <c r="B778" s="2" t="s">
        <v>871</v>
      </c>
    </row>
    <row r="779" spans="1:2" x14ac:dyDescent="0.25">
      <c r="A779" s="2" t="s">
        <v>782</v>
      </c>
      <c r="B779" s="2"/>
    </row>
    <row r="780" spans="1:2" x14ac:dyDescent="0.25">
      <c r="A780" s="2" t="s">
        <v>783</v>
      </c>
      <c r="B780" s="2" t="s">
        <v>871</v>
      </c>
    </row>
    <row r="781" spans="1:2" x14ac:dyDescent="0.25">
      <c r="A781" s="2" t="s">
        <v>784</v>
      </c>
      <c r="B781" s="2"/>
    </row>
    <row r="782" spans="1:2" x14ac:dyDescent="0.25">
      <c r="A782" s="2" t="s">
        <v>785</v>
      </c>
      <c r="B782" s="2"/>
    </row>
    <row r="783" spans="1:2" x14ac:dyDescent="0.25">
      <c r="A783" s="2" t="s">
        <v>786</v>
      </c>
      <c r="B783" s="2"/>
    </row>
    <row r="784" spans="1:2" x14ac:dyDescent="0.25">
      <c r="A784" s="2" t="s">
        <v>787</v>
      </c>
      <c r="B784" s="2" t="s">
        <v>871</v>
      </c>
    </row>
    <row r="785" spans="1:2" x14ac:dyDescent="0.25">
      <c r="A785" s="2" t="s">
        <v>788</v>
      </c>
      <c r="B785" s="2"/>
    </row>
    <row r="786" spans="1:2" x14ac:dyDescent="0.25">
      <c r="A786" s="2" t="s">
        <v>789</v>
      </c>
      <c r="B786" s="2"/>
    </row>
    <row r="787" spans="1:2" x14ac:dyDescent="0.25">
      <c r="A787" s="2" t="s">
        <v>790</v>
      </c>
      <c r="B787" s="2" t="s">
        <v>871</v>
      </c>
    </row>
    <row r="788" spans="1:2" x14ac:dyDescent="0.25">
      <c r="A788" s="2" t="s">
        <v>791</v>
      </c>
      <c r="B788" s="2"/>
    </row>
    <row r="789" spans="1:2" x14ac:dyDescent="0.25">
      <c r="A789" s="2" t="s">
        <v>792</v>
      </c>
      <c r="B789" s="2" t="s">
        <v>871</v>
      </c>
    </row>
    <row r="790" spans="1:2" x14ac:dyDescent="0.25">
      <c r="A790" s="2" t="s">
        <v>793</v>
      </c>
      <c r="B790" s="2"/>
    </row>
    <row r="791" spans="1:2" x14ac:dyDescent="0.25">
      <c r="A791" s="2" t="s">
        <v>794</v>
      </c>
      <c r="B791" s="2" t="s">
        <v>871</v>
      </c>
    </row>
    <row r="792" spans="1:2" x14ac:dyDescent="0.25">
      <c r="A792" s="2" t="s">
        <v>795</v>
      </c>
      <c r="B792" s="2"/>
    </row>
    <row r="793" spans="1:2" x14ac:dyDescent="0.25">
      <c r="A793" s="2" t="s">
        <v>796</v>
      </c>
      <c r="B793" s="2" t="s">
        <v>871</v>
      </c>
    </row>
    <row r="794" spans="1:2" x14ac:dyDescent="0.25">
      <c r="A794" s="2" t="s">
        <v>797</v>
      </c>
      <c r="B794" s="2"/>
    </row>
    <row r="795" spans="1:2" x14ac:dyDescent="0.25">
      <c r="A795" s="2" t="s">
        <v>798</v>
      </c>
      <c r="B795" s="2"/>
    </row>
    <row r="796" spans="1:2" x14ac:dyDescent="0.25">
      <c r="A796" s="2" t="s">
        <v>799</v>
      </c>
      <c r="B796" s="2"/>
    </row>
    <row r="797" spans="1:2" x14ac:dyDescent="0.25">
      <c r="A797" s="2" t="s">
        <v>800</v>
      </c>
      <c r="B797" s="2"/>
    </row>
    <row r="798" spans="1:2" x14ac:dyDescent="0.25">
      <c r="A798" s="2" t="s">
        <v>801</v>
      </c>
      <c r="B798" s="2" t="s">
        <v>871</v>
      </c>
    </row>
    <row r="799" spans="1:2" x14ac:dyDescent="0.25">
      <c r="A799" s="2" t="s">
        <v>802</v>
      </c>
      <c r="B799" s="2"/>
    </row>
    <row r="800" spans="1:2" x14ac:dyDescent="0.25">
      <c r="A800" s="2" t="s">
        <v>803</v>
      </c>
      <c r="B800" s="2"/>
    </row>
    <row r="801" spans="1:2" x14ac:dyDescent="0.25">
      <c r="A801" s="2" t="s">
        <v>804</v>
      </c>
      <c r="B801" s="2" t="s">
        <v>871</v>
      </c>
    </row>
    <row r="802" spans="1:2" x14ac:dyDescent="0.25">
      <c r="A802" s="2" t="s">
        <v>805</v>
      </c>
      <c r="B802" s="2" t="s">
        <v>871</v>
      </c>
    </row>
    <row r="803" spans="1:2" x14ac:dyDescent="0.25">
      <c r="A803" s="2" t="s">
        <v>806</v>
      </c>
      <c r="B803" s="2"/>
    </row>
    <row r="804" spans="1:2" x14ac:dyDescent="0.25">
      <c r="A804" s="2" t="s">
        <v>807</v>
      </c>
      <c r="B804" s="2"/>
    </row>
    <row r="805" spans="1:2" x14ac:dyDescent="0.25">
      <c r="A805" s="2" t="s">
        <v>808</v>
      </c>
      <c r="B805" s="2"/>
    </row>
    <row r="806" spans="1:2" x14ac:dyDescent="0.25">
      <c r="A806" s="2" t="s">
        <v>809</v>
      </c>
      <c r="B806" s="2" t="s">
        <v>871</v>
      </c>
    </row>
    <row r="807" spans="1:2" x14ac:dyDescent="0.25">
      <c r="A807" s="2" t="s">
        <v>810</v>
      </c>
      <c r="B807" s="2"/>
    </row>
    <row r="808" spans="1:2" x14ac:dyDescent="0.25">
      <c r="A808" s="2" t="s">
        <v>811</v>
      </c>
      <c r="B808" s="2" t="s">
        <v>871</v>
      </c>
    </row>
    <row r="809" spans="1:2" x14ac:dyDescent="0.25">
      <c r="A809" s="2" t="s">
        <v>812</v>
      </c>
      <c r="B809" s="2"/>
    </row>
    <row r="810" spans="1:2" x14ac:dyDescent="0.25">
      <c r="A810" s="2" t="s">
        <v>813</v>
      </c>
      <c r="B810" s="2"/>
    </row>
    <row r="811" spans="1:2" x14ac:dyDescent="0.25">
      <c r="A811" s="2" t="s">
        <v>814</v>
      </c>
      <c r="B811" s="2"/>
    </row>
    <row r="812" spans="1:2" x14ac:dyDescent="0.25">
      <c r="A812" s="2" t="s">
        <v>815</v>
      </c>
      <c r="B812" s="2"/>
    </row>
    <row r="813" spans="1:2" x14ac:dyDescent="0.25">
      <c r="A813" s="2" t="s">
        <v>816</v>
      </c>
      <c r="B813" s="2"/>
    </row>
    <row r="814" spans="1:2" x14ac:dyDescent="0.25">
      <c r="A814" s="2" t="s">
        <v>817</v>
      </c>
      <c r="B814" s="2"/>
    </row>
    <row r="815" spans="1:2" x14ac:dyDescent="0.25">
      <c r="A815" s="2" t="s">
        <v>818</v>
      </c>
      <c r="B815" s="2"/>
    </row>
    <row r="816" spans="1:2" x14ac:dyDescent="0.25">
      <c r="A816" s="2" t="s">
        <v>819</v>
      </c>
      <c r="B816" s="2"/>
    </row>
    <row r="817" spans="1:2" x14ac:dyDescent="0.25">
      <c r="A817" s="2" t="s">
        <v>820</v>
      </c>
      <c r="B817" s="2"/>
    </row>
    <row r="818" spans="1:2" x14ac:dyDescent="0.25">
      <c r="A818" s="2" t="s">
        <v>821</v>
      </c>
      <c r="B818" s="2"/>
    </row>
    <row r="819" spans="1:2" x14ac:dyDescent="0.25">
      <c r="A819" s="2" t="s">
        <v>822</v>
      </c>
      <c r="B819" s="2" t="s">
        <v>871</v>
      </c>
    </row>
    <row r="820" spans="1:2" x14ac:dyDescent="0.25">
      <c r="A820" s="2" t="s">
        <v>823</v>
      </c>
      <c r="B820" s="2"/>
    </row>
    <row r="821" spans="1:2" x14ac:dyDescent="0.25">
      <c r="A821" s="2" t="s">
        <v>824</v>
      </c>
      <c r="B821" s="2" t="s">
        <v>871</v>
      </c>
    </row>
    <row r="822" spans="1:2" x14ac:dyDescent="0.25">
      <c r="A822" s="2" t="s">
        <v>825</v>
      </c>
      <c r="B822" s="2"/>
    </row>
    <row r="823" spans="1:2" x14ac:dyDescent="0.25">
      <c r="A823" s="2" t="s">
        <v>826</v>
      </c>
      <c r="B823" s="2"/>
    </row>
    <row r="824" spans="1:2" x14ac:dyDescent="0.25">
      <c r="A824" s="2" t="s">
        <v>827</v>
      </c>
      <c r="B824" s="2" t="s">
        <v>871</v>
      </c>
    </row>
    <row r="825" spans="1:2" x14ac:dyDescent="0.25">
      <c r="A825" s="2" t="s">
        <v>828</v>
      </c>
      <c r="B825" s="2" t="s">
        <v>871</v>
      </c>
    </row>
    <row r="826" spans="1:2" x14ac:dyDescent="0.25">
      <c r="A826" s="2" t="s">
        <v>829</v>
      </c>
      <c r="B826" s="2"/>
    </row>
    <row r="827" spans="1:2" x14ac:dyDescent="0.25">
      <c r="A827" s="2" t="s">
        <v>830</v>
      </c>
      <c r="B827" s="2"/>
    </row>
    <row r="828" spans="1:2" x14ac:dyDescent="0.25">
      <c r="A828" s="2" t="s">
        <v>831</v>
      </c>
      <c r="B828" s="2" t="s">
        <v>871</v>
      </c>
    </row>
    <row r="829" spans="1:2" x14ac:dyDescent="0.25">
      <c r="A829" s="2" t="s">
        <v>832</v>
      </c>
      <c r="B829" s="2"/>
    </row>
    <row r="830" spans="1:2" x14ac:dyDescent="0.25">
      <c r="A830" s="37" t="s">
        <v>883</v>
      </c>
      <c r="B830" s="2"/>
    </row>
    <row r="831" spans="1:2" x14ac:dyDescent="0.25">
      <c r="A831" s="2" t="s">
        <v>833</v>
      </c>
      <c r="B831" s="2"/>
    </row>
    <row r="832" spans="1:2" x14ac:dyDescent="0.25">
      <c r="A832" s="2" t="s">
        <v>834</v>
      </c>
      <c r="B832" s="2"/>
    </row>
    <row r="833" spans="1:2" x14ac:dyDescent="0.25">
      <c r="A833" s="2" t="s">
        <v>835</v>
      </c>
      <c r="B833" s="2"/>
    </row>
    <row r="834" spans="1:2" x14ac:dyDescent="0.25">
      <c r="A834" s="2" t="s">
        <v>836</v>
      </c>
      <c r="B834" s="2" t="s">
        <v>871</v>
      </c>
    </row>
    <row r="835" spans="1:2" x14ac:dyDescent="0.25">
      <c r="A835" s="2" t="s">
        <v>837</v>
      </c>
      <c r="B835" s="2"/>
    </row>
    <row r="836" spans="1:2" x14ac:dyDescent="0.25">
      <c r="A836" s="2" t="s">
        <v>838</v>
      </c>
      <c r="B836" s="2"/>
    </row>
    <row r="837" spans="1:2" x14ac:dyDescent="0.25">
      <c r="A837" s="2" t="s">
        <v>839</v>
      </c>
      <c r="B837" s="2" t="s">
        <v>871</v>
      </c>
    </row>
    <row r="838" spans="1:2" x14ac:dyDescent="0.25">
      <c r="A838" s="2" t="s">
        <v>840</v>
      </c>
      <c r="B838" s="2"/>
    </row>
    <row r="839" spans="1:2" x14ac:dyDescent="0.25">
      <c r="A839" s="2" t="s">
        <v>841</v>
      </c>
      <c r="B839" s="2"/>
    </row>
    <row r="840" spans="1:2" x14ac:dyDescent="0.25">
      <c r="A840" s="2" t="s">
        <v>842</v>
      </c>
      <c r="B840" s="2" t="s">
        <v>871</v>
      </c>
    </row>
    <row r="841" spans="1:2" x14ac:dyDescent="0.25">
      <c r="A841" s="2" t="s">
        <v>843</v>
      </c>
      <c r="B841" s="2" t="s">
        <v>871</v>
      </c>
    </row>
    <row r="842" spans="1:2" x14ac:dyDescent="0.25">
      <c r="A842" s="2" t="s">
        <v>844</v>
      </c>
      <c r="B842" s="2"/>
    </row>
    <row r="843" spans="1:2" x14ac:dyDescent="0.25">
      <c r="A843" s="2" t="s">
        <v>845</v>
      </c>
      <c r="B843" s="2" t="s">
        <v>871</v>
      </c>
    </row>
    <row r="844" spans="1:2" x14ac:dyDescent="0.25">
      <c r="A844" s="2" t="s">
        <v>846</v>
      </c>
      <c r="B844" s="2" t="s">
        <v>871</v>
      </c>
    </row>
    <row r="845" spans="1:2" x14ac:dyDescent="0.25">
      <c r="A845" s="2" t="s">
        <v>847</v>
      </c>
      <c r="B845" s="2"/>
    </row>
    <row r="846" spans="1:2" x14ac:dyDescent="0.25">
      <c r="A846" s="2" t="s">
        <v>848</v>
      </c>
      <c r="B846" s="2"/>
    </row>
    <row r="847" spans="1:2" x14ac:dyDescent="0.25">
      <c r="A847" s="2" t="s">
        <v>849</v>
      </c>
      <c r="B847" s="2"/>
    </row>
    <row r="848" spans="1:2" x14ac:dyDescent="0.25">
      <c r="A848" s="2" t="s">
        <v>850</v>
      </c>
      <c r="B848" s="2"/>
    </row>
    <row r="849" spans="1:2" x14ac:dyDescent="0.25">
      <c r="A849" s="2" t="s">
        <v>851</v>
      </c>
      <c r="B849" s="2"/>
    </row>
    <row r="850" spans="1:2" x14ac:dyDescent="0.25">
      <c r="A850" s="2" t="s">
        <v>852</v>
      </c>
      <c r="B850" s="2" t="s">
        <v>871</v>
      </c>
    </row>
    <row r="851" spans="1:2" x14ac:dyDescent="0.25">
      <c r="A851" s="2" t="s">
        <v>853</v>
      </c>
      <c r="B851" s="2"/>
    </row>
    <row r="852" spans="1:2" x14ac:dyDescent="0.25">
      <c r="A852" s="2" t="s">
        <v>854</v>
      </c>
      <c r="B852" s="2" t="s">
        <v>871</v>
      </c>
    </row>
    <row r="853" spans="1:2" x14ac:dyDescent="0.25">
      <c r="A853" s="2" t="s">
        <v>855</v>
      </c>
      <c r="B853" s="2" t="s">
        <v>871</v>
      </c>
    </row>
    <row r="854" spans="1:2" x14ac:dyDescent="0.25">
      <c r="A854" s="2" t="s">
        <v>856</v>
      </c>
      <c r="B854" s="2"/>
    </row>
    <row r="855" spans="1:2" x14ac:dyDescent="0.25">
      <c r="A855" s="2" t="s">
        <v>857</v>
      </c>
      <c r="B855" s="2"/>
    </row>
    <row r="856" spans="1:2" x14ac:dyDescent="0.25">
      <c r="A856" s="2" t="s">
        <v>858</v>
      </c>
      <c r="B856" s="2"/>
    </row>
  </sheetData>
  <sheetProtection algorithmName="SHA-512" hashValue="xiVhwt00qV1A6B2th2cthwocun/rlvL4eTQipbtJjzs/6zP1rNPH4n/xX3eNWUGinwi3v/gquw3UQTTP5MlYZw==" saltValue="hSAkTt00+BSGr5cjjrVh5Q==" spinCount="100000" sheet="1" objects="1" scenarios="1" selectLockedCells="1" selectUnlockedCells="1"/>
  <autoFilter ref="A1:B856">
    <sortState ref="A2:B856">
      <sortCondition ref="A2"/>
    </sortState>
  </autoFilter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857"/>
  <sheetViews>
    <sheetView topLeftCell="A2" workbookViewId="0">
      <selection activeCell="A855" sqref="A3:A855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5</v>
      </c>
      <c r="B1" s="3" t="s">
        <v>870</v>
      </c>
      <c r="C1" s="3" t="s">
        <v>869</v>
      </c>
    </row>
    <row r="2" spans="1:5" x14ac:dyDescent="0.25">
      <c r="B2" s="3" t="s">
        <v>868</v>
      </c>
      <c r="C2" s="3">
        <v>0.72699999999999998</v>
      </c>
      <c r="D2" s="7" t="s">
        <v>5</v>
      </c>
      <c r="E2" s="6"/>
    </row>
    <row r="3" spans="1:5" x14ac:dyDescent="0.25">
      <c r="A3" s="2" t="s">
        <v>6</v>
      </c>
      <c r="B3" s="3">
        <v>310010</v>
      </c>
      <c r="C3" s="3">
        <v>0.68899999999999995</v>
      </c>
      <c r="D3" s="7" t="s">
        <v>6</v>
      </c>
      <c r="E3" s="6" t="str">
        <f t="shared" ref="E3:E66" si="0">IF(A3=D3,"ok","erro")</f>
        <v>ok</v>
      </c>
    </row>
    <row r="4" spans="1:5" x14ac:dyDescent="0.25">
      <c r="A4" s="2" t="s">
        <v>7</v>
      </c>
      <c r="B4" s="3">
        <v>310020</v>
      </c>
      <c r="C4" s="3">
        <v>0.69799999999999995</v>
      </c>
      <c r="D4" s="7" t="s">
        <v>7</v>
      </c>
      <c r="E4" s="6" t="str">
        <f t="shared" si="0"/>
        <v>ok</v>
      </c>
    </row>
    <row r="5" spans="1:5" x14ac:dyDescent="0.25">
      <c r="A5" s="2" t="s">
        <v>8</v>
      </c>
      <c r="B5" s="3">
        <v>310030</v>
      </c>
      <c r="C5" s="3">
        <v>0.65400000000000003</v>
      </c>
      <c r="D5" s="7" t="s">
        <v>8</v>
      </c>
      <c r="E5" s="6" t="str">
        <f t="shared" si="0"/>
        <v>ok</v>
      </c>
    </row>
    <row r="6" spans="1:5" x14ac:dyDescent="0.25">
      <c r="A6" s="2" t="s">
        <v>9</v>
      </c>
      <c r="B6" s="3">
        <v>310040</v>
      </c>
      <c r="C6" s="3">
        <v>0.63</v>
      </c>
      <c r="D6" s="7" t="s">
        <v>9</v>
      </c>
      <c r="E6" s="6" t="str">
        <f t="shared" si="0"/>
        <v>ok</v>
      </c>
    </row>
    <row r="7" spans="1:5" x14ac:dyDescent="0.25">
      <c r="A7" s="2" t="s">
        <v>10</v>
      </c>
      <c r="B7" s="3">
        <v>310050</v>
      </c>
      <c r="C7" s="3">
        <v>0.61</v>
      </c>
      <c r="D7" s="7" t="s">
        <v>10</v>
      </c>
      <c r="E7" s="6" t="str">
        <f t="shared" si="0"/>
        <v>ok</v>
      </c>
    </row>
    <row r="8" spans="1:5" x14ac:dyDescent="0.25">
      <c r="A8" s="2" t="s">
        <v>11</v>
      </c>
      <c r="B8" s="3">
        <v>310060</v>
      </c>
      <c r="C8" s="3">
        <v>0.57599999999999996</v>
      </c>
      <c r="D8" s="7" t="s">
        <v>11</v>
      </c>
      <c r="E8" s="6" t="str">
        <f t="shared" si="0"/>
        <v>ok</v>
      </c>
    </row>
    <row r="9" spans="1:5" x14ac:dyDescent="0.25">
      <c r="A9" s="2" t="s">
        <v>12</v>
      </c>
      <c r="B9" s="3">
        <v>310070</v>
      </c>
      <c r="C9" s="3">
        <v>0.67500000000000004</v>
      </c>
      <c r="D9" s="7" t="s">
        <v>12</v>
      </c>
      <c r="E9" s="6" t="str">
        <f t="shared" si="0"/>
        <v>ok</v>
      </c>
    </row>
    <row r="10" spans="1:5" x14ac:dyDescent="0.25">
      <c r="A10" s="2" t="s">
        <v>13</v>
      </c>
      <c r="B10" s="3">
        <v>310080</v>
      </c>
      <c r="C10" s="3">
        <v>0.66300000000000003</v>
      </c>
      <c r="D10" s="7" t="s">
        <v>13</v>
      </c>
      <c r="E10" s="6" t="str">
        <f t="shared" si="0"/>
        <v>ok</v>
      </c>
    </row>
    <row r="11" spans="1:5" x14ac:dyDescent="0.25">
      <c r="A11" s="2" t="s">
        <v>14</v>
      </c>
      <c r="B11" s="3">
        <v>310090</v>
      </c>
      <c r="C11" s="3">
        <v>0.64500000000000002</v>
      </c>
      <c r="D11" s="7" t="s">
        <v>14</v>
      </c>
      <c r="E11" s="6" t="str">
        <f t="shared" si="0"/>
        <v>ok</v>
      </c>
    </row>
    <row r="12" spans="1:5" x14ac:dyDescent="0.25">
      <c r="A12" s="2" t="s">
        <v>15</v>
      </c>
      <c r="B12" s="3">
        <v>310100</v>
      </c>
      <c r="C12" s="3">
        <v>0.60099999999999998</v>
      </c>
      <c r="D12" s="7" t="s">
        <v>15</v>
      </c>
      <c r="E12" s="6" t="str">
        <f t="shared" si="0"/>
        <v>ok</v>
      </c>
    </row>
    <row r="13" spans="1:5" x14ac:dyDescent="0.25">
      <c r="A13" s="2" t="s">
        <v>16</v>
      </c>
      <c r="B13" s="3">
        <v>310110</v>
      </c>
      <c r="C13" s="3">
        <v>0.68400000000000005</v>
      </c>
      <c r="D13" s="7" t="s">
        <v>16</v>
      </c>
      <c r="E13" s="6" t="str">
        <f t="shared" si="0"/>
        <v>ok</v>
      </c>
    </row>
    <row r="14" spans="1:5" x14ac:dyDescent="0.25">
      <c r="A14" s="2" t="s">
        <v>17</v>
      </c>
      <c r="B14" s="3">
        <v>310120</v>
      </c>
      <c r="C14" s="3">
        <v>0.66800000000000004</v>
      </c>
      <c r="D14" s="7" t="s">
        <v>17</v>
      </c>
      <c r="E14" s="6" t="str">
        <f t="shared" si="0"/>
        <v>ok</v>
      </c>
    </row>
    <row r="15" spans="1:5" x14ac:dyDescent="0.25">
      <c r="A15" s="2" t="s">
        <v>18</v>
      </c>
      <c r="B15" s="3">
        <v>310130</v>
      </c>
      <c r="C15" s="3">
        <v>0.64900000000000002</v>
      </c>
      <c r="D15" s="7" t="s">
        <v>18</v>
      </c>
      <c r="E15" s="6" t="str">
        <f t="shared" si="0"/>
        <v>ok</v>
      </c>
    </row>
    <row r="16" spans="1:5" x14ac:dyDescent="0.25">
      <c r="A16" s="2" t="s">
        <v>19</v>
      </c>
      <c r="B16" s="3">
        <v>310140</v>
      </c>
      <c r="C16" s="3">
        <v>0.67300000000000004</v>
      </c>
      <c r="D16" s="7" t="s">
        <v>19</v>
      </c>
      <c r="E16" s="6" t="str">
        <f t="shared" si="0"/>
        <v>ok</v>
      </c>
    </row>
    <row r="17" spans="1:5" x14ac:dyDescent="0.25">
      <c r="A17" s="2" t="s">
        <v>20</v>
      </c>
      <c r="B17" s="3">
        <v>310150</v>
      </c>
      <c r="C17" s="3">
        <v>0.72599999999999998</v>
      </c>
      <c r="D17" s="7" t="s">
        <v>20</v>
      </c>
      <c r="E17" s="6" t="str">
        <f t="shared" si="0"/>
        <v>ok</v>
      </c>
    </row>
    <row r="18" spans="1:5" x14ac:dyDescent="0.25">
      <c r="A18" s="2" t="s">
        <v>21</v>
      </c>
      <c r="B18" s="3">
        <v>310160</v>
      </c>
      <c r="C18" s="3">
        <v>0.76100000000000001</v>
      </c>
      <c r="D18" s="7" t="s">
        <v>21</v>
      </c>
      <c r="E18" s="6" t="str">
        <f t="shared" si="0"/>
        <v>ok</v>
      </c>
    </row>
    <row r="19" spans="1:5" x14ac:dyDescent="0.25">
      <c r="A19" s="2" t="s">
        <v>22</v>
      </c>
      <c r="B19" s="3">
        <v>310163</v>
      </c>
      <c r="C19" s="3">
        <v>0.67500000000000004</v>
      </c>
      <c r="D19" s="7" t="s">
        <v>22</v>
      </c>
      <c r="E19" s="6" t="str">
        <f t="shared" si="0"/>
        <v>ok</v>
      </c>
    </row>
    <row r="20" spans="1:5" x14ac:dyDescent="0.25">
      <c r="A20" s="2" t="s">
        <v>23</v>
      </c>
      <c r="B20" s="3">
        <v>310170</v>
      </c>
      <c r="C20" s="3">
        <v>0.64200000000000002</v>
      </c>
      <c r="D20" s="7" t="s">
        <v>23</v>
      </c>
      <c r="E20" s="6" t="str">
        <f t="shared" si="0"/>
        <v>ok</v>
      </c>
    </row>
    <row r="21" spans="1:5" x14ac:dyDescent="0.25">
      <c r="A21" s="2" t="s">
        <v>24</v>
      </c>
      <c r="B21" s="3">
        <v>310180</v>
      </c>
      <c r="C21" s="3">
        <v>0.64600000000000002</v>
      </c>
      <c r="D21" s="7" t="s">
        <v>24</v>
      </c>
      <c r="E21" s="6" t="str">
        <f t="shared" si="0"/>
        <v>ok</v>
      </c>
    </row>
    <row r="22" spans="1:5" x14ac:dyDescent="0.25">
      <c r="A22" s="2" t="s">
        <v>25</v>
      </c>
      <c r="B22" s="3">
        <v>310190</v>
      </c>
      <c r="C22" s="3">
        <v>0.72499999999999998</v>
      </c>
      <c r="D22" s="7" t="s">
        <v>25</v>
      </c>
      <c r="E22" s="6" t="str">
        <f t="shared" si="0"/>
        <v>ok</v>
      </c>
    </row>
    <row r="23" spans="1:5" x14ac:dyDescent="0.25">
      <c r="A23" s="2" t="s">
        <v>26</v>
      </c>
      <c r="B23" s="3">
        <v>310200</v>
      </c>
      <c r="C23" s="3">
        <v>0.66800000000000004</v>
      </c>
      <c r="D23" s="7" t="s">
        <v>26</v>
      </c>
      <c r="E23" s="6" t="str">
        <f t="shared" si="0"/>
        <v>ok</v>
      </c>
    </row>
    <row r="24" spans="1:5" x14ac:dyDescent="0.25">
      <c r="A24" s="2" t="s">
        <v>27</v>
      </c>
      <c r="B24" s="3">
        <v>310205</v>
      </c>
      <c r="C24" s="3">
        <v>0.66100000000000003</v>
      </c>
      <c r="D24" s="7" t="s">
        <v>27</v>
      </c>
      <c r="E24" s="6" t="str">
        <f t="shared" si="0"/>
        <v>ok</v>
      </c>
    </row>
    <row r="25" spans="1:5" x14ac:dyDescent="0.25">
      <c r="A25" s="2" t="s">
        <v>28</v>
      </c>
      <c r="B25" s="3">
        <v>315350</v>
      </c>
      <c r="C25" s="3">
        <v>0.66</v>
      </c>
      <c r="D25" s="7" t="s">
        <v>28</v>
      </c>
      <c r="E25" s="6" t="str">
        <f t="shared" si="0"/>
        <v>ok</v>
      </c>
    </row>
    <row r="26" spans="1:5" x14ac:dyDescent="0.25">
      <c r="A26" s="2" t="s">
        <v>29</v>
      </c>
      <c r="B26" s="3">
        <v>310210</v>
      </c>
      <c r="C26" s="3">
        <v>0.62</v>
      </c>
      <c r="D26" s="7" t="s">
        <v>29</v>
      </c>
      <c r="E26" s="6" t="str">
        <f t="shared" si="0"/>
        <v>ok</v>
      </c>
    </row>
    <row r="27" spans="1:5" x14ac:dyDescent="0.25">
      <c r="A27" s="2" t="s">
        <v>30</v>
      </c>
      <c r="B27" s="3">
        <v>310220</v>
      </c>
      <c r="C27" s="3">
        <v>0.59199999999999997</v>
      </c>
      <c r="D27" s="7" t="s">
        <v>30</v>
      </c>
      <c r="E27" s="6" t="str">
        <f t="shared" si="0"/>
        <v>ok</v>
      </c>
    </row>
    <row r="28" spans="1:5" x14ac:dyDescent="0.25">
      <c r="A28" s="2" t="s">
        <v>31</v>
      </c>
      <c r="B28" s="3">
        <v>310230</v>
      </c>
      <c r="C28" s="3">
        <v>0.67600000000000005</v>
      </c>
      <c r="D28" s="7" t="s">
        <v>31</v>
      </c>
      <c r="E28" s="6" t="str">
        <f t="shared" si="0"/>
        <v>ok</v>
      </c>
    </row>
    <row r="29" spans="1:5" x14ac:dyDescent="0.25">
      <c r="A29" s="2" t="s">
        <v>32</v>
      </c>
      <c r="B29" s="3">
        <v>310240</v>
      </c>
      <c r="C29" s="3">
        <v>0.57199999999999995</v>
      </c>
      <c r="D29" s="7" t="s">
        <v>32</v>
      </c>
      <c r="E29" s="6" t="str">
        <f t="shared" si="0"/>
        <v>ok</v>
      </c>
    </row>
    <row r="30" spans="1:5" x14ac:dyDescent="0.25">
      <c r="A30" s="2" t="s">
        <v>33</v>
      </c>
      <c r="B30" s="3">
        <v>310250</v>
      </c>
      <c r="C30" s="3">
        <v>0.64100000000000001</v>
      </c>
      <c r="D30" s="7" t="s">
        <v>33</v>
      </c>
      <c r="E30" s="6" t="str">
        <f t="shared" si="0"/>
        <v>ok</v>
      </c>
    </row>
    <row r="31" spans="1:5" x14ac:dyDescent="0.25">
      <c r="A31" s="2" t="s">
        <v>34</v>
      </c>
      <c r="B31" s="3">
        <v>310260</v>
      </c>
      <c r="C31" s="3">
        <v>0.73399999999999999</v>
      </c>
      <c r="D31" s="7" t="s">
        <v>34</v>
      </c>
      <c r="E31" s="6" t="str">
        <f t="shared" si="0"/>
        <v>ok</v>
      </c>
    </row>
    <row r="32" spans="1:5" x14ac:dyDescent="0.25">
      <c r="A32" s="2" t="s">
        <v>35</v>
      </c>
      <c r="B32" s="3">
        <v>310280</v>
      </c>
      <c r="C32" s="3">
        <v>0.7</v>
      </c>
      <c r="D32" s="7" t="s">
        <v>35</v>
      </c>
      <c r="E32" s="6" t="str">
        <f t="shared" si="0"/>
        <v>ok</v>
      </c>
    </row>
    <row r="33" spans="1:5" x14ac:dyDescent="0.25">
      <c r="A33" s="2" t="s">
        <v>36</v>
      </c>
      <c r="B33" s="3">
        <v>310285</v>
      </c>
      <c r="C33" s="3">
        <v>0.59699999999999998</v>
      </c>
      <c r="D33" s="7" t="s">
        <v>36</v>
      </c>
      <c r="E33" s="6" t="str">
        <f t="shared" si="0"/>
        <v>ok</v>
      </c>
    </row>
    <row r="34" spans="1:5" x14ac:dyDescent="0.25">
      <c r="A34" s="2" t="s">
        <v>37</v>
      </c>
      <c r="B34" s="3">
        <v>310290</v>
      </c>
      <c r="C34" s="3">
        <v>0.68300000000000005</v>
      </c>
      <c r="D34" s="7" t="s">
        <v>37</v>
      </c>
      <c r="E34" s="6" t="str">
        <f t="shared" si="0"/>
        <v>ok</v>
      </c>
    </row>
    <row r="35" spans="1:5" x14ac:dyDescent="0.25">
      <c r="A35" s="2" t="s">
        <v>38</v>
      </c>
      <c r="B35" s="3">
        <v>310300</v>
      </c>
      <c r="C35" s="3">
        <v>0.64500000000000002</v>
      </c>
      <c r="D35" s="7" t="s">
        <v>38</v>
      </c>
      <c r="E35" s="6" t="str">
        <f t="shared" si="0"/>
        <v>ok</v>
      </c>
    </row>
    <row r="36" spans="1:5" x14ac:dyDescent="0.25">
      <c r="A36" s="2" t="s">
        <v>39</v>
      </c>
      <c r="B36" s="3">
        <v>310310</v>
      </c>
      <c r="C36" s="3">
        <v>0.68400000000000005</v>
      </c>
      <c r="D36" s="7" t="s">
        <v>39</v>
      </c>
      <c r="E36" s="6" t="str">
        <f t="shared" si="0"/>
        <v>ok</v>
      </c>
    </row>
    <row r="37" spans="1:5" x14ac:dyDescent="0.25">
      <c r="A37" s="2" t="s">
        <v>40</v>
      </c>
      <c r="B37" s="3">
        <v>310320</v>
      </c>
      <c r="C37" s="3">
        <v>0.69499999999999995</v>
      </c>
      <c r="D37" s="7" t="s">
        <v>40</v>
      </c>
      <c r="E37" s="6" t="str">
        <f t="shared" si="0"/>
        <v>ok</v>
      </c>
    </row>
    <row r="38" spans="1:5" x14ac:dyDescent="0.25">
      <c r="A38" s="2" t="s">
        <v>41</v>
      </c>
      <c r="B38" s="3">
        <v>310330</v>
      </c>
      <c r="C38" s="3">
        <v>0.66100000000000003</v>
      </c>
      <c r="D38" s="7" t="s">
        <v>41</v>
      </c>
      <c r="E38" s="6" t="str">
        <f t="shared" si="0"/>
        <v>ok</v>
      </c>
    </row>
    <row r="39" spans="1:5" x14ac:dyDescent="0.25">
      <c r="A39" s="2" t="s">
        <v>42</v>
      </c>
      <c r="B39" s="3">
        <v>310340</v>
      </c>
      <c r="C39" s="3">
        <v>0.66300000000000003</v>
      </c>
      <c r="D39" s="7" t="s">
        <v>42</v>
      </c>
      <c r="E39" s="6" t="str">
        <f t="shared" si="0"/>
        <v>ok</v>
      </c>
    </row>
    <row r="40" spans="1:5" x14ac:dyDescent="0.25">
      <c r="A40" s="2" t="s">
        <v>43</v>
      </c>
      <c r="B40" s="3">
        <v>310350</v>
      </c>
      <c r="C40" s="3">
        <v>0.77300000000000002</v>
      </c>
      <c r="D40" s="7" t="s">
        <v>43</v>
      </c>
      <c r="E40" s="6" t="str">
        <f t="shared" si="0"/>
        <v>ok</v>
      </c>
    </row>
    <row r="41" spans="1:5" x14ac:dyDescent="0.25">
      <c r="A41" s="2" t="s">
        <v>44</v>
      </c>
      <c r="B41" s="3">
        <v>310360</v>
      </c>
      <c r="C41" s="3">
        <v>0.69699999999999995</v>
      </c>
      <c r="D41" s="7" t="s">
        <v>44</v>
      </c>
      <c r="E41" s="6" t="str">
        <f t="shared" si="0"/>
        <v>ok</v>
      </c>
    </row>
    <row r="42" spans="1:5" x14ac:dyDescent="0.25">
      <c r="A42" s="2" t="s">
        <v>45</v>
      </c>
      <c r="B42" s="3">
        <v>310370</v>
      </c>
      <c r="C42" s="3">
        <v>0.53600000000000003</v>
      </c>
      <c r="D42" s="7" t="s">
        <v>45</v>
      </c>
      <c r="E42" s="6" t="str">
        <f t="shared" si="0"/>
        <v>ok</v>
      </c>
    </row>
    <row r="43" spans="1:5" x14ac:dyDescent="0.25">
      <c r="A43" s="2" t="s">
        <v>46</v>
      </c>
      <c r="B43" s="3">
        <v>310375</v>
      </c>
      <c r="C43" s="3">
        <v>0.70799999999999996</v>
      </c>
      <c r="D43" s="7" t="s">
        <v>46</v>
      </c>
      <c r="E43" s="6" t="str">
        <f t="shared" si="0"/>
        <v>ok</v>
      </c>
    </row>
    <row r="44" spans="1:5" x14ac:dyDescent="0.25">
      <c r="A44" s="2" t="s">
        <v>47</v>
      </c>
      <c r="B44" s="3">
        <v>310380</v>
      </c>
      <c r="C44" s="3">
        <v>0.72399999999999998</v>
      </c>
      <c r="D44" s="7" t="s">
        <v>47</v>
      </c>
      <c r="E44" s="6" t="str">
        <f t="shared" si="0"/>
        <v>ok</v>
      </c>
    </row>
    <row r="45" spans="1:5" x14ac:dyDescent="0.25">
      <c r="A45" s="2" t="s">
        <v>48</v>
      </c>
      <c r="B45" s="3">
        <v>310390</v>
      </c>
      <c r="C45" s="3">
        <v>0.69799999999999995</v>
      </c>
      <c r="D45" s="7" t="s">
        <v>48</v>
      </c>
      <c r="E45" s="6" t="str">
        <f t="shared" si="0"/>
        <v>ok</v>
      </c>
    </row>
    <row r="46" spans="1:5" x14ac:dyDescent="0.25">
      <c r="A46" s="2" t="s">
        <v>49</v>
      </c>
      <c r="B46" s="3">
        <v>310400</v>
      </c>
      <c r="C46" s="3">
        <v>0.77200000000000002</v>
      </c>
      <c r="D46" s="7" t="s">
        <v>49</v>
      </c>
      <c r="E46" s="6" t="str">
        <f t="shared" si="0"/>
        <v>ok</v>
      </c>
    </row>
    <row r="47" spans="1:5" x14ac:dyDescent="0.25">
      <c r="A47" s="2" t="s">
        <v>50</v>
      </c>
      <c r="B47" s="3">
        <v>310410</v>
      </c>
      <c r="C47" s="3">
        <v>0.68300000000000005</v>
      </c>
      <c r="D47" s="7" t="s">
        <v>50</v>
      </c>
      <c r="E47" s="6" t="str">
        <f t="shared" si="0"/>
        <v>ok</v>
      </c>
    </row>
    <row r="48" spans="1:5" x14ac:dyDescent="0.25">
      <c r="A48" s="2" t="s">
        <v>51</v>
      </c>
      <c r="B48" s="3">
        <v>310420</v>
      </c>
      <c r="C48" s="3">
        <v>0.749</v>
      </c>
      <c r="D48" s="7" t="s">
        <v>51</v>
      </c>
      <c r="E48" s="6" t="str">
        <f t="shared" si="0"/>
        <v>ok</v>
      </c>
    </row>
    <row r="49" spans="1:5" x14ac:dyDescent="0.25">
      <c r="A49" s="2" t="s">
        <v>52</v>
      </c>
      <c r="B49" s="3">
        <v>310430</v>
      </c>
      <c r="C49" s="3">
        <v>0.72699999999999998</v>
      </c>
      <c r="D49" s="7" t="s">
        <v>52</v>
      </c>
      <c r="E49" s="6" t="str">
        <f t="shared" si="0"/>
        <v>ok</v>
      </c>
    </row>
    <row r="50" spans="1:5" x14ac:dyDescent="0.25">
      <c r="A50" s="2" t="s">
        <v>53</v>
      </c>
      <c r="B50" s="3">
        <v>310440</v>
      </c>
      <c r="C50" s="3">
        <v>0.64300000000000002</v>
      </c>
      <c r="D50" s="7" t="s">
        <v>53</v>
      </c>
      <c r="E50" s="6" t="str">
        <f t="shared" si="0"/>
        <v>ok</v>
      </c>
    </row>
    <row r="51" spans="1:5" x14ac:dyDescent="0.25">
      <c r="A51" s="2" t="s">
        <v>54</v>
      </c>
      <c r="B51" s="3">
        <v>310445</v>
      </c>
      <c r="C51" s="3">
        <v>0.58199999999999996</v>
      </c>
      <c r="D51" s="7" t="s">
        <v>54</v>
      </c>
      <c r="E51" s="6" t="str">
        <f t="shared" si="0"/>
        <v>ok</v>
      </c>
    </row>
    <row r="52" spans="1:5" x14ac:dyDescent="0.25">
      <c r="A52" s="2" t="s">
        <v>55</v>
      </c>
      <c r="B52" s="3">
        <v>310450</v>
      </c>
      <c r="C52" s="3">
        <v>0.65600000000000003</v>
      </c>
      <c r="D52" s="7" t="s">
        <v>55</v>
      </c>
      <c r="E52" s="6" t="str">
        <f t="shared" si="0"/>
        <v>ok</v>
      </c>
    </row>
    <row r="53" spans="1:5" x14ac:dyDescent="0.25">
      <c r="A53" s="2" t="s">
        <v>56</v>
      </c>
      <c r="B53" s="3">
        <v>310460</v>
      </c>
      <c r="C53" s="3">
        <v>0.69399999999999995</v>
      </c>
      <c r="D53" s="7" t="s">
        <v>56</v>
      </c>
      <c r="E53" s="6" t="str">
        <f t="shared" si="0"/>
        <v>ok</v>
      </c>
    </row>
    <row r="54" spans="1:5" x14ac:dyDescent="0.25">
      <c r="A54" s="2" t="s">
        <v>57</v>
      </c>
      <c r="B54" s="3">
        <v>310470</v>
      </c>
      <c r="C54" s="3">
        <v>0.58799999999999997</v>
      </c>
      <c r="D54" s="7" t="s">
        <v>57</v>
      </c>
      <c r="E54" s="6" t="str">
        <f t="shared" si="0"/>
        <v>ok</v>
      </c>
    </row>
    <row r="55" spans="1:5" x14ac:dyDescent="0.25">
      <c r="A55" s="2" t="s">
        <v>58</v>
      </c>
      <c r="B55" s="3">
        <v>310480</v>
      </c>
      <c r="C55" s="3">
        <v>0.65600000000000003</v>
      </c>
      <c r="D55" s="7" t="s">
        <v>58</v>
      </c>
      <c r="E55" s="6" t="str">
        <f t="shared" si="0"/>
        <v>ok</v>
      </c>
    </row>
    <row r="56" spans="1:5" x14ac:dyDescent="0.25">
      <c r="A56" s="2" t="s">
        <v>59</v>
      </c>
      <c r="B56" s="3">
        <v>310490</v>
      </c>
      <c r="C56" s="3">
        <v>0.68100000000000005</v>
      </c>
      <c r="D56" s="7" t="s">
        <v>59</v>
      </c>
      <c r="E56" s="6" t="str">
        <f t="shared" si="0"/>
        <v>ok</v>
      </c>
    </row>
    <row r="57" spans="1:5" x14ac:dyDescent="0.25">
      <c r="A57" s="2" t="s">
        <v>60</v>
      </c>
      <c r="B57" s="3">
        <v>310500</v>
      </c>
      <c r="C57" s="3">
        <v>0.67100000000000004</v>
      </c>
      <c r="D57" s="7" t="s">
        <v>60</v>
      </c>
      <c r="E57" s="6" t="str">
        <f t="shared" si="0"/>
        <v>ok</v>
      </c>
    </row>
    <row r="58" spans="1:5" x14ac:dyDescent="0.25">
      <c r="A58" s="2" t="s">
        <v>61</v>
      </c>
      <c r="B58" s="3">
        <v>310510</v>
      </c>
      <c r="C58" s="3">
        <v>0.74099999999999999</v>
      </c>
      <c r="D58" s="7" t="s">
        <v>61</v>
      </c>
      <c r="E58" s="6" t="str">
        <f t="shared" si="0"/>
        <v>ok</v>
      </c>
    </row>
    <row r="59" spans="1:5" x14ac:dyDescent="0.25">
      <c r="A59" s="2" t="s">
        <v>62</v>
      </c>
      <c r="B59" s="3">
        <v>310520</v>
      </c>
      <c r="C59" s="3">
        <v>0.59899999999999998</v>
      </c>
      <c r="D59" s="7" t="s">
        <v>62</v>
      </c>
      <c r="E59" s="6" t="str">
        <f t="shared" si="0"/>
        <v>ok</v>
      </c>
    </row>
    <row r="60" spans="1:5" x14ac:dyDescent="0.25">
      <c r="A60" s="2" t="s">
        <v>63</v>
      </c>
      <c r="B60" s="3">
        <v>310530</v>
      </c>
      <c r="C60" s="3">
        <v>0.69199999999999995</v>
      </c>
      <c r="D60" s="7" t="s">
        <v>63</v>
      </c>
      <c r="E60" s="6" t="str">
        <f t="shared" si="0"/>
        <v>ok</v>
      </c>
    </row>
    <row r="61" spans="1:5" x14ac:dyDescent="0.25">
      <c r="A61" s="2" t="s">
        <v>64</v>
      </c>
      <c r="B61" s="3">
        <v>310540</v>
      </c>
      <c r="C61" s="3">
        <v>0.72199999999999998</v>
      </c>
      <c r="D61" s="7" t="s">
        <v>64</v>
      </c>
      <c r="E61" s="6" t="str">
        <f t="shared" si="0"/>
        <v>ok</v>
      </c>
    </row>
    <row r="62" spans="1:5" x14ac:dyDescent="0.25">
      <c r="A62" s="2" t="s">
        <v>65</v>
      </c>
      <c r="B62" s="3">
        <v>310550</v>
      </c>
      <c r="C62" s="3">
        <v>0.64900000000000002</v>
      </c>
      <c r="D62" s="7" t="s">
        <v>65</v>
      </c>
      <c r="E62" s="6" t="str">
        <f t="shared" si="0"/>
        <v>ok</v>
      </c>
    </row>
    <row r="63" spans="1:5" x14ac:dyDescent="0.25">
      <c r="A63" s="2" t="s">
        <v>66</v>
      </c>
      <c r="B63" s="3">
        <v>310560</v>
      </c>
      <c r="C63" s="3">
        <v>0.76900000000000002</v>
      </c>
      <c r="D63" s="7" t="s">
        <v>66</v>
      </c>
      <c r="E63" s="6" t="str">
        <f t="shared" si="0"/>
        <v>ok</v>
      </c>
    </row>
    <row r="64" spans="1:5" x14ac:dyDescent="0.25">
      <c r="A64" s="2" t="s">
        <v>67</v>
      </c>
      <c r="B64" s="3">
        <v>310570</v>
      </c>
      <c r="C64" s="3">
        <v>0.624</v>
      </c>
      <c r="D64" s="7" t="s">
        <v>67</v>
      </c>
      <c r="E64" s="6" t="str">
        <f t="shared" si="0"/>
        <v>ok</v>
      </c>
    </row>
    <row r="65" spans="1:5" x14ac:dyDescent="0.25">
      <c r="A65" s="2" t="s">
        <v>68</v>
      </c>
      <c r="B65" s="3">
        <v>310590</v>
      </c>
      <c r="C65" s="3">
        <v>0.73399999999999999</v>
      </c>
      <c r="D65" s="7" t="s">
        <v>68</v>
      </c>
      <c r="E65" s="6" t="str">
        <f t="shared" si="0"/>
        <v>ok</v>
      </c>
    </row>
    <row r="66" spans="1:5" x14ac:dyDescent="0.25">
      <c r="A66" s="2" t="s">
        <v>69</v>
      </c>
      <c r="B66" s="3">
        <v>310600</v>
      </c>
      <c r="C66" s="3">
        <v>0.67400000000000004</v>
      </c>
      <c r="D66" s="7" t="s">
        <v>69</v>
      </c>
      <c r="E66" s="6" t="str">
        <f t="shared" si="0"/>
        <v>ok</v>
      </c>
    </row>
    <row r="67" spans="1:5" x14ac:dyDescent="0.25">
      <c r="A67" s="2" t="s">
        <v>70</v>
      </c>
      <c r="B67" s="3">
        <v>310610</v>
      </c>
      <c r="C67" s="3">
        <v>0.66</v>
      </c>
      <c r="D67" s="7" t="s">
        <v>70</v>
      </c>
      <c r="E67" s="6" t="str">
        <f t="shared" ref="E67:E130" si="1">IF(A67=D67,"ok","erro")</f>
        <v>ok</v>
      </c>
    </row>
    <row r="68" spans="1:5" x14ac:dyDescent="0.25">
      <c r="A68" s="2" t="s">
        <v>71</v>
      </c>
      <c r="B68" s="3">
        <v>310620</v>
      </c>
      <c r="C68" s="3">
        <v>0.81</v>
      </c>
      <c r="D68" s="7" t="s">
        <v>71</v>
      </c>
      <c r="E68" s="6" t="str">
        <f t="shared" si="1"/>
        <v>ok</v>
      </c>
    </row>
    <row r="69" spans="1:5" x14ac:dyDescent="0.25">
      <c r="A69" s="2" t="s">
        <v>72</v>
      </c>
      <c r="B69" s="3">
        <v>310630</v>
      </c>
      <c r="C69" s="3">
        <v>0.68600000000000005</v>
      </c>
      <c r="D69" s="7" t="s">
        <v>72</v>
      </c>
      <c r="E69" s="6" t="str">
        <f t="shared" si="1"/>
        <v>ok</v>
      </c>
    </row>
    <row r="70" spans="1:5" x14ac:dyDescent="0.25">
      <c r="A70" s="2" t="s">
        <v>73</v>
      </c>
      <c r="B70" s="3">
        <v>310640</v>
      </c>
      <c r="C70" s="3">
        <v>0.65500000000000003</v>
      </c>
      <c r="D70" s="7" t="s">
        <v>73</v>
      </c>
      <c r="E70" s="6" t="str">
        <f t="shared" si="1"/>
        <v>ok</v>
      </c>
    </row>
    <row r="71" spans="1:5" x14ac:dyDescent="0.25">
      <c r="A71" s="2" t="s">
        <v>74</v>
      </c>
      <c r="B71" s="3">
        <v>310650</v>
      </c>
      <c r="C71" s="3">
        <v>0.628</v>
      </c>
      <c r="D71" s="7" t="s">
        <v>74</v>
      </c>
      <c r="E71" s="6" t="str">
        <f t="shared" si="1"/>
        <v>ok</v>
      </c>
    </row>
    <row r="72" spans="1:5" x14ac:dyDescent="0.25">
      <c r="A72" s="2" t="s">
        <v>75</v>
      </c>
      <c r="B72" s="3">
        <v>310665</v>
      </c>
      <c r="C72" s="3">
        <v>0.60399999999999998</v>
      </c>
      <c r="D72" s="7" t="s">
        <v>75</v>
      </c>
      <c r="E72" s="6" t="str">
        <f t="shared" si="1"/>
        <v>ok</v>
      </c>
    </row>
    <row r="73" spans="1:5" x14ac:dyDescent="0.25">
      <c r="A73" s="2" t="s">
        <v>76</v>
      </c>
      <c r="B73" s="3">
        <v>310660</v>
      </c>
      <c r="C73" s="3">
        <v>0.59399999999999997</v>
      </c>
      <c r="D73" s="7" t="s">
        <v>76</v>
      </c>
      <c r="E73" s="6" t="str">
        <f t="shared" si="1"/>
        <v>ok</v>
      </c>
    </row>
    <row r="74" spans="1:5" x14ac:dyDescent="0.25">
      <c r="A74" s="2" t="s">
        <v>77</v>
      </c>
      <c r="B74" s="3">
        <v>310670</v>
      </c>
      <c r="C74" s="3">
        <v>0.749</v>
      </c>
      <c r="D74" s="7" t="s">
        <v>77</v>
      </c>
      <c r="E74" s="6" t="str">
        <f t="shared" si="1"/>
        <v>ok</v>
      </c>
    </row>
    <row r="75" spans="1:5" x14ac:dyDescent="0.25">
      <c r="A75" s="2" t="s">
        <v>78</v>
      </c>
      <c r="B75" s="3">
        <v>310680</v>
      </c>
      <c r="C75" s="3">
        <v>0.62</v>
      </c>
      <c r="D75" s="7" t="s">
        <v>78</v>
      </c>
      <c r="E75" s="6" t="str">
        <f t="shared" si="1"/>
        <v>ok</v>
      </c>
    </row>
    <row r="76" spans="1:5" x14ac:dyDescent="0.25">
      <c r="A76" s="2" t="s">
        <v>79</v>
      </c>
      <c r="B76" s="3">
        <v>310690</v>
      </c>
      <c r="C76" s="3">
        <v>0.74399999999999999</v>
      </c>
      <c r="D76" s="7" t="s">
        <v>79</v>
      </c>
      <c r="E76" s="6" t="str">
        <f t="shared" si="1"/>
        <v>ok</v>
      </c>
    </row>
    <row r="77" spans="1:5" x14ac:dyDescent="0.25">
      <c r="A77" s="2" t="s">
        <v>80</v>
      </c>
      <c r="B77" s="3">
        <v>310700</v>
      </c>
      <c r="C77" s="3">
        <v>0.68799999999999994</v>
      </c>
      <c r="D77" s="7" t="s">
        <v>80</v>
      </c>
      <c r="E77" s="6" t="str">
        <f t="shared" si="1"/>
        <v>ok</v>
      </c>
    </row>
    <row r="78" spans="1:5" x14ac:dyDescent="0.25">
      <c r="A78" s="2" t="s">
        <v>81</v>
      </c>
      <c r="B78" s="3">
        <v>310710</v>
      </c>
      <c r="C78" s="3">
        <v>0.70399999999999996</v>
      </c>
      <c r="D78" s="7" t="s">
        <v>81</v>
      </c>
      <c r="E78" s="6" t="str">
        <f t="shared" si="1"/>
        <v>ok</v>
      </c>
    </row>
    <row r="79" spans="1:5" x14ac:dyDescent="0.25">
      <c r="A79" s="2" t="s">
        <v>82</v>
      </c>
      <c r="B79" s="3">
        <v>310720</v>
      </c>
      <c r="C79" s="3">
        <v>0.64500000000000002</v>
      </c>
      <c r="D79" s="7" t="s">
        <v>82</v>
      </c>
      <c r="E79" s="6" t="str">
        <f t="shared" si="1"/>
        <v>ok</v>
      </c>
    </row>
    <row r="80" spans="1:5" x14ac:dyDescent="0.25">
      <c r="A80" s="2" t="s">
        <v>83</v>
      </c>
      <c r="B80" s="3">
        <v>310730</v>
      </c>
      <c r="C80" s="3">
        <v>0.7</v>
      </c>
      <c r="D80" s="7" t="s">
        <v>83</v>
      </c>
      <c r="E80" s="6" t="str">
        <f t="shared" si="1"/>
        <v>ok</v>
      </c>
    </row>
    <row r="81" spans="1:5" x14ac:dyDescent="0.25">
      <c r="A81" s="2" t="s">
        <v>84</v>
      </c>
      <c r="B81" s="3">
        <v>310740</v>
      </c>
      <c r="C81" s="3">
        <v>0.75</v>
      </c>
      <c r="D81" s="7" t="s">
        <v>84</v>
      </c>
      <c r="E81" s="6" t="str">
        <f t="shared" si="1"/>
        <v>ok</v>
      </c>
    </row>
    <row r="82" spans="1:5" x14ac:dyDescent="0.25">
      <c r="A82" s="2" t="s">
        <v>85</v>
      </c>
      <c r="B82" s="3">
        <v>310750</v>
      </c>
      <c r="C82" s="3">
        <v>0.67300000000000004</v>
      </c>
      <c r="D82" s="7" t="s">
        <v>85</v>
      </c>
      <c r="E82" s="6" t="str">
        <f t="shared" si="1"/>
        <v>ok</v>
      </c>
    </row>
    <row r="83" spans="1:5" x14ac:dyDescent="0.25">
      <c r="A83" s="2" t="s">
        <v>86</v>
      </c>
      <c r="B83" s="3">
        <v>310760</v>
      </c>
      <c r="C83" s="3">
        <v>0.73499999999999999</v>
      </c>
      <c r="D83" s="7" t="s">
        <v>86</v>
      </c>
      <c r="E83" s="6" t="str">
        <f t="shared" si="1"/>
        <v>ok</v>
      </c>
    </row>
    <row r="84" spans="1:5" x14ac:dyDescent="0.25">
      <c r="A84" s="2" t="s">
        <v>87</v>
      </c>
      <c r="B84" s="3">
        <v>310770</v>
      </c>
      <c r="C84" s="3">
        <v>0.68300000000000005</v>
      </c>
      <c r="D84" s="7" t="s">
        <v>87</v>
      </c>
      <c r="E84" s="6" t="str">
        <f t="shared" si="1"/>
        <v>ok</v>
      </c>
    </row>
    <row r="85" spans="1:5" x14ac:dyDescent="0.25">
      <c r="A85" s="2" t="s">
        <v>88</v>
      </c>
      <c r="B85" s="3">
        <v>310780</v>
      </c>
      <c r="C85" s="3">
        <v>0.623</v>
      </c>
      <c r="D85" s="7" t="s">
        <v>88</v>
      </c>
      <c r="E85" s="6" t="str">
        <f t="shared" si="1"/>
        <v>ok</v>
      </c>
    </row>
    <row r="86" spans="1:5" x14ac:dyDescent="0.25">
      <c r="A86" s="2" t="s">
        <v>89</v>
      </c>
      <c r="B86" s="3">
        <v>310790</v>
      </c>
      <c r="C86" s="3">
        <v>0.65300000000000002</v>
      </c>
      <c r="D86" s="7" t="s">
        <v>89</v>
      </c>
      <c r="E86" s="6" t="str">
        <f t="shared" si="1"/>
        <v>ok</v>
      </c>
    </row>
    <row r="87" spans="1:5" x14ac:dyDescent="0.25">
      <c r="A87" s="2" t="s">
        <v>90</v>
      </c>
      <c r="B87" s="3">
        <v>310800</v>
      </c>
      <c r="C87" s="3">
        <v>0.69199999999999995</v>
      </c>
      <c r="D87" s="7" t="s">
        <v>90</v>
      </c>
      <c r="E87" s="6" t="str">
        <f t="shared" si="1"/>
        <v>ok</v>
      </c>
    </row>
    <row r="88" spans="1:5" x14ac:dyDescent="0.25">
      <c r="A88" s="2" t="s">
        <v>91</v>
      </c>
      <c r="B88" s="3">
        <v>310810</v>
      </c>
      <c r="C88" s="3">
        <v>0.63700000000000001</v>
      </c>
      <c r="D88" s="7" t="s">
        <v>91</v>
      </c>
      <c r="E88" s="6" t="str">
        <f t="shared" si="1"/>
        <v>ok</v>
      </c>
    </row>
    <row r="89" spans="1:5" x14ac:dyDescent="0.25">
      <c r="A89" s="2" t="s">
        <v>92</v>
      </c>
      <c r="B89" s="3">
        <v>310820</v>
      </c>
      <c r="C89" s="3">
        <v>0.67800000000000005</v>
      </c>
      <c r="D89" s="7" t="s">
        <v>92</v>
      </c>
      <c r="E89" s="6" t="str">
        <f t="shared" si="1"/>
        <v>ok</v>
      </c>
    </row>
    <row r="90" spans="1:5" x14ac:dyDescent="0.25">
      <c r="A90" s="2" t="s">
        <v>93</v>
      </c>
      <c r="B90" s="3">
        <v>310825</v>
      </c>
      <c r="C90" s="3">
        <v>0.53700000000000003</v>
      </c>
      <c r="D90" s="7" t="s">
        <v>93</v>
      </c>
      <c r="E90" s="6" t="str">
        <f t="shared" si="1"/>
        <v>ok</v>
      </c>
    </row>
    <row r="91" spans="1:5" x14ac:dyDescent="0.25">
      <c r="A91" s="2" t="s">
        <v>94</v>
      </c>
      <c r="B91" s="3">
        <v>310830</v>
      </c>
      <c r="C91" s="3">
        <v>0.73</v>
      </c>
      <c r="D91" s="7" t="s">
        <v>94</v>
      </c>
      <c r="E91" s="6" t="str">
        <f t="shared" si="1"/>
        <v>ok</v>
      </c>
    </row>
    <row r="92" spans="1:5" x14ac:dyDescent="0.25">
      <c r="A92" s="2" t="s">
        <v>95</v>
      </c>
      <c r="B92" s="3">
        <v>310840</v>
      </c>
      <c r="C92" s="3">
        <v>0.70199999999999996</v>
      </c>
      <c r="D92" s="7" t="s">
        <v>95</v>
      </c>
      <c r="E92" s="6" t="str">
        <f t="shared" si="1"/>
        <v>ok</v>
      </c>
    </row>
    <row r="93" spans="1:5" x14ac:dyDescent="0.25">
      <c r="A93" s="2" t="s">
        <v>96</v>
      </c>
      <c r="B93" s="3">
        <v>310850</v>
      </c>
      <c r="C93" s="3">
        <v>0.60199999999999998</v>
      </c>
      <c r="D93" s="7" t="s">
        <v>96</v>
      </c>
      <c r="E93" s="6" t="str">
        <f t="shared" si="1"/>
        <v>ok</v>
      </c>
    </row>
    <row r="94" spans="1:5" x14ac:dyDescent="0.25">
      <c r="A94" s="2" t="s">
        <v>97</v>
      </c>
      <c r="B94" s="3">
        <v>310855</v>
      </c>
      <c r="C94" s="3">
        <v>0.67400000000000004</v>
      </c>
      <c r="D94" s="7" t="s">
        <v>97</v>
      </c>
      <c r="E94" s="6" t="str">
        <f t="shared" si="1"/>
        <v>ok</v>
      </c>
    </row>
    <row r="95" spans="1:5" x14ac:dyDescent="0.25">
      <c r="A95" s="2" t="s">
        <v>98</v>
      </c>
      <c r="B95" s="3">
        <v>310860</v>
      </c>
      <c r="C95" s="3">
        <v>0.65600000000000003</v>
      </c>
      <c r="D95" s="7" t="s">
        <v>98</v>
      </c>
      <c r="E95" s="6" t="str">
        <f t="shared" si="1"/>
        <v>ok</v>
      </c>
    </row>
    <row r="96" spans="1:5" x14ac:dyDescent="0.25">
      <c r="A96" s="2" t="s">
        <v>99</v>
      </c>
      <c r="B96" s="3">
        <v>310890</v>
      </c>
      <c r="C96" s="3">
        <v>0.69199999999999995</v>
      </c>
      <c r="D96" s="7" t="s">
        <v>99</v>
      </c>
      <c r="E96" s="6" t="str">
        <f t="shared" si="1"/>
        <v>ok</v>
      </c>
    </row>
    <row r="97" spans="1:5" x14ac:dyDescent="0.25">
      <c r="A97" s="2" t="s">
        <v>101</v>
      </c>
      <c r="B97" s="3">
        <v>310880</v>
      </c>
      <c r="C97" s="3">
        <v>0.624</v>
      </c>
      <c r="D97" s="7" t="s">
        <v>101</v>
      </c>
      <c r="E97" s="6" t="str">
        <f t="shared" si="1"/>
        <v>ok</v>
      </c>
    </row>
    <row r="98" spans="1:5" x14ac:dyDescent="0.25">
      <c r="A98" s="2" t="s">
        <v>1769</v>
      </c>
      <c r="B98" s="3">
        <v>310870</v>
      </c>
      <c r="C98" s="3">
        <v>0.625</v>
      </c>
      <c r="D98" s="7" t="s">
        <v>100</v>
      </c>
      <c r="E98" s="6" t="str">
        <f t="shared" si="1"/>
        <v>erro</v>
      </c>
    </row>
    <row r="99" spans="1:5" x14ac:dyDescent="0.25">
      <c r="A99" s="2" t="s">
        <v>102</v>
      </c>
      <c r="B99" s="3">
        <v>310900</v>
      </c>
      <c r="C99" s="3">
        <v>0.747</v>
      </c>
      <c r="D99" s="7" t="s">
        <v>102</v>
      </c>
      <c r="E99" s="6" t="str">
        <f t="shared" si="1"/>
        <v>ok</v>
      </c>
    </row>
    <row r="100" spans="1:5" x14ac:dyDescent="0.25">
      <c r="A100" s="2" t="s">
        <v>103</v>
      </c>
      <c r="B100" s="3">
        <v>310910</v>
      </c>
      <c r="C100" s="3">
        <v>0.65800000000000003</v>
      </c>
      <c r="D100" s="7" t="s">
        <v>103</v>
      </c>
      <c r="E100" s="6" t="str">
        <f t="shared" si="1"/>
        <v>ok</v>
      </c>
    </row>
    <row r="101" spans="1:5" x14ac:dyDescent="0.25">
      <c r="A101" s="2" t="s">
        <v>104</v>
      </c>
      <c r="B101" s="3">
        <v>310920</v>
      </c>
      <c r="C101" s="3">
        <v>0.66900000000000004</v>
      </c>
      <c r="D101" s="7" t="s">
        <v>104</v>
      </c>
      <c r="E101" s="6" t="str">
        <f t="shared" si="1"/>
        <v>ok</v>
      </c>
    </row>
    <row r="102" spans="1:5" x14ac:dyDescent="0.25">
      <c r="A102" s="2" t="s">
        <v>105</v>
      </c>
      <c r="B102" s="3">
        <v>310925</v>
      </c>
      <c r="C102" s="3">
        <v>0.627</v>
      </c>
      <c r="D102" s="7" t="s">
        <v>105</v>
      </c>
      <c r="E102" s="6" t="str">
        <f t="shared" si="1"/>
        <v>ok</v>
      </c>
    </row>
    <row r="103" spans="1:5" x14ac:dyDescent="0.25">
      <c r="A103" s="2" t="s">
        <v>106</v>
      </c>
      <c r="B103" s="3">
        <v>310930</v>
      </c>
      <c r="C103" s="3">
        <v>0.67200000000000004</v>
      </c>
      <c r="D103" s="7" t="s">
        <v>106</v>
      </c>
      <c r="E103" s="6" t="str">
        <f t="shared" si="1"/>
        <v>ok</v>
      </c>
    </row>
    <row r="104" spans="1:5" x14ac:dyDescent="0.25">
      <c r="A104" s="2" t="s">
        <v>107</v>
      </c>
      <c r="B104" s="3">
        <v>310940</v>
      </c>
      <c r="C104" s="3">
        <v>0.624</v>
      </c>
      <c r="D104" s="7" t="s">
        <v>107</v>
      </c>
      <c r="E104" s="6" t="str">
        <f t="shared" si="1"/>
        <v>ok</v>
      </c>
    </row>
    <row r="105" spans="1:5" x14ac:dyDescent="0.25">
      <c r="A105" s="2" t="s">
        <v>108</v>
      </c>
      <c r="B105" s="3">
        <v>310945</v>
      </c>
      <c r="C105" s="3">
        <v>0.64800000000000002</v>
      </c>
      <c r="D105" s="7" t="s">
        <v>108</v>
      </c>
      <c r="E105" s="6" t="str">
        <f t="shared" si="1"/>
        <v>ok</v>
      </c>
    </row>
    <row r="106" spans="1:5" x14ac:dyDescent="0.25">
      <c r="A106" s="2" t="s">
        <v>109</v>
      </c>
      <c r="B106" s="3">
        <v>310950</v>
      </c>
      <c r="C106" s="3">
        <v>0.67400000000000004</v>
      </c>
      <c r="D106" s="7" t="s">
        <v>109</v>
      </c>
      <c r="E106" s="6" t="str">
        <f t="shared" si="1"/>
        <v>ok</v>
      </c>
    </row>
    <row r="107" spans="1:5" x14ac:dyDescent="0.25">
      <c r="A107" s="2" t="s">
        <v>110</v>
      </c>
      <c r="B107" s="3">
        <v>310960</v>
      </c>
      <c r="C107" s="3">
        <v>0.74099999999999999</v>
      </c>
      <c r="D107" s="7" t="s">
        <v>110</v>
      </c>
      <c r="E107" s="6" t="str">
        <f t="shared" si="1"/>
        <v>ok</v>
      </c>
    </row>
    <row r="108" spans="1:5" x14ac:dyDescent="0.25">
      <c r="A108" s="2" t="s">
        <v>111</v>
      </c>
      <c r="B108" s="3">
        <v>310970</v>
      </c>
      <c r="C108" s="3">
        <v>0.70599999999999996</v>
      </c>
      <c r="D108" s="7" t="s">
        <v>111</v>
      </c>
      <c r="E108" s="6" t="str">
        <f t="shared" si="1"/>
        <v>ok</v>
      </c>
    </row>
    <row r="109" spans="1:5" x14ac:dyDescent="0.25">
      <c r="A109" s="2" t="s">
        <v>112</v>
      </c>
      <c r="B109" s="3">
        <v>310270</v>
      </c>
      <c r="C109" s="3">
        <v>0.57799999999999996</v>
      </c>
      <c r="D109" s="7" t="s">
        <v>112</v>
      </c>
      <c r="E109" s="6" t="str">
        <f t="shared" si="1"/>
        <v>ok</v>
      </c>
    </row>
    <row r="110" spans="1:5" x14ac:dyDescent="0.25">
      <c r="A110" s="2" t="s">
        <v>113</v>
      </c>
      <c r="B110" s="3">
        <v>310980</v>
      </c>
      <c r="C110" s="3">
        <v>0.72599999999999998</v>
      </c>
      <c r="D110" s="7" t="s">
        <v>113</v>
      </c>
      <c r="E110" s="6" t="str">
        <f t="shared" si="1"/>
        <v>ok</v>
      </c>
    </row>
    <row r="111" spans="1:5" x14ac:dyDescent="0.25">
      <c r="A111" s="2" t="s">
        <v>114</v>
      </c>
      <c r="B111" s="3">
        <v>310990</v>
      </c>
      <c r="C111" s="3">
        <v>0.70599999999999996</v>
      </c>
      <c r="D111" s="7" t="s">
        <v>114</v>
      </c>
      <c r="E111" s="6" t="str">
        <f t="shared" si="1"/>
        <v>ok</v>
      </c>
    </row>
    <row r="112" spans="1:5" x14ac:dyDescent="0.25">
      <c r="A112" s="2" t="s">
        <v>115</v>
      </c>
      <c r="B112" s="3">
        <v>311000</v>
      </c>
      <c r="C112" s="3">
        <v>0.72799999999999998</v>
      </c>
      <c r="D112" s="7" t="s">
        <v>115</v>
      </c>
      <c r="E112" s="6" t="str">
        <f t="shared" si="1"/>
        <v>ok</v>
      </c>
    </row>
    <row r="113" spans="1:5" x14ac:dyDescent="0.25">
      <c r="A113" s="2" t="s">
        <v>116</v>
      </c>
      <c r="B113" s="3">
        <v>311010</v>
      </c>
      <c r="C113" s="3">
        <v>0.63300000000000001</v>
      </c>
      <c r="D113" s="7" t="s">
        <v>116</v>
      </c>
      <c r="E113" s="6" t="str">
        <f t="shared" si="1"/>
        <v>ok</v>
      </c>
    </row>
    <row r="114" spans="1:5" x14ac:dyDescent="0.25">
      <c r="A114" s="2" t="s">
        <v>117</v>
      </c>
      <c r="B114" s="3">
        <v>311020</v>
      </c>
      <c r="C114" s="3">
        <v>0.61699999999999999</v>
      </c>
      <c r="D114" s="7" t="s">
        <v>117</v>
      </c>
      <c r="E114" s="6" t="str">
        <f t="shared" si="1"/>
        <v>ok</v>
      </c>
    </row>
    <row r="115" spans="1:5" x14ac:dyDescent="0.25">
      <c r="A115" s="2" t="s">
        <v>118</v>
      </c>
      <c r="B115" s="3">
        <v>311030</v>
      </c>
      <c r="C115" s="3">
        <v>0.68700000000000006</v>
      </c>
      <c r="D115" s="7" t="s">
        <v>118</v>
      </c>
      <c r="E115" s="6" t="str">
        <f t="shared" si="1"/>
        <v>ok</v>
      </c>
    </row>
    <row r="116" spans="1:5" x14ac:dyDescent="0.25">
      <c r="A116" s="2" t="s">
        <v>119</v>
      </c>
      <c r="B116" s="3">
        <v>311040</v>
      </c>
      <c r="C116" s="3">
        <v>0.69</v>
      </c>
      <c r="D116" s="7" t="s">
        <v>119</v>
      </c>
      <c r="E116" s="6" t="str">
        <f t="shared" si="1"/>
        <v>ok</v>
      </c>
    </row>
    <row r="117" spans="1:5" x14ac:dyDescent="0.25">
      <c r="A117" s="2" t="s">
        <v>120</v>
      </c>
      <c r="B117" s="3">
        <v>311050</v>
      </c>
      <c r="C117" s="3">
        <v>0.68899999999999995</v>
      </c>
      <c r="D117" s="7" t="s">
        <v>120</v>
      </c>
      <c r="E117" s="6" t="str">
        <f t="shared" si="1"/>
        <v>ok</v>
      </c>
    </row>
    <row r="118" spans="1:5" x14ac:dyDescent="0.25">
      <c r="A118" s="2" t="s">
        <v>121</v>
      </c>
      <c r="B118" s="3">
        <v>311060</v>
      </c>
      <c r="C118" s="3">
        <v>0.751</v>
      </c>
      <c r="D118" s="7" t="s">
        <v>121</v>
      </c>
      <c r="E118" s="6" t="str">
        <f t="shared" si="1"/>
        <v>ok</v>
      </c>
    </row>
    <row r="119" spans="1:5" x14ac:dyDescent="0.25">
      <c r="A119" s="2" t="s">
        <v>122</v>
      </c>
      <c r="B119" s="3">
        <v>311070</v>
      </c>
      <c r="C119" s="3">
        <v>0.69899999999999995</v>
      </c>
      <c r="D119" s="7" t="s">
        <v>122</v>
      </c>
      <c r="E119" s="6" t="str">
        <f t="shared" si="1"/>
        <v>ok</v>
      </c>
    </row>
    <row r="120" spans="1:5" x14ac:dyDescent="0.25">
      <c r="A120" s="2" t="s">
        <v>123</v>
      </c>
      <c r="B120" s="3">
        <v>311080</v>
      </c>
      <c r="C120" s="3">
        <v>0.61599999999999999</v>
      </c>
      <c r="D120" s="7" t="s">
        <v>123</v>
      </c>
      <c r="E120" s="6" t="str">
        <f t="shared" si="1"/>
        <v>ok</v>
      </c>
    </row>
    <row r="121" spans="1:5" x14ac:dyDescent="0.25">
      <c r="A121" s="2" t="s">
        <v>124</v>
      </c>
      <c r="B121" s="3">
        <v>311090</v>
      </c>
      <c r="C121" s="3">
        <v>0.70899999999999996</v>
      </c>
      <c r="D121" s="7" t="s">
        <v>124</v>
      </c>
      <c r="E121" s="6" t="str">
        <f t="shared" si="1"/>
        <v>ok</v>
      </c>
    </row>
    <row r="122" spans="1:5" x14ac:dyDescent="0.25">
      <c r="A122" s="2" t="s">
        <v>125</v>
      </c>
      <c r="B122" s="3">
        <v>311100</v>
      </c>
      <c r="C122" s="3">
        <v>0.69799999999999995</v>
      </c>
      <c r="D122" s="7" t="s">
        <v>125</v>
      </c>
      <c r="E122" s="6" t="str">
        <f t="shared" si="1"/>
        <v>ok</v>
      </c>
    </row>
    <row r="123" spans="1:5" x14ac:dyDescent="0.25">
      <c r="A123" s="2" t="s">
        <v>126</v>
      </c>
      <c r="B123" s="3">
        <v>311110</v>
      </c>
      <c r="C123" s="3">
        <v>0.70399999999999996</v>
      </c>
      <c r="D123" s="7" t="s">
        <v>126</v>
      </c>
      <c r="E123" s="6" t="str">
        <f t="shared" si="1"/>
        <v>ok</v>
      </c>
    </row>
    <row r="124" spans="1:5" x14ac:dyDescent="0.25">
      <c r="A124" s="2" t="s">
        <v>127</v>
      </c>
      <c r="B124" s="3">
        <v>311115</v>
      </c>
      <c r="C124" s="3">
        <v>0.621</v>
      </c>
      <c r="D124" s="7" t="s">
        <v>127</v>
      </c>
      <c r="E124" s="6" t="str">
        <f t="shared" si="1"/>
        <v>ok</v>
      </c>
    </row>
    <row r="125" spans="1:5" x14ac:dyDescent="0.25">
      <c r="A125" s="2" t="s">
        <v>128</v>
      </c>
      <c r="B125" s="3">
        <v>311120</v>
      </c>
      <c r="C125" s="3">
        <v>0.71099999999999997</v>
      </c>
      <c r="D125" s="7" t="s">
        <v>128</v>
      </c>
      <c r="E125" s="6" t="str">
        <f t="shared" si="1"/>
        <v>ok</v>
      </c>
    </row>
    <row r="126" spans="1:5" x14ac:dyDescent="0.25">
      <c r="A126" s="2" t="s">
        <v>129</v>
      </c>
      <c r="B126" s="3">
        <v>311130</v>
      </c>
      <c r="C126" s="3">
        <v>0.68300000000000005</v>
      </c>
      <c r="D126" s="7" t="s">
        <v>129</v>
      </c>
      <c r="E126" s="6" t="str">
        <f t="shared" si="1"/>
        <v>ok</v>
      </c>
    </row>
    <row r="127" spans="1:5" x14ac:dyDescent="0.25">
      <c r="A127" s="2" t="s">
        <v>130</v>
      </c>
      <c r="B127" s="3">
        <v>311140</v>
      </c>
      <c r="C127" s="3">
        <v>0.70599999999999996</v>
      </c>
      <c r="D127" s="7" t="s">
        <v>130</v>
      </c>
      <c r="E127" s="6" t="str">
        <f t="shared" si="1"/>
        <v>ok</v>
      </c>
    </row>
    <row r="128" spans="1:5" x14ac:dyDescent="0.25">
      <c r="A128" s="2" t="s">
        <v>131</v>
      </c>
      <c r="B128" s="3">
        <v>311150</v>
      </c>
      <c r="C128" s="3">
        <v>0.70199999999999996</v>
      </c>
      <c r="D128" s="7" t="s">
        <v>131</v>
      </c>
      <c r="E128" s="6" t="str">
        <f t="shared" si="1"/>
        <v>ok</v>
      </c>
    </row>
    <row r="129" spans="1:5" x14ac:dyDescent="0.25">
      <c r="A129" s="2" t="s">
        <v>132</v>
      </c>
      <c r="B129" s="3">
        <v>311160</v>
      </c>
      <c r="C129" s="3">
        <v>0.68200000000000005</v>
      </c>
      <c r="D129" s="7" t="s">
        <v>132</v>
      </c>
      <c r="E129" s="6" t="str">
        <f t="shared" si="1"/>
        <v>ok</v>
      </c>
    </row>
    <row r="130" spans="1:5" x14ac:dyDescent="0.25">
      <c r="A130" s="2" t="s">
        <v>133</v>
      </c>
      <c r="B130" s="3">
        <v>311170</v>
      </c>
      <c r="C130" s="3">
        <v>0.64900000000000002</v>
      </c>
      <c r="D130" s="7" t="s">
        <v>133</v>
      </c>
      <c r="E130" s="6" t="str">
        <f t="shared" si="1"/>
        <v>ok</v>
      </c>
    </row>
    <row r="131" spans="1:5" x14ac:dyDescent="0.25">
      <c r="A131" s="2" t="s">
        <v>134</v>
      </c>
      <c r="B131" s="3">
        <v>311180</v>
      </c>
      <c r="C131" s="3">
        <v>0.72199999999999998</v>
      </c>
      <c r="D131" s="7" t="s">
        <v>134</v>
      </c>
      <c r="E131" s="6" t="str">
        <f t="shared" ref="E131:E194" si="2">IF(A131=D131,"ok","erro")</f>
        <v>ok</v>
      </c>
    </row>
    <row r="132" spans="1:5" x14ac:dyDescent="0.25">
      <c r="A132" s="2" t="s">
        <v>135</v>
      </c>
      <c r="B132" s="3">
        <v>311190</v>
      </c>
      <c r="C132" s="3">
        <v>0.65</v>
      </c>
      <c r="D132" s="7" t="s">
        <v>135</v>
      </c>
      <c r="E132" s="6" t="str">
        <f t="shared" si="2"/>
        <v>ok</v>
      </c>
    </row>
    <row r="133" spans="1:5" x14ac:dyDescent="0.25">
      <c r="A133" s="2" t="s">
        <v>136</v>
      </c>
      <c r="B133" s="3">
        <v>311200</v>
      </c>
      <c r="C133" s="3">
        <v>0.67800000000000005</v>
      </c>
      <c r="D133" s="7" t="s">
        <v>136</v>
      </c>
      <c r="E133" s="6" t="str">
        <f t="shared" si="2"/>
        <v>ok</v>
      </c>
    </row>
    <row r="134" spans="1:5" x14ac:dyDescent="0.25">
      <c r="A134" s="2" t="s">
        <v>137</v>
      </c>
      <c r="B134" s="3">
        <v>311205</v>
      </c>
      <c r="C134" s="3">
        <v>0.63100000000000001</v>
      </c>
      <c r="D134" s="7" t="s">
        <v>137</v>
      </c>
      <c r="E134" s="6" t="str">
        <f t="shared" si="2"/>
        <v>ok</v>
      </c>
    </row>
    <row r="135" spans="1:5" x14ac:dyDescent="0.25">
      <c r="A135" s="2" t="s">
        <v>138</v>
      </c>
      <c r="B135" s="3">
        <v>311210</v>
      </c>
      <c r="C135" s="3">
        <v>0.624</v>
      </c>
      <c r="D135" s="7" t="s">
        <v>138</v>
      </c>
      <c r="E135" s="6" t="str">
        <f t="shared" si="2"/>
        <v>ok</v>
      </c>
    </row>
    <row r="136" spans="1:5" x14ac:dyDescent="0.25">
      <c r="A136" s="2" t="s">
        <v>139</v>
      </c>
      <c r="B136" s="3">
        <v>311220</v>
      </c>
      <c r="C136" s="3">
        <v>0.64800000000000002</v>
      </c>
      <c r="D136" s="7" t="s">
        <v>139</v>
      </c>
      <c r="E136" s="6" t="str">
        <f t="shared" si="2"/>
        <v>ok</v>
      </c>
    </row>
    <row r="137" spans="1:5" x14ac:dyDescent="0.25">
      <c r="A137" s="2" t="s">
        <v>140</v>
      </c>
      <c r="B137" s="3">
        <v>311230</v>
      </c>
      <c r="C137" s="3">
        <v>0.65300000000000002</v>
      </c>
      <c r="D137" s="7" t="s">
        <v>140</v>
      </c>
      <c r="E137" s="6" t="str">
        <f t="shared" si="2"/>
        <v>ok</v>
      </c>
    </row>
    <row r="138" spans="1:5" x14ac:dyDescent="0.25">
      <c r="A138" s="2" t="s">
        <v>141</v>
      </c>
      <c r="B138" s="3">
        <v>311240</v>
      </c>
      <c r="C138" s="3">
        <v>0.67500000000000004</v>
      </c>
      <c r="D138" s="7" t="s">
        <v>141</v>
      </c>
      <c r="E138" s="6" t="str">
        <f t="shared" si="2"/>
        <v>ok</v>
      </c>
    </row>
    <row r="139" spans="1:5" x14ac:dyDescent="0.25">
      <c r="A139" s="2" t="s">
        <v>142</v>
      </c>
      <c r="B139" s="3">
        <v>311250</v>
      </c>
      <c r="C139" s="3">
        <v>0.69499999999999995</v>
      </c>
      <c r="D139" s="7" t="s">
        <v>142</v>
      </c>
      <c r="E139" s="6" t="str">
        <f t="shared" si="2"/>
        <v>ok</v>
      </c>
    </row>
    <row r="140" spans="1:5" x14ac:dyDescent="0.25">
      <c r="A140" s="2" t="s">
        <v>143</v>
      </c>
      <c r="B140" s="3">
        <v>311260</v>
      </c>
      <c r="C140" s="3">
        <v>0.72299999999999998</v>
      </c>
      <c r="D140" s="7" t="s">
        <v>143</v>
      </c>
      <c r="E140" s="6" t="str">
        <f t="shared" si="2"/>
        <v>ok</v>
      </c>
    </row>
    <row r="141" spans="1:5" x14ac:dyDescent="0.25">
      <c r="A141" s="2" t="s">
        <v>144</v>
      </c>
      <c r="B141" s="3">
        <v>311265</v>
      </c>
      <c r="C141" s="3">
        <v>0.624</v>
      </c>
      <c r="D141" s="7" t="s">
        <v>144</v>
      </c>
      <c r="E141" s="6" t="str">
        <f t="shared" si="2"/>
        <v>ok</v>
      </c>
    </row>
    <row r="142" spans="1:5" x14ac:dyDescent="0.25">
      <c r="A142" s="2" t="s">
        <v>145</v>
      </c>
      <c r="B142" s="3">
        <v>311270</v>
      </c>
      <c r="C142" s="3">
        <v>0.63900000000000001</v>
      </c>
      <c r="D142" s="7" t="s">
        <v>145</v>
      </c>
      <c r="E142" s="6" t="str">
        <f t="shared" si="2"/>
        <v>ok</v>
      </c>
    </row>
    <row r="143" spans="1:5" x14ac:dyDescent="0.25">
      <c r="A143" s="2" t="s">
        <v>146</v>
      </c>
      <c r="B143" s="3">
        <v>311280</v>
      </c>
      <c r="C143" s="3">
        <v>0.71</v>
      </c>
      <c r="D143" s="7" t="s">
        <v>146</v>
      </c>
      <c r="E143" s="6" t="str">
        <f t="shared" si="2"/>
        <v>ok</v>
      </c>
    </row>
    <row r="144" spans="1:5" x14ac:dyDescent="0.25">
      <c r="A144" s="2" t="s">
        <v>147</v>
      </c>
      <c r="B144" s="3">
        <v>311290</v>
      </c>
      <c r="C144" s="3">
        <v>0.61499999999999999</v>
      </c>
      <c r="D144" s="7" t="s">
        <v>147</v>
      </c>
      <c r="E144" s="6" t="str">
        <f t="shared" si="2"/>
        <v>ok</v>
      </c>
    </row>
    <row r="145" spans="1:5" x14ac:dyDescent="0.25">
      <c r="A145" s="2" t="s">
        <v>148</v>
      </c>
      <c r="B145" s="3">
        <v>311300</v>
      </c>
      <c r="C145" s="3">
        <v>0.55800000000000005</v>
      </c>
      <c r="D145" s="7" t="s">
        <v>148</v>
      </c>
      <c r="E145" s="6" t="str">
        <f t="shared" si="2"/>
        <v>ok</v>
      </c>
    </row>
    <row r="146" spans="1:5" x14ac:dyDescent="0.25">
      <c r="A146" s="2" t="s">
        <v>149</v>
      </c>
      <c r="B146" s="3">
        <v>311310</v>
      </c>
      <c r="C146" s="3">
        <v>0.63400000000000001</v>
      </c>
      <c r="D146" s="7" t="s">
        <v>149</v>
      </c>
      <c r="E146" s="6" t="str">
        <f t="shared" si="2"/>
        <v>ok</v>
      </c>
    </row>
    <row r="147" spans="1:5" x14ac:dyDescent="0.25">
      <c r="A147" s="2" t="s">
        <v>150</v>
      </c>
      <c r="B147" s="3">
        <v>311320</v>
      </c>
      <c r="C147" s="3">
        <v>0.69699999999999995</v>
      </c>
      <c r="D147" s="7" t="s">
        <v>150</v>
      </c>
      <c r="E147" s="6" t="str">
        <f t="shared" si="2"/>
        <v>ok</v>
      </c>
    </row>
    <row r="148" spans="1:5" x14ac:dyDescent="0.25">
      <c r="A148" s="2" t="s">
        <v>151</v>
      </c>
      <c r="B148" s="3">
        <v>311330</v>
      </c>
      <c r="C148" s="3">
        <v>0.69499999999999995</v>
      </c>
      <c r="D148" s="7" t="s">
        <v>151</v>
      </c>
      <c r="E148" s="6" t="str">
        <f t="shared" si="2"/>
        <v>ok</v>
      </c>
    </row>
    <row r="149" spans="1:5" x14ac:dyDescent="0.25">
      <c r="A149" s="2" t="s">
        <v>152</v>
      </c>
      <c r="B149" s="3">
        <v>311340</v>
      </c>
      <c r="C149" s="3">
        <v>0.70599999999999996</v>
      </c>
      <c r="D149" s="7" t="s">
        <v>152</v>
      </c>
      <c r="E149" s="6" t="str">
        <f t="shared" si="2"/>
        <v>ok</v>
      </c>
    </row>
    <row r="150" spans="1:5" x14ac:dyDescent="0.25">
      <c r="A150" s="2" t="s">
        <v>153</v>
      </c>
      <c r="B150" s="3">
        <v>311350</v>
      </c>
      <c r="C150" s="3">
        <v>0.63800000000000001</v>
      </c>
      <c r="D150" s="7" t="s">
        <v>153</v>
      </c>
      <c r="E150" s="6" t="str">
        <f t="shared" si="2"/>
        <v>ok</v>
      </c>
    </row>
    <row r="151" spans="1:5" x14ac:dyDescent="0.25">
      <c r="A151" s="2" t="s">
        <v>154</v>
      </c>
      <c r="B151" s="3">
        <v>311360</v>
      </c>
      <c r="C151" s="3">
        <v>0.68300000000000005</v>
      </c>
      <c r="D151" s="7" t="s">
        <v>154</v>
      </c>
      <c r="E151" s="6" t="str">
        <f t="shared" si="2"/>
        <v>ok</v>
      </c>
    </row>
    <row r="152" spans="1:5" x14ac:dyDescent="0.25">
      <c r="A152" s="2" t="s">
        <v>155</v>
      </c>
      <c r="B152" s="3">
        <v>311370</v>
      </c>
      <c r="C152" s="3">
        <v>0.64800000000000002</v>
      </c>
      <c r="D152" s="7" t="s">
        <v>155</v>
      </c>
      <c r="E152" s="6" t="str">
        <f t="shared" si="2"/>
        <v>ok</v>
      </c>
    </row>
    <row r="153" spans="1:5" x14ac:dyDescent="0.25">
      <c r="A153" s="2" t="s">
        <v>156</v>
      </c>
      <c r="B153" s="3">
        <v>311380</v>
      </c>
      <c r="C153" s="3">
        <v>0.65</v>
      </c>
      <c r="D153" s="7" t="s">
        <v>156</v>
      </c>
      <c r="E153" s="6" t="str">
        <f t="shared" si="2"/>
        <v>ok</v>
      </c>
    </row>
    <row r="154" spans="1:5" x14ac:dyDescent="0.25">
      <c r="A154" s="2" t="s">
        <v>157</v>
      </c>
      <c r="B154" s="3">
        <v>311390</v>
      </c>
      <c r="C154" s="3">
        <v>0.65500000000000003</v>
      </c>
      <c r="D154" s="7" t="s">
        <v>157</v>
      </c>
      <c r="E154" s="6" t="str">
        <f t="shared" si="2"/>
        <v>ok</v>
      </c>
    </row>
    <row r="155" spans="1:5" x14ac:dyDescent="0.25">
      <c r="A155" s="2" t="s">
        <v>158</v>
      </c>
      <c r="B155" s="3">
        <v>311400</v>
      </c>
      <c r="C155" s="3">
        <v>0.68899999999999995</v>
      </c>
      <c r="D155" s="7" t="s">
        <v>158</v>
      </c>
      <c r="E155" s="6" t="str">
        <f t="shared" si="2"/>
        <v>ok</v>
      </c>
    </row>
    <row r="156" spans="1:5" x14ac:dyDescent="0.25">
      <c r="A156" s="2" t="s">
        <v>159</v>
      </c>
      <c r="B156" s="3">
        <v>311410</v>
      </c>
      <c r="C156" s="3">
        <v>0.68200000000000005</v>
      </c>
      <c r="D156" s="7" t="s">
        <v>159</v>
      </c>
      <c r="E156" s="6" t="str">
        <f t="shared" si="2"/>
        <v>ok</v>
      </c>
    </row>
    <row r="157" spans="1:5" x14ac:dyDescent="0.25">
      <c r="A157" s="2" t="s">
        <v>160</v>
      </c>
      <c r="B157" s="3">
        <v>311420</v>
      </c>
      <c r="C157" s="3">
        <v>0.71</v>
      </c>
      <c r="D157" s="7" t="s">
        <v>160</v>
      </c>
      <c r="E157" s="6" t="str">
        <f t="shared" si="2"/>
        <v>ok</v>
      </c>
    </row>
    <row r="158" spans="1:5" x14ac:dyDescent="0.25">
      <c r="A158" s="2" t="s">
        <v>161</v>
      </c>
      <c r="B158" s="3">
        <v>311430</v>
      </c>
      <c r="C158" s="3">
        <v>0.70499999999999996</v>
      </c>
      <c r="D158" s="7" t="s">
        <v>161</v>
      </c>
      <c r="E158" s="6" t="str">
        <f t="shared" si="2"/>
        <v>ok</v>
      </c>
    </row>
    <row r="159" spans="1:5" x14ac:dyDescent="0.25">
      <c r="A159" s="2" t="s">
        <v>162</v>
      </c>
      <c r="B159" s="3">
        <v>311440</v>
      </c>
      <c r="C159" s="3">
        <v>0.73299999999999998</v>
      </c>
      <c r="D159" s="7" t="s">
        <v>162</v>
      </c>
      <c r="E159" s="6" t="str">
        <f t="shared" si="2"/>
        <v>ok</v>
      </c>
    </row>
    <row r="160" spans="1:5" x14ac:dyDescent="0.25">
      <c r="A160" s="2" t="s">
        <v>163</v>
      </c>
      <c r="B160" s="3">
        <v>311450</v>
      </c>
      <c r="C160" s="3">
        <v>0.7</v>
      </c>
      <c r="D160" s="7" t="s">
        <v>163</v>
      </c>
      <c r="E160" s="6" t="str">
        <f t="shared" si="2"/>
        <v>ok</v>
      </c>
    </row>
    <row r="161" spans="1:5" x14ac:dyDescent="0.25">
      <c r="A161" s="2" t="s">
        <v>164</v>
      </c>
      <c r="B161" s="3">
        <v>311455</v>
      </c>
      <c r="C161" s="3">
        <v>0.74099999999999999</v>
      </c>
      <c r="D161" s="7" t="s">
        <v>164</v>
      </c>
      <c r="E161" s="6" t="str">
        <f t="shared" si="2"/>
        <v>ok</v>
      </c>
    </row>
    <row r="162" spans="1:5" x14ac:dyDescent="0.25">
      <c r="A162" s="2" t="s">
        <v>165</v>
      </c>
      <c r="B162" s="3">
        <v>311460</v>
      </c>
      <c r="C162" s="3">
        <v>0.72499999999999998</v>
      </c>
      <c r="D162" s="7" t="s">
        <v>165</v>
      </c>
      <c r="E162" s="6" t="str">
        <f t="shared" si="2"/>
        <v>ok</v>
      </c>
    </row>
    <row r="163" spans="1:5" x14ac:dyDescent="0.25">
      <c r="A163" s="2" t="s">
        <v>166</v>
      </c>
      <c r="B163" s="3">
        <v>311470</v>
      </c>
      <c r="C163" s="3">
        <v>0.72399999999999998</v>
      </c>
      <c r="D163" s="7" t="s">
        <v>166</v>
      </c>
      <c r="E163" s="6" t="str">
        <f t="shared" si="2"/>
        <v>ok</v>
      </c>
    </row>
    <row r="164" spans="1:5" x14ac:dyDescent="0.25">
      <c r="A164" s="2" t="s">
        <v>167</v>
      </c>
      <c r="B164" s="3">
        <v>311480</v>
      </c>
      <c r="C164" s="3">
        <v>0.64600000000000002</v>
      </c>
      <c r="D164" s="7" t="s">
        <v>167</v>
      </c>
      <c r="E164" s="6" t="str">
        <f t="shared" si="2"/>
        <v>ok</v>
      </c>
    </row>
    <row r="165" spans="1:5" x14ac:dyDescent="0.25">
      <c r="A165" s="2" t="s">
        <v>168</v>
      </c>
      <c r="B165" s="3">
        <v>311490</v>
      </c>
      <c r="C165" s="3">
        <v>0.65200000000000002</v>
      </c>
      <c r="D165" s="7" t="s">
        <v>168</v>
      </c>
      <c r="E165" s="6" t="str">
        <f t="shared" si="2"/>
        <v>ok</v>
      </c>
    </row>
    <row r="166" spans="1:5" x14ac:dyDescent="0.25">
      <c r="A166" s="2" t="s">
        <v>169</v>
      </c>
      <c r="B166" s="3">
        <v>311500</v>
      </c>
      <c r="C166" s="3">
        <v>0.72099999999999997</v>
      </c>
      <c r="D166" s="7" t="s">
        <v>169</v>
      </c>
      <c r="E166" s="6" t="str">
        <f t="shared" si="2"/>
        <v>ok</v>
      </c>
    </row>
    <row r="167" spans="1:5" x14ac:dyDescent="0.25">
      <c r="A167" s="2" t="s">
        <v>170</v>
      </c>
      <c r="B167" s="3">
        <v>311510</v>
      </c>
      <c r="C167" s="3">
        <v>0.70399999999999996</v>
      </c>
      <c r="D167" s="7" t="s">
        <v>170</v>
      </c>
      <c r="E167" s="6" t="str">
        <f t="shared" si="2"/>
        <v>ok</v>
      </c>
    </row>
    <row r="168" spans="1:5" x14ac:dyDescent="0.25">
      <c r="A168" s="2" t="s">
        <v>171</v>
      </c>
      <c r="B168" s="3">
        <v>311530</v>
      </c>
      <c r="C168" s="3">
        <v>0.751</v>
      </c>
      <c r="D168" s="7" t="s">
        <v>171</v>
      </c>
      <c r="E168" s="6" t="str">
        <f t="shared" si="2"/>
        <v>ok</v>
      </c>
    </row>
    <row r="169" spans="1:5" x14ac:dyDescent="0.25">
      <c r="A169" s="2" t="s">
        <v>172</v>
      </c>
      <c r="B169" s="3">
        <v>311535</v>
      </c>
      <c r="C169" s="3">
        <v>0.68400000000000005</v>
      </c>
      <c r="D169" s="7" t="s">
        <v>172</v>
      </c>
      <c r="E169" s="6" t="str">
        <f t="shared" si="2"/>
        <v>ok</v>
      </c>
    </row>
    <row r="170" spans="1:5" x14ac:dyDescent="0.25">
      <c r="A170" s="2" t="s">
        <v>173</v>
      </c>
      <c r="B170" s="3">
        <v>311540</v>
      </c>
      <c r="C170" s="3">
        <v>0.6</v>
      </c>
      <c r="D170" s="7" t="s">
        <v>173</v>
      </c>
      <c r="E170" s="6" t="str">
        <f t="shared" si="2"/>
        <v>ok</v>
      </c>
    </row>
    <row r="171" spans="1:5" x14ac:dyDescent="0.25">
      <c r="A171" s="2" t="s">
        <v>174</v>
      </c>
      <c r="B171" s="3">
        <v>311545</v>
      </c>
      <c r="C171" s="3">
        <v>0.54</v>
      </c>
      <c r="D171" s="7" t="s">
        <v>174</v>
      </c>
      <c r="E171" s="6" t="str">
        <f t="shared" si="2"/>
        <v>ok</v>
      </c>
    </row>
    <row r="172" spans="1:5" x14ac:dyDescent="0.25">
      <c r="A172" s="2" t="s">
        <v>175</v>
      </c>
      <c r="B172" s="3">
        <v>311547</v>
      </c>
      <c r="C172" s="3">
        <v>0.621</v>
      </c>
      <c r="D172" s="7" t="s">
        <v>175</v>
      </c>
      <c r="E172" s="6" t="str">
        <f t="shared" si="2"/>
        <v>ok</v>
      </c>
    </row>
    <row r="173" spans="1:5" x14ac:dyDescent="0.25">
      <c r="A173" s="2" t="s">
        <v>176</v>
      </c>
      <c r="B173" s="3">
        <v>311550</v>
      </c>
      <c r="C173" s="3">
        <v>0.74299999999999999</v>
      </c>
      <c r="D173" s="7" t="s">
        <v>176</v>
      </c>
      <c r="E173" s="6" t="str">
        <f t="shared" si="2"/>
        <v>ok</v>
      </c>
    </row>
    <row r="174" spans="1:5" x14ac:dyDescent="0.25">
      <c r="A174" s="2" t="s">
        <v>177</v>
      </c>
      <c r="B174" s="3">
        <v>311560</v>
      </c>
      <c r="C174" s="3">
        <v>0.67800000000000005</v>
      </c>
      <c r="D174" s="7" t="s">
        <v>177</v>
      </c>
      <c r="E174" s="6" t="str">
        <f t="shared" si="2"/>
        <v>ok</v>
      </c>
    </row>
    <row r="175" spans="1:5" x14ac:dyDescent="0.25">
      <c r="A175" s="2" t="s">
        <v>178</v>
      </c>
      <c r="B175" s="3">
        <v>311570</v>
      </c>
      <c r="C175" s="3">
        <v>0.66500000000000004</v>
      </c>
      <c r="D175" s="7" t="s">
        <v>178</v>
      </c>
      <c r="E175" s="6" t="str">
        <f t="shared" si="2"/>
        <v>ok</v>
      </c>
    </row>
    <row r="176" spans="1:5" x14ac:dyDescent="0.25">
      <c r="A176" s="2" t="s">
        <v>179</v>
      </c>
      <c r="B176" s="3">
        <v>311580</v>
      </c>
      <c r="C176" s="3">
        <v>0.67800000000000005</v>
      </c>
      <c r="D176" s="7" t="s">
        <v>179</v>
      </c>
      <c r="E176" s="6" t="str">
        <f t="shared" si="2"/>
        <v>ok</v>
      </c>
    </row>
    <row r="177" spans="1:5" x14ac:dyDescent="0.25">
      <c r="A177" s="2" t="s">
        <v>180</v>
      </c>
      <c r="B177" s="3">
        <v>311590</v>
      </c>
      <c r="C177" s="3">
        <v>0.66400000000000003</v>
      </c>
      <c r="D177" s="7" t="s">
        <v>180</v>
      </c>
      <c r="E177" s="6" t="str">
        <f t="shared" si="2"/>
        <v>ok</v>
      </c>
    </row>
    <row r="178" spans="1:5" x14ac:dyDescent="0.25">
      <c r="A178" s="2" t="s">
        <v>181</v>
      </c>
      <c r="B178" s="3">
        <v>311600</v>
      </c>
      <c r="C178" s="3">
        <v>0.65500000000000003</v>
      </c>
      <c r="D178" s="7" t="s">
        <v>181</v>
      </c>
      <c r="E178" s="6" t="str">
        <f t="shared" si="2"/>
        <v>ok</v>
      </c>
    </row>
    <row r="179" spans="1:5" x14ac:dyDescent="0.25">
      <c r="A179" s="2" t="s">
        <v>182</v>
      </c>
      <c r="B179" s="3">
        <v>311610</v>
      </c>
      <c r="C179" s="3">
        <v>0.59799999999999998</v>
      </c>
      <c r="D179" s="7" t="s">
        <v>182</v>
      </c>
      <c r="E179" s="6" t="str">
        <f t="shared" si="2"/>
        <v>ok</v>
      </c>
    </row>
    <row r="180" spans="1:5" x14ac:dyDescent="0.25">
      <c r="A180" s="2" t="s">
        <v>183</v>
      </c>
      <c r="B180" s="3">
        <v>311615</v>
      </c>
      <c r="C180" s="3">
        <v>0.63500000000000001</v>
      </c>
      <c r="D180" s="7" t="s">
        <v>183</v>
      </c>
      <c r="E180" s="6" t="str">
        <f t="shared" si="2"/>
        <v>ok</v>
      </c>
    </row>
    <row r="181" spans="1:5" x14ac:dyDescent="0.25">
      <c r="A181" s="2" t="s">
        <v>184</v>
      </c>
      <c r="B181" s="3">
        <v>311620</v>
      </c>
      <c r="C181" s="3">
        <v>0.71099999999999997</v>
      </c>
      <c r="D181" s="7" t="s">
        <v>184</v>
      </c>
      <c r="E181" s="6" t="str">
        <f t="shared" si="2"/>
        <v>ok</v>
      </c>
    </row>
    <row r="182" spans="1:5" x14ac:dyDescent="0.25">
      <c r="A182" s="2" t="s">
        <v>185</v>
      </c>
      <c r="B182" s="3">
        <v>311630</v>
      </c>
      <c r="C182" s="3">
        <v>0.57899999999999996</v>
      </c>
      <c r="D182" s="7" t="s">
        <v>185</v>
      </c>
      <c r="E182" s="6" t="str">
        <f t="shared" si="2"/>
        <v>ok</v>
      </c>
    </row>
    <row r="183" spans="1:5" x14ac:dyDescent="0.25">
      <c r="A183" s="2" t="s">
        <v>186</v>
      </c>
      <c r="B183" s="3">
        <v>311640</v>
      </c>
      <c r="C183" s="3">
        <v>0.69799999999999995</v>
      </c>
      <c r="D183" s="7" t="s">
        <v>186</v>
      </c>
      <c r="E183" s="6" t="str">
        <f t="shared" si="2"/>
        <v>ok</v>
      </c>
    </row>
    <row r="184" spans="1:5" x14ac:dyDescent="0.25">
      <c r="A184" s="2" t="s">
        <v>187</v>
      </c>
      <c r="B184" s="3">
        <v>311650</v>
      </c>
      <c r="C184" s="3">
        <v>0.67</v>
      </c>
      <c r="D184" s="7" t="s">
        <v>187</v>
      </c>
      <c r="E184" s="6" t="str">
        <f t="shared" si="2"/>
        <v>ok</v>
      </c>
    </row>
    <row r="185" spans="1:5" x14ac:dyDescent="0.25">
      <c r="A185" s="2" t="s">
        <v>188</v>
      </c>
      <c r="B185" s="3">
        <v>311660</v>
      </c>
      <c r="C185" s="3">
        <v>0.70899999999999996</v>
      </c>
      <c r="D185" s="7" t="s">
        <v>188</v>
      </c>
      <c r="E185" s="6" t="str">
        <f t="shared" si="2"/>
        <v>ok</v>
      </c>
    </row>
    <row r="186" spans="1:5" x14ac:dyDescent="0.25">
      <c r="A186" s="2" t="s">
        <v>189</v>
      </c>
      <c r="B186" s="3">
        <v>311670</v>
      </c>
      <c r="C186" s="3">
        <v>0.66900000000000004</v>
      </c>
      <c r="D186" s="7" t="s">
        <v>189</v>
      </c>
      <c r="E186" s="6" t="str">
        <f t="shared" si="2"/>
        <v>ok</v>
      </c>
    </row>
    <row r="187" spans="1:5" x14ac:dyDescent="0.25">
      <c r="A187" s="2" t="s">
        <v>190</v>
      </c>
      <c r="B187" s="3">
        <v>311680</v>
      </c>
      <c r="C187" s="3">
        <v>0.58299999999999996</v>
      </c>
      <c r="D187" s="7" t="s">
        <v>190</v>
      </c>
      <c r="E187" s="6" t="str">
        <f t="shared" si="2"/>
        <v>ok</v>
      </c>
    </row>
    <row r="188" spans="1:5" x14ac:dyDescent="0.25">
      <c r="A188" s="2" t="s">
        <v>191</v>
      </c>
      <c r="B188" s="3">
        <v>311690</v>
      </c>
      <c r="C188" s="3">
        <v>0.69699999999999995</v>
      </c>
      <c r="D188" s="7" t="s">
        <v>191</v>
      </c>
      <c r="E188" s="6" t="str">
        <f t="shared" si="2"/>
        <v>ok</v>
      </c>
    </row>
    <row r="189" spans="1:5" x14ac:dyDescent="0.25">
      <c r="A189" s="2" t="s">
        <v>192</v>
      </c>
      <c r="B189" s="3">
        <v>311700</v>
      </c>
      <c r="C189" s="3">
        <v>0.59299999999999997</v>
      </c>
      <c r="D189" s="7" t="s">
        <v>192</v>
      </c>
      <c r="E189" s="6" t="str">
        <f t="shared" si="2"/>
        <v>ok</v>
      </c>
    </row>
    <row r="190" spans="1:5" x14ac:dyDescent="0.25">
      <c r="A190" s="2" t="s">
        <v>193</v>
      </c>
      <c r="B190" s="3">
        <v>311710</v>
      </c>
      <c r="C190" s="3">
        <v>0.69099999999999995</v>
      </c>
      <c r="D190" s="7" t="s">
        <v>193</v>
      </c>
      <c r="E190" s="6" t="str">
        <f t="shared" si="2"/>
        <v>ok</v>
      </c>
    </row>
    <row r="191" spans="1:5" x14ac:dyDescent="0.25">
      <c r="A191" s="2" t="s">
        <v>194</v>
      </c>
      <c r="B191" s="3">
        <v>311520</v>
      </c>
      <c r="C191" s="3">
        <v>0.68500000000000005</v>
      </c>
      <c r="D191" s="7" t="s">
        <v>194</v>
      </c>
      <c r="E191" s="6" t="str">
        <f t="shared" si="2"/>
        <v>ok</v>
      </c>
    </row>
    <row r="192" spans="1:5" x14ac:dyDescent="0.25">
      <c r="A192" s="2" t="s">
        <v>195</v>
      </c>
      <c r="B192" s="3">
        <v>311730</v>
      </c>
      <c r="C192" s="3">
        <v>0.71199999999999997</v>
      </c>
      <c r="D192" s="7" t="s">
        <v>195</v>
      </c>
      <c r="E192" s="6" t="str">
        <f t="shared" si="2"/>
        <v>ok</v>
      </c>
    </row>
    <row r="193" spans="1:5" x14ac:dyDescent="0.25">
      <c r="A193" s="2" t="s">
        <v>196</v>
      </c>
      <c r="B193" s="3">
        <v>311720</v>
      </c>
      <c r="C193" s="3">
        <v>0.66800000000000004</v>
      </c>
      <c r="D193" s="7" t="s">
        <v>196</v>
      </c>
      <c r="E193" s="6" t="str">
        <f t="shared" si="2"/>
        <v>ok</v>
      </c>
    </row>
    <row r="194" spans="1:5" x14ac:dyDescent="0.25">
      <c r="A194" s="2" t="s">
        <v>197</v>
      </c>
      <c r="B194" s="3">
        <v>311740</v>
      </c>
      <c r="C194" s="3">
        <v>0.67600000000000005</v>
      </c>
      <c r="D194" s="7" t="s">
        <v>197</v>
      </c>
      <c r="E194" s="6" t="str">
        <f t="shared" si="2"/>
        <v>ok</v>
      </c>
    </row>
    <row r="195" spans="1:5" x14ac:dyDescent="0.25">
      <c r="A195" s="2" t="s">
        <v>198</v>
      </c>
      <c r="B195" s="3">
        <v>311750</v>
      </c>
      <c r="C195" s="3">
        <v>0.63400000000000001</v>
      </c>
      <c r="D195" s="7" t="s">
        <v>198</v>
      </c>
      <c r="E195" s="6" t="str">
        <f t="shared" ref="E195:E258" si="3">IF(A195=D195,"ok","erro")</f>
        <v>ok</v>
      </c>
    </row>
    <row r="196" spans="1:5" x14ac:dyDescent="0.25">
      <c r="A196" s="2" t="s">
        <v>199</v>
      </c>
      <c r="B196" s="3">
        <v>311760</v>
      </c>
      <c r="C196" s="3">
        <v>0.7</v>
      </c>
      <c r="D196" s="7" t="s">
        <v>199</v>
      </c>
      <c r="E196" s="6" t="str">
        <f t="shared" si="3"/>
        <v>ok</v>
      </c>
    </row>
    <row r="197" spans="1:5" x14ac:dyDescent="0.25">
      <c r="A197" s="2" t="s">
        <v>200</v>
      </c>
      <c r="B197" s="3">
        <v>311770</v>
      </c>
      <c r="C197" s="3">
        <v>0.66500000000000004</v>
      </c>
      <c r="D197" s="7" t="s">
        <v>200</v>
      </c>
      <c r="E197" s="6" t="str">
        <f t="shared" si="3"/>
        <v>ok</v>
      </c>
    </row>
    <row r="198" spans="1:5" x14ac:dyDescent="0.25">
      <c r="A198" s="2" t="s">
        <v>201</v>
      </c>
      <c r="B198" s="3">
        <v>311780</v>
      </c>
      <c r="C198" s="3">
        <v>0.70299999999999996</v>
      </c>
      <c r="D198" s="7" t="s">
        <v>201</v>
      </c>
      <c r="E198" s="6" t="str">
        <f t="shared" si="3"/>
        <v>ok</v>
      </c>
    </row>
    <row r="199" spans="1:5" x14ac:dyDescent="0.25">
      <c r="A199" s="2" t="s">
        <v>202</v>
      </c>
      <c r="B199" s="3">
        <v>311783</v>
      </c>
      <c r="C199" s="3">
        <v>0.621</v>
      </c>
      <c r="D199" s="7" t="s">
        <v>202</v>
      </c>
      <c r="E199" s="6" t="str">
        <f t="shared" si="3"/>
        <v>ok</v>
      </c>
    </row>
    <row r="200" spans="1:5" x14ac:dyDescent="0.25">
      <c r="A200" s="2" t="s">
        <v>203</v>
      </c>
      <c r="B200" s="3">
        <v>311787</v>
      </c>
      <c r="C200" s="3">
        <v>0.747</v>
      </c>
      <c r="D200" s="7" t="s">
        <v>203</v>
      </c>
      <c r="E200" s="6" t="str">
        <f t="shared" si="3"/>
        <v>ok</v>
      </c>
    </row>
    <row r="201" spans="1:5" x14ac:dyDescent="0.25">
      <c r="A201" s="2" t="s">
        <v>204</v>
      </c>
      <c r="B201" s="3">
        <v>311790</v>
      </c>
      <c r="C201" s="3">
        <v>0.71199999999999997</v>
      </c>
      <c r="D201" s="7" t="s">
        <v>204</v>
      </c>
      <c r="E201" s="6" t="str">
        <f t="shared" si="3"/>
        <v>ok</v>
      </c>
    </row>
    <row r="202" spans="1:5" x14ac:dyDescent="0.25">
      <c r="A202" s="2" t="s">
        <v>205</v>
      </c>
      <c r="B202" s="3">
        <v>311800</v>
      </c>
      <c r="C202" s="3">
        <v>0.753</v>
      </c>
      <c r="D202" s="7" t="s">
        <v>205</v>
      </c>
      <c r="E202" s="6" t="str">
        <f t="shared" si="3"/>
        <v>ok</v>
      </c>
    </row>
    <row r="203" spans="1:5" x14ac:dyDescent="0.25">
      <c r="A203" s="2" t="s">
        <v>206</v>
      </c>
      <c r="B203" s="3">
        <v>311810</v>
      </c>
      <c r="C203" s="3">
        <v>0.56799999999999995</v>
      </c>
      <c r="D203" s="7" t="s">
        <v>206</v>
      </c>
      <c r="E203" s="6" t="str">
        <f t="shared" si="3"/>
        <v>ok</v>
      </c>
    </row>
    <row r="204" spans="1:5" x14ac:dyDescent="0.25">
      <c r="A204" s="2" t="s">
        <v>207</v>
      </c>
      <c r="B204" s="3">
        <v>311820</v>
      </c>
      <c r="C204" s="3">
        <v>0.72899999999999998</v>
      </c>
      <c r="D204" s="7" t="s">
        <v>207</v>
      </c>
      <c r="E204" s="6" t="str">
        <f t="shared" si="3"/>
        <v>ok</v>
      </c>
    </row>
    <row r="205" spans="1:5" x14ac:dyDescent="0.25">
      <c r="A205" s="2" t="s">
        <v>208</v>
      </c>
      <c r="B205" s="3">
        <v>311830</v>
      </c>
      <c r="C205" s="3">
        <v>0.76100000000000001</v>
      </c>
      <c r="D205" s="7" t="s">
        <v>208</v>
      </c>
      <c r="E205" s="6" t="str">
        <f t="shared" si="3"/>
        <v>ok</v>
      </c>
    </row>
    <row r="206" spans="1:5" x14ac:dyDescent="0.25">
      <c r="A206" s="2" t="s">
        <v>209</v>
      </c>
      <c r="B206" s="3">
        <v>311840</v>
      </c>
      <c r="C206" s="3">
        <v>0.66200000000000003</v>
      </c>
      <c r="D206" s="7" t="s">
        <v>209</v>
      </c>
      <c r="E206" s="6" t="str">
        <f t="shared" si="3"/>
        <v>ok</v>
      </c>
    </row>
    <row r="207" spans="1:5" x14ac:dyDescent="0.25">
      <c r="A207" s="2" t="s">
        <v>210</v>
      </c>
      <c r="B207" s="3">
        <v>311850</v>
      </c>
      <c r="C207" s="3">
        <v>0.67300000000000004</v>
      </c>
      <c r="D207" s="7" t="s">
        <v>210</v>
      </c>
      <c r="E207" s="6" t="str">
        <f t="shared" si="3"/>
        <v>ok</v>
      </c>
    </row>
    <row r="208" spans="1:5" x14ac:dyDescent="0.25">
      <c r="A208" s="2" t="s">
        <v>211</v>
      </c>
      <c r="B208" s="3">
        <v>311860</v>
      </c>
      <c r="C208" s="3">
        <v>0.75600000000000001</v>
      </c>
      <c r="D208" s="7" t="s">
        <v>211</v>
      </c>
      <c r="E208" s="6" t="str">
        <f t="shared" si="3"/>
        <v>ok</v>
      </c>
    </row>
    <row r="209" spans="1:5" x14ac:dyDescent="0.25">
      <c r="A209" s="2" t="s">
        <v>212</v>
      </c>
      <c r="B209" s="3">
        <v>311870</v>
      </c>
      <c r="C209" s="3">
        <v>0.69399999999999995</v>
      </c>
      <c r="D209" s="7" t="s">
        <v>212</v>
      </c>
      <c r="E209" s="6" t="str">
        <f t="shared" si="3"/>
        <v>ok</v>
      </c>
    </row>
    <row r="210" spans="1:5" x14ac:dyDescent="0.25">
      <c r="A210" s="2" t="s">
        <v>213</v>
      </c>
      <c r="B210" s="3">
        <v>311880</v>
      </c>
      <c r="C210" s="3">
        <v>0.64200000000000002</v>
      </c>
      <c r="D210" s="7" t="s">
        <v>213</v>
      </c>
      <c r="E210" s="6" t="str">
        <f t="shared" si="3"/>
        <v>ok</v>
      </c>
    </row>
    <row r="211" spans="1:5" x14ac:dyDescent="0.25">
      <c r="A211" s="2" t="s">
        <v>214</v>
      </c>
      <c r="B211" s="3">
        <v>311890</v>
      </c>
      <c r="C211" s="3">
        <v>0.65600000000000003</v>
      </c>
      <c r="D211" s="7" t="s">
        <v>214</v>
      </c>
      <c r="E211" s="6" t="str">
        <f t="shared" si="3"/>
        <v>ok</v>
      </c>
    </row>
    <row r="212" spans="1:5" x14ac:dyDescent="0.25">
      <c r="A212" s="2" t="s">
        <v>215</v>
      </c>
      <c r="B212" s="3">
        <v>311900</v>
      </c>
      <c r="C212" s="3">
        <v>0.66</v>
      </c>
      <c r="D212" s="7" t="s">
        <v>215</v>
      </c>
      <c r="E212" s="6" t="str">
        <f t="shared" si="3"/>
        <v>ok</v>
      </c>
    </row>
    <row r="213" spans="1:5" x14ac:dyDescent="0.25">
      <c r="A213" s="2" t="s">
        <v>216</v>
      </c>
      <c r="B213" s="3">
        <v>311910</v>
      </c>
      <c r="C213" s="3">
        <v>0.68</v>
      </c>
      <c r="D213" s="7" t="s">
        <v>216</v>
      </c>
      <c r="E213" s="6" t="str">
        <f t="shared" si="3"/>
        <v>ok</v>
      </c>
    </row>
    <row r="214" spans="1:5" x14ac:dyDescent="0.25">
      <c r="A214" s="2" t="s">
        <v>217</v>
      </c>
      <c r="B214" s="3">
        <v>311920</v>
      </c>
      <c r="C214" s="3">
        <v>0.626</v>
      </c>
      <c r="D214" s="7" t="s">
        <v>217</v>
      </c>
      <c r="E214" s="6" t="str">
        <f t="shared" si="3"/>
        <v>ok</v>
      </c>
    </row>
    <row r="215" spans="1:5" x14ac:dyDescent="0.25">
      <c r="A215" s="2" t="s">
        <v>218</v>
      </c>
      <c r="B215" s="3">
        <v>311930</v>
      </c>
      <c r="C215" s="3">
        <v>0.70799999999999996</v>
      </c>
      <c r="D215" s="7" t="s">
        <v>218</v>
      </c>
      <c r="E215" s="6" t="str">
        <f t="shared" si="3"/>
        <v>ok</v>
      </c>
    </row>
    <row r="216" spans="1:5" x14ac:dyDescent="0.25">
      <c r="A216" s="2" t="s">
        <v>219</v>
      </c>
      <c r="B216" s="3">
        <v>311940</v>
      </c>
      <c r="C216" s="3">
        <v>0.755</v>
      </c>
      <c r="D216" s="7" t="s">
        <v>219</v>
      </c>
      <c r="E216" s="6" t="str">
        <f t="shared" si="3"/>
        <v>ok</v>
      </c>
    </row>
    <row r="217" spans="1:5" x14ac:dyDescent="0.25">
      <c r="A217" s="2" t="s">
        <v>220</v>
      </c>
      <c r="B217" s="3">
        <v>311950</v>
      </c>
      <c r="C217" s="3">
        <v>0.627</v>
      </c>
      <c r="D217" s="7" t="s">
        <v>220</v>
      </c>
      <c r="E217" s="6" t="str">
        <f t="shared" si="3"/>
        <v>ok</v>
      </c>
    </row>
    <row r="218" spans="1:5" x14ac:dyDescent="0.25">
      <c r="A218" s="2" t="s">
        <v>221</v>
      </c>
      <c r="B218" s="3">
        <v>311960</v>
      </c>
      <c r="C218" s="3">
        <v>0.66900000000000004</v>
      </c>
      <c r="D218" s="7" t="s">
        <v>221</v>
      </c>
      <c r="E218" s="6" t="str">
        <f t="shared" si="3"/>
        <v>ok</v>
      </c>
    </row>
    <row r="219" spans="1:5" x14ac:dyDescent="0.25">
      <c r="A219" s="2" t="s">
        <v>222</v>
      </c>
      <c r="B219" s="3">
        <v>311970</v>
      </c>
      <c r="C219" s="3">
        <v>0.67700000000000005</v>
      </c>
      <c r="D219" s="7" t="s">
        <v>222</v>
      </c>
      <c r="E219" s="6" t="str">
        <f t="shared" si="3"/>
        <v>ok</v>
      </c>
    </row>
    <row r="220" spans="1:5" x14ac:dyDescent="0.25">
      <c r="A220" s="2" t="s">
        <v>223</v>
      </c>
      <c r="B220" s="3">
        <v>311980</v>
      </c>
      <c r="C220" s="3">
        <v>0.69199999999999995</v>
      </c>
      <c r="D220" s="7" t="s">
        <v>223</v>
      </c>
      <c r="E220" s="6" t="str">
        <f t="shared" si="3"/>
        <v>ok</v>
      </c>
    </row>
    <row r="221" spans="1:5" x14ac:dyDescent="0.25">
      <c r="A221" s="2" t="s">
        <v>224</v>
      </c>
      <c r="B221" s="3">
        <v>311990</v>
      </c>
      <c r="C221" s="3">
        <v>0.69199999999999995</v>
      </c>
      <c r="D221" s="7" t="s">
        <v>224</v>
      </c>
      <c r="E221" s="6" t="str">
        <f t="shared" si="3"/>
        <v>ok</v>
      </c>
    </row>
    <row r="222" spans="1:5" x14ac:dyDescent="0.25">
      <c r="A222" s="2" t="s">
        <v>225</v>
      </c>
      <c r="B222" s="3">
        <v>311995</v>
      </c>
      <c r="C222" s="3">
        <v>0.67800000000000005</v>
      </c>
      <c r="D222" s="7" t="s">
        <v>225</v>
      </c>
      <c r="E222" s="6" t="str">
        <f t="shared" si="3"/>
        <v>ok</v>
      </c>
    </row>
    <row r="223" spans="1:5" x14ac:dyDescent="0.25">
      <c r="A223" s="2" t="s">
        <v>226</v>
      </c>
      <c r="B223" s="3">
        <v>312000</v>
      </c>
      <c r="C223" s="3">
        <v>0.63200000000000001</v>
      </c>
      <c r="D223" s="7" t="s">
        <v>226</v>
      </c>
      <c r="E223" s="6" t="str">
        <f t="shared" si="3"/>
        <v>ok</v>
      </c>
    </row>
    <row r="224" spans="1:5" x14ac:dyDescent="0.25">
      <c r="A224" s="2" t="s">
        <v>227</v>
      </c>
      <c r="B224" s="3">
        <v>312010</v>
      </c>
      <c r="C224" s="3">
        <v>0.65900000000000003</v>
      </c>
      <c r="D224" s="7" t="s">
        <v>227</v>
      </c>
      <c r="E224" s="6" t="str">
        <f t="shared" si="3"/>
        <v>ok</v>
      </c>
    </row>
    <row r="225" spans="1:5" x14ac:dyDescent="0.25">
      <c r="A225" s="2" t="s">
        <v>228</v>
      </c>
      <c r="B225" s="3">
        <v>312015</v>
      </c>
      <c r="C225" s="3">
        <v>0.58499999999999996</v>
      </c>
      <c r="D225" s="7" t="s">
        <v>228</v>
      </c>
      <c r="E225" s="6" t="str">
        <f t="shared" si="3"/>
        <v>ok</v>
      </c>
    </row>
    <row r="226" spans="1:5" x14ac:dyDescent="0.25">
      <c r="A226" s="2" t="s">
        <v>229</v>
      </c>
      <c r="B226" s="3">
        <v>312020</v>
      </c>
      <c r="C226" s="3">
        <v>0.69199999999999995</v>
      </c>
      <c r="D226" s="7" t="s">
        <v>229</v>
      </c>
      <c r="E226" s="6" t="str">
        <f t="shared" si="3"/>
        <v>ok</v>
      </c>
    </row>
    <row r="227" spans="1:5" x14ac:dyDescent="0.25">
      <c r="A227" s="2" t="s">
        <v>230</v>
      </c>
      <c r="B227" s="3">
        <v>312030</v>
      </c>
      <c r="C227" s="3">
        <v>0.58299999999999996</v>
      </c>
      <c r="D227" s="7" t="s">
        <v>230</v>
      </c>
      <c r="E227" s="6" t="str">
        <f t="shared" si="3"/>
        <v>ok</v>
      </c>
    </row>
    <row r="228" spans="1:5" x14ac:dyDescent="0.25">
      <c r="A228" s="2" t="s">
        <v>231</v>
      </c>
      <c r="B228" s="3">
        <v>312040</v>
      </c>
      <c r="C228" s="3">
        <v>0.69499999999999995</v>
      </c>
      <c r="D228" s="7" t="s">
        <v>231</v>
      </c>
      <c r="E228" s="6" t="str">
        <f t="shared" si="3"/>
        <v>ok</v>
      </c>
    </row>
    <row r="229" spans="1:5" x14ac:dyDescent="0.25">
      <c r="A229" s="2" t="s">
        <v>232</v>
      </c>
      <c r="B229" s="3">
        <v>312050</v>
      </c>
      <c r="C229" s="3">
        <v>0.66800000000000004</v>
      </c>
      <c r="D229" s="7" t="s">
        <v>232</v>
      </c>
      <c r="E229" s="6" t="str">
        <f t="shared" si="3"/>
        <v>ok</v>
      </c>
    </row>
    <row r="230" spans="1:5" x14ac:dyDescent="0.25">
      <c r="A230" s="2" t="s">
        <v>233</v>
      </c>
      <c r="B230" s="3">
        <v>312060</v>
      </c>
      <c r="C230" s="3">
        <v>0.65100000000000002</v>
      </c>
      <c r="D230" s="7" t="s">
        <v>233</v>
      </c>
      <c r="E230" s="6" t="str">
        <f t="shared" si="3"/>
        <v>ok</v>
      </c>
    </row>
    <row r="231" spans="1:5" x14ac:dyDescent="0.25">
      <c r="A231" s="2" t="s">
        <v>234</v>
      </c>
      <c r="B231" s="3">
        <v>312070</v>
      </c>
      <c r="C231" s="3">
        <v>0.69599999999999995</v>
      </c>
      <c r="D231" s="7" t="s">
        <v>234</v>
      </c>
      <c r="E231" s="6" t="str">
        <f t="shared" si="3"/>
        <v>ok</v>
      </c>
    </row>
    <row r="232" spans="1:5" x14ac:dyDescent="0.25">
      <c r="A232" s="2" t="s">
        <v>235</v>
      </c>
      <c r="B232" s="3">
        <v>312080</v>
      </c>
      <c r="C232" s="3">
        <v>0.69499999999999995</v>
      </c>
      <c r="D232" s="7" t="s">
        <v>235</v>
      </c>
      <c r="E232" s="6" t="str">
        <f t="shared" si="3"/>
        <v>ok</v>
      </c>
    </row>
    <row r="233" spans="1:5" x14ac:dyDescent="0.25">
      <c r="A233" s="2" t="s">
        <v>236</v>
      </c>
      <c r="B233" s="3">
        <v>312083</v>
      </c>
      <c r="C233" s="3">
        <v>0.627</v>
      </c>
      <c r="D233" s="7" t="s">
        <v>236</v>
      </c>
      <c r="E233" s="6" t="str">
        <f t="shared" si="3"/>
        <v>ok</v>
      </c>
    </row>
    <row r="234" spans="1:5" x14ac:dyDescent="0.25">
      <c r="A234" s="2" t="s">
        <v>237</v>
      </c>
      <c r="B234" s="3">
        <v>312087</v>
      </c>
      <c r="C234" s="3">
        <v>0.58499999999999996</v>
      </c>
      <c r="D234" s="7" t="s">
        <v>237</v>
      </c>
      <c r="E234" s="6" t="str">
        <f t="shared" si="3"/>
        <v>ok</v>
      </c>
    </row>
    <row r="235" spans="1:5" x14ac:dyDescent="0.25">
      <c r="A235" s="2" t="s">
        <v>238</v>
      </c>
      <c r="B235" s="3">
        <v>312090</v>
      </c>
      <c r="C235" s="3">
        <v>0.71299999999999997</v>
      </c>
      <c r="D235" s="7" t="s">
        <v>238</v>
      </c>
      <c r="E235" s="6" t="str">
        <f t="shared" si="3"/>
        <v>ok</v>
      </c>
    </row>
    <row r="236" spans="1:5" x14ac:dyDescent="0.25">
      <c r="A236" s="2" t="s">
        <v>239</v>
      </c>
      <c r="B236" s="3">
        <v>312100</v>
      </c>
      <c r="C236" s="3">
        <v>0.61599999999999999</v>
      </c>
      <c r="D236" s="7" t="s">
        <v>239</v>
      </c>
      <c r="E236" s="6" t="str">
        <f t="shared" si="3"/>
        <v>ok</v>
      </c>
    </row>
    <row r="237" spans="1:5" x14ac:dyDescent="0.25">
      <c r="A237" s="2" t="s">
        <v>240</v>
      </c>
      <c r="B237" s="3">
        <v>312110</v>
      </c>
      <c r="C237" s="3">
        <v>0.66900000000000004</v>
      </c>
      <c r="D237" s="7" t="s">
        <v>240</v>
      </c>
      <c r="E237" s="6" t="str">
        <f t="shared" si="3"/>
        <v>ok</v>
      </c>
    </row>
    <row r="238" spans="1:5" x14ac:dyDescent="0.25">
      <c r="A238" s="2" t="s">
        <v>241</v>
      </c>
      <c r="B238" s="3">
        <v>312120</v>
      </c>
      <c r="C238" s="3">
        <v>0.74</v>
      </c>
      <c r="D238" s="7" t="s">
        <v>241</v>
      </c>
      <c r="E238" s="6" t="str">
        <f t="shared" si="3"/>
        <v>ok</v>
      </c>
    </row>
    <row r="239" spans="1:5" x14ac:dyDescent="0.25">
      <c r="A239" s="2" t="s">
        <v>242</v>
      </c>
      <c r="B239" s="3">
        <v>312125</v>
      </c>
      <c r="C239" s="3">
        <v>0.63900000000000001</v>
      </c>
      <c r="D239" s="7" t="s">
        <v>242</v>
      </c>
      <c r="E239" s="6" t="str">
        <f t="shared" si="3"/>
        <v>ok</v>
      </c>
    </row>
    <row r="240" spans="1:5" x14ac:dyDescent="0.25">
      <c r="A240" s="2" t="s">
        <v>243</v>
      </c>
      <c r="B240" s="3">
        <v>312130</v>
      </c>
      <c r="C240" s="3">
        <v>0.68</v>
      </c>
      <c r="D240" s="7" t="s">
        <v>243</v>
      </c>
      <c r="E240" s="6" t="str">
        <f t="shared" si="3"/>
        <v>ok</v>
      </c>
    </row>
    <row r="241" spans="1:5" x14ac:dyDescent="0.25">
      <c r="A241" s="2" t="s">
        <v>244</v>
      </c>
      <c r="B241" s="3">
        <v>312140</v>
      </c>
      <c r="C241" s="3">
        <v>0.63900000000000001</v>
      </c>
      <c r="D241" s="7" t="s">
        <v>244</v>
      </c>
      <c r="E241" s="6" t="str">
        <f t="shared" si="3"/>
        <v>ok</v>
      </c>
    </row>
    <row r="242" spans="1:5" x14ac:dyDescent="0.25">
      <c r="A242" s="2" t="s">
        <v>245</v>
      </c>
      <c r="B242" s="3">
        <v>312150</v>
      </c>
      <c r="C242" s="3">
        <v>0.63100000000000001</v>
      </c>
      <c r="D242" s="7" t="s">
        <v>245</v>
      </c>
      <c r="E242" s="6" t="str">
        <f t="shared" si="3"/>
        <v>ok</v>
      </c>
    </row>
    <row r="243" spans="1:5" x14ac:dyDescent="0.25">
      <c r="A243" s="2" t="s">
        <v>246</v>
      </c>
      <c r="B243" s="3">
        <v>312160</v>
      </c>
      <c r="C243" s="3">
        <v>0.71599999999999997</v>
      </c>
      <c r="D243" s="7" t="s">
        <v>246</v>
      </c>
      <c r="E243" s="6" t="str">
        <f t="shared" si="3"/>
        <v>ok</v>
      </c>
    </row>
    <row r="244" spans="1:5" x14ac:dyDescent="0.25">
      <c r="A244" s="2" t="s">
        <v>247</v>
      </c>
      <c r="B244" s="3">
        <v>312170</v>
      </c>
      <c r="C244" s="3">
        <v>0.60099999999999998</v>
      </c>
      <c r="D244" s="7" t="s">
        <v>247</v>
      </c>
      <c r="E244" s="6" t="str">
        <f t="shared" si="3"/>
        <v>ok</v>
      </c>
    </row>
    <row r="245" spans="1:5" x14ac:dyDescent="0.25">
      <c r="A245" s="2" t="s">
        <v>248</v>
      </c>
      <c r="B245" s="3">
        <v>312180</v>
      </c>
      <c r="C245" s="3">
        <v>0.70199999999999996</v>
      </c>
      <c r="D245" s="7" t="s">
        <v>248</v>
      </c>
      <c r="E245" s="6" t="str">
        <f t="shared" si="3"/>
        <v>ok</v>
      </c>
    </row>
    <row r="246" spans="1:5" x14ac:dyDescent="0.25">
      <c r="A246" s="2" t="s">
        <v>249</v>
      </c>
      <c r="B246" s="3">
        <v>312190</v>
      </c>
      <c r="C246" s="3">
        <v>0.65700000000000003</v>
      </c>
      <c r="D246" s="7" t="s">
        <v>249</v>
      </c>
      <c r="E246" s="6" t="str">
        <f t="shared" si="3"/>
        <v>ok</v>
      </c>
    </row>
    <row r="247" spans="1:5" x14ac:dyDescent="0.25">
      <c r="A247" s="2" t="s">
        <v>250</v>
      </c>
      <c r="B247" s="3">
        <v>312200</v>
      </c>
      <c r="C247" s="3">
        <v>0.60499999999999998</v>
      </c>
      <c r="D247" s="7" t="s">
        <v>250</v>
      </c>
      <c r="E247" s="6" t="str">
        <f t="shared" si="3"/>
        <v>ok</v>
      </c>
    </row>
    <row r="248" spans="1:5" x14ac:dyDescent="0.25">
      <c r="A248" s="2" t="s">
        <v>251</v>
      </c>
      <c r="B248" s="3">
        <v>312210</v>
      </c>
      <c r="C248" s="3">
        <v>0.66100000000000003</v>
      </c>
      <c r="D248" s="7" t="s">
        <v>251</v>
      </c>
      <c r="E248" s="6" t="str">
        <f t="shared" si="3"/>
        <v>ok</v>
      </c>
    </row>
    <row r="249" spans="1:5" x14ac:dyDescent="0.25">
      <c r="A249" s="2" t="s">
        <v>252</v>
      </c>
      <c r="B249" s="3">
        <v>312220</v>
      </c>
      <c r="C249" s="3">
        <v>0.623</v>
      </c>
      <c r="D249" s="7" t="s">
        <v>252</v>
      </c>
      <c r="E249" s="6" t="str">
        <f t="shared" si="3"/>
        <v>ok</v>
      </c>
    </row>
    <row r="250" spans="1:5" x14ac:dyDescent="0.25">
      <c r="A250" s="2" t="s">
        <v>253</v>
      </c>
      <c r="B250" s="3">
        <v>312230</v>
      </c>
      <c r="C250" s="3">
        <v>0.76400000000000001</v>
      </c>
      <c r="D250" s="7" t="s">
        <v>253</v>
      </c>
      <c r="E250" s="6" t="str">
        <f t="shared" si="3"/>
        <v>ok</v>
      </c>
    </row>
    <row r="251" spans="1:5" x14ac:dyDescent="0.25">
      <c r="A251" s="2" t="s">
        <v>254</v>
      </c>
      <c r="B251" s="3">
        <v>312235</v>
      </c>
      <c r="C251" s="3">
        <v>0.60799999999999998</v>
      </c>
      <c r="D251" s="7" t="s">
        <v>254</v>
      </c>
      <c r="E251" s="6" t="str">
        <f t="shared" si="3"/>
        <v>ok</v>
      </c>
    </row>
    <row r="252" spans="1:5" x14ac:dyDescent="0.25">
      <c r="A252" s="2" t="s">
        <v>255</v>
      </c>
      <c r="B252" s="3">
        <v>312240</v>
      </c>
      <c r="C252" s="3">
        <v>0.67</v>
      </c>
      <c r="D252" s="7" t="s">
        <v>255</v>
      </c>
      <c r="E252" s="6" t="str">
        <f t="shared" si="3"/>
        <v>ok</v>
      </c>
    </row>
    <row r="253" spans="1:5" x14ac:dyDescent="0.25">
      <c r="A253" s="2" t="s">
        <v>256</v>
      </c>
      <c r="B253" s="3">
        <v>312245</v>
      </c>
      <c r="C253" s="3">
        <v>0.60899999999999999</v>
      </c>
      <c r="D253" s="7" t="s">
        <v>256</v>
      </c>
      <c r="E253" s="6" t="str">
        <f t="shared" si="3"/>
        <v>ok</v>
      </c>
    </row>
    <row r="254" spans="1:5" x14ac:dyDescent="0.25">
      <c r="A254" s="2" t="s">
        <v>257</v>
      </c>
      <c r="B254" s="3">
        <v>312247</v>
      </c>
      <c r="C254" s="3">
        <v>0.67300000000000004</v>
      </c>
      <c r="D254" s="7" t="s">
        <v>257</v>
      </c>
      <c r="E254" s="6" t="str">
        <f t="shared" si="3"/>
        <v>ok</v>
      </c>
    </row>
    <row r="255" spans="1:5" x14ac:dyDescent="0.25">
      <c r="A255" s="2" t="s">
        <v>258</v>
      </c>
      <c r="B255" s="3">
        <v>312250</v>
      </c>
      <c r="C255" s="3">
        <v>0.68799999999999994</v>
      </c>
      <c r="D255" s="7" t="s">
        <v>258</v>
      </c>
      <c r="E255" s="6" t="str">
        <f t="shared" si="3"/>
        <v>ok</v>
      </c>
    </row>
    <row r="256" spans="1:5" x14ac:dyDescent="0.25">
      <c r="A256" s="2" t="s">
        <v>259</v>
      </c>
      <c r="B256" s="3">
        <v>312260</v>
      </c>
      <c r="C256" s="3">
        <v>0.622</v>
      </c>
      <c r="D256" s="7" t="s">
        <v>259</v>
      </c>
      <c r="E256" s="6" t="str">
        <f t="shared" si="3"/>
        <v>ok</v>
      </c>
    </row>
    <row r="257" spans="1:5" x14ac:dyDescent="0.25">
      <c r="A257" s="2" t="s">
        <v>260</v>
      </c>
      <c r="B257" s="3">
        <v>312270</v>
      </c>
      <c r="C257" s="3">
        <v>0.70899999999999996</v>
      </c>
      <c r="D257" s="7" t="s">
        <v>260</v>
      </c>
      <c r="E257" s="6" t="str">
        <f t="shared" si="3"/>
        <v>ok</v>
      </c>
    </row>
    <row r="258" spans="1:5" x14ac:dyDescent="0.25">
      <c r="A258" s="2" t="s">
        <v>261</v>
      </c>
      <c r="B258" s="3">
        <v>312280</v>
      </c>
      <c r="C258" s="3">
        <v>0.68700000000000006</v>
      </c>
      <c r="D258" s="7" t="s">
        <v>261</v>
      </c>
      <c r="E258" s="6" t="str">
        <f t="shared" si="3"/>
        <v>ok</v>
      </c>
    </row>
    <row r="259" spans="1:5" x14ac:dyDescent="0.25">
      <c r="A259" s="2" t="s">
        <v>262</v>
      </c>
      <c r="B259" s="3">
        <v>312290</v>
      </c>
      <c r="C259" s="3">
        <v>0.70099999999999996</v>
      </c>
      <c r="D259" s="7" t="s">
        <v>262</v>
      </c>
      <c r="E259" s="6" t="str">
        <f t="shared" ref="E259:E322" si="4">IF(A259=D259,"ok","erro")</f>
        <v>ok</v>
      </c>
    </row>
    <row r="260" spans="1:5" x14ac:dyDescent="0.25">
      <c r="A260" s="2" t="s">
        <v>263</v>
      </c>
      <c r="B260" s="3">
        <v>312300</v>
      </c>
      <c r="C260" s="3">
        <v>0.68600000000000005</v>
      </c>
      <c r="D260" s="7" t="s">
        <v>263</v>
      </c>
      <c r="E260" s="6" t="str">
        <f t="shared" si="4"/>
        <v>ok</v>
      </c>
    </row>
    <row r="261" spans="1:5" x14ac:dyDescent="0.25">
      <c r="A261" s="2" t="s">
        <v>264</v>
      </c>
      <c r="B261" s="3">
        <v>312310</v>
      </c>
      <c r="C261" s="3">
        <v>0.63600000000000001</v>
      </c>
      <c r="D261" s="7" t="s">
        <v>264</v>
      </c>
      <c r="E261" s="6" t="str">
        <f t="shared" si="4"/>
        <v>ok</v>
      </c>
    </row>
    <row r="262" spans="1:5" x14ac:dyDescent="0.25">
      <c r="A262" s="2" t="s">
        <v>265</v>
      </c>
      <c r="B262" s="3">
        <v>312320</v>
      </c>
      <c r="C262" s="3">
        <v>0.71899999999999997</v>
      </c>
      <c r="D262" s="7" t="s">
        <v>265</v>
      </c>
      <c r="E262" s="6" t="str">
        <f t="shared" si="4"/>
        <v>ok</v>
      </c>
    </row>
    <row r="263" spans="1:5" x14ac:dyDescent="0.25">
      <c r="A263" s="2" t="s">
        <v>266</v>
      </c>
      <c r="B263" s="3">
        <v>312330</v>
      </c>
      <c r="C263" s="3">
        <v>0.629</v>
      </c>
      <c r="D263" s="7" t="s">
        <v>266</v>
      </c>
      <c r="E263" s="6" t="str">
        <f t="shared" si="4"/>
        <v>ok</v>
      </c>
    </row>
    <row r="264" spans="1:5" x14ac:dyDescent="0.25">
      <c r="A264" s="2" t="s">
        <v>267</v>
      </c>
      <c r="B264" s="3">
        <v>312340</v>
      </c>
      <c r="C264" s="3">
        <v>0.69199999999999995</v>
      </c>
      <c r="D264" s="7" t="s">
        <v>267</v>
      </c>
      <c r="E264" s="6" t="str">
        <f t="shared" si="4"/>
        <v>ok</v>
      </c>
    </row>
    <row r="265" spans="1:5" x14ac:dyDescent="0.25">
      <c r="A265" s="2" t="s">
        <v>268</v>
      </c>
      <c r="B265" s="3">
        <v>312350</v>
      </c>
      <c r="C265" s="3">
        <v>0.70599999999999996</v>
      </c>
      <c r="D265" s="7" t="s">
        <v>268</v>
      </c>
      <c r="E265" s="6" t="str">
        <f t="shared" si="4"/>
        <v>ok</v>
      </c>
    </row>
    <row r="266" spans="1:5" x14ac:dyDescent="0.25">
      <c r="A266" s="2" t="s">
        <v>269</v>
      </c>
      <c r="B266" s="3">
        <v>312352</v>
      </c>
      <c r="C266" s="3">
        <v>0.64500000000000002</v>
      </c>
      <c r="D266" s="7" t="s">
        <v>269</v>
      </c>
      <c r="E266" s="6" t="str">
        <f t="shared" si="4"/>
        <v>ok</v>
      </c>
    </row>
    <row r="267" spans="1:5" x14ac:dyDescent="0.25">
      <c r="A267" s="2" t="s">
        <v>270</v>
      </c>
      <c r="B267" s="3">
        <v>312360</v>
      </c>
      <c r="C267" s="3">
        <v>0.68500000000000005</v>
      </c>
      <c r="D267" s="7" t="s">
        <v>270</v>
      </c>
      <c r="E267" s="6" t="str">
        <f t="shared" si="4"/>
        <v>ok</v>
      </c>
    </row>
    <row r="268" spans="1:5" x14ac:dyDescent="0.25">
      <c r="A268" s="2" t="s">
        <v>271</v>
      </c>
      <c r="B268" s="3">
        <v>312370</v>
      </c>
      <c r="C268" s="3">
        <v>0.64400000000000002</v>
      </c>
      <c r="D268" s="7" t="s">
        <v>271</v>
      </c>
      <c r="E268" s="6" t="str">
        <f t="shared" si="4"/>
        <v>ok</v>
      </c>
    </row>
    <row r="269" spans="1:5" x14ac:dyDescent="0.25">
      <c r="A269" s="2" t="s">
        <v>272</v>
      </c>
      <c r="B269" s="3">
        <v>312380</v>
      </c>
      <c r="C269" s="3">
        <v>0.65500000000000003</v>
      </c>
      <c r="D269" s="7" t="s">
        <v>272</v>
      </c>
      <c r="E269" s="6" t="str">
        <f t="shared" si="4"/>
        <v>ok</v>
      </c>
    </row>
    <row r="270" spans="1:5" x14ac:dyDescent="0.25">
      <c r="A270" s="2" t="s">
        <v>273</v>
      </c>
      <c r="B270" s="3">
        <v>312385</v>
      </c>
      <c r="C270" s="3">
        <v>0.63400000000000001</v>
      </c>
      <c r="D270" s="7" t="s">
        <v>273</v>
      </c>
      <c r="E270" s="6" t="str">
        <f t="shared" si="4"/>
        <v>ok</v>
      </c>
    </row>
    <row r="271" spans="1:5" x14ac:dyDescent="0.25">
      <c r="A271" s="2" t="s">
        <v>274</v>
      </c>
      <c r="B271" s="3">
        <v>312390</v>
      </c>
      <c r="C271" s="3">
        <v>0.67200000000000004</v>
      </c>
      <c r="D271" s="7" t="s">
        <v>274</v>
      </c>
      <c r="E271" s="6" t="str">
        <f t="shared" si="4"/>
        <v>ok</v>
      </c>
    </row>
    <row r="272" spans="1:5" x14ac:dyDescent="0.25">
      <c r="A272" s="2" t="s">
        <v>275</v>
      </c>
      <c r="B272" s="3">
        <v>312400</v>
      </c>
      <c r="C272" s="3">
        <v>0.625</v>
      </c>
      <c r="D272" s="7" t="s">
        <v>275</v>
      </c>
      <c r="E272" s="6" t="str">
        <f t="shared" si="4"/>
        <v>ok</v>
      </c>
    </row>
    <row r="273" spans="1:5" x14ac:dyDescent="0.25">
      <c r="A273" s="2" t="s">
        <v>276</v>
      </c>
      <c r="B273" s="3">
        <v>312410</v>
      </c>
      <c r="C273" s="3">
        <v>0.67100000000000004</v>
      </c>
      <c r="D273" s="7" t="s">
        <v>276</v>
      </c>
      <c r="E273" s="6" t="str">
        <f t="shared" si="4"/>
        <v>ok</v>
      </c>
    </row>
    <row r="274" spans="1:5" x14ac:dyDescent="0.25">
      <c r="A274" s="2" t="s">
        <v>277</v>
      </c>
      <c r="B274" s="3">
        <v>312420</v>
      </c>
      <c r="C274" s="3">
        <v>0.66300000000000003</v>
      </c>
      <c r="D274" s="7" t="s">
        <v>277</v>
      </c>
      <c r="E274" s="6" t="str">
        <f t="shared" si="4"/>
        <v>ok</v>
      </c>
    </row>
    <row r="275" spans="1:5" x14ac:dyDescent="0.25">
      <c r="A275" s="2" t="s">
        <v>278</v>
      </c>
      <c r="B275" s="3">
        <v>312430</v>
      </c>
      <c r="C275" s="3">
        <v>0.627</v>
      </c>
      <c r="D275" s="7" t="s">
        <v>278</v>
      </c>
      <c r="E275" s="6" t="str">
        <f t="shared" si="4"/>
        <v>ok</v>
      </c>
    </row>
    <row r="276" spans="1:5" x14ac:dyDescent="0.25">
      <c r="A276" s="2" t="s">
        <v>279</v>
      </c>
      <c r="B276" s="3">
        <v>312440</v>
      </c>
      <c r="C276" s="3">
        <v>0.68500000000000005</v>
      </c>
      <c r="D276" s="7" t="s">
        <v>279</v>
      </c>
      <c r="E276" s="6" t="str">
        <f t="shared" si="4"/>
        <v>ok</v>
      </c>
    </row>
    <row r="277" spans="1:5" x14ac:dyDescent="0.25">
      <c r="A277" s="2" t="s">
        <v>280</v>
      </c>
      <c r="B277" s="3">
        <v>312450</v>
      </c>
      <c r="C277" s="3">
        <v>0.69099999999999995</v>
      </c>
      <c r="D277" s="7" t="s">
        <v>280</v>
      </c>
      <c r="E277" s="6" t="str">
        <f t="shared" si="4"/>
        <v>ok</v>
      </c>
    </row>
    <row r="278" spans="1:5" x14ac:dyDescent="0.25">
      <c r="A278" s="2" t="s">
        <v>281</v>
      </c>
      <c r="B278" s="3">
        <v>312460</v>
      </c>
      <c r="C278" s="3">
        <v>0.71</v>
      </c>
      <c r="D278" s="7" t="s">
        <v>281</v>
      </c>
      <c r="E278" s="6" t="str">
        <f t="shared" si="4"/>
        <v>ok</v>
      </c>
    </row>
    <row r="279" spans="1:5" x14ac:dyDescent="0.25">
      <c r="A279" s="2" t="s">
        <v>282</v>
      </c>
      <c r="B279" s="3">
        <v>312470</v>
      </c>
      <c r="C279" s="3">
        <v>0.67600000000000005</v>
      </c>
      <c r="D279" s="7" t="s">
        <v>282</v>
      </c>
      <c r="E279" s="6" t="str">
        <f t="shared" si="4"/>
        <v>ok</v>
      </c>
    </row>
    <row r="280" spans="1:5" x14ac:dyDescent="0.25">
      <c r="A280" s="2" t="s">
        <v>283</v>
      </c>
      <c r="B280" s="3">
        <v>312480</v>
      </c>
      <c r="C280" s="3">
        <v>0.69599999999999995</v>
      </c>
      <c r="D280" s="7" t="s">
        <v>283</v>
      </c>
      <c r="E280" s="6" t="str">
        <f t="shared" si="4"/>
        <v>ok</v>
      </c>
    </row>
    <row r="281" spans="1:5" x14ac:dyDescent="0.25">
      <c r="A281" s="2" t="s">
        <v>284</v>
      </c>
      <c r="B281" s="3">
        <v>312490</v>
      </c>
      <c r="C281" s="3">
        <v>0.67500000000000004</v>
      </c>
      <c r="D281" s="7" t="s">
        <v>284</v>
      </c>
      <c r="E281" s="6" t="str">
        <f t="shared" si="4"/>
        <v>ok</v>
      </c>
    </row>
    <row r="282" spans="1:5" x14ac:dyDescent="0.25">
      <c r="A282" s="2" t="s">
        <v>285</v>
      </c>
      <c r="B282" s="3">
        <v>312500</v>
      </c>
      <c r="C282" s="3">
        <v>0.67600000000000005</v>
      </c>
      <c r="D282" s="7" t="s">
        <v>285</v>
      </c>
      <c r="E282" s="6" t="str">
        <f t="shared" si="4"/>
        <v>ok</v>
      </c>
    </row>
    <row r="283" spans="1:5" x14ac:dyDescent="0.25">
      <c r="A283" s="2" t="s">
        <v>286</v>
      </c>
      <c r="B283" s="3">
        <v>312510</v>
      </c>
      <c r="C283" s="3">
        <v>0.73199999999999998</v>
      </c>
      <c r="D283" s="7" t="s">
        <v>286</v>
      </c>
      <c r="E283" s="6" t="str">
        <f t="shared" si="4"/>
        <v>ok</v>
      </c>
    </row>
    <row r="284" spans="1:5" x14ac:dyDescent="0.25">
      <c r="A284" s="2" t="s">
        <v>287</v>
      </c>
      <c r="B284" s="3">
        <v>312520</v>
      </c>
      <c r="C284" s="3">
        <v>0.71699999999999997</v>
      </c>
      <c r="D284" s="7" t="s">
        <v>287</v>
      </c>
      <c r="E284" s="6" t="str">
        <f t="shared" si="4"/>
        <v>ok</v>
      </c>
    </row>
    <row r="285" spans="1:5" x14ac:dyDescent="0.25">
      <c r="A285" s="2" t="s">
        <v>288</v>
      </c>
      <c r="B285" s="3">
        <v>312530</v>
      </c>
      <c r="C285" s="3">
        <v>0.68700000000000006</v>
      </c>
      <c r="D285" s="7" t="s">
        <v>288</v>
      </c>
      <c r="E285" s="6" t="str">
        <f t="shared" si="4"/>
        <v>ok</v>
      </c>
    </row>
    <row r="286" spans="1:5" x14ac:dyDescent="0.25">
      <c r="A286" s="2" t="s">
        <v>289</v>
      </c>
      <c r="B286" s="3">
        <v>312540</v>
      </c>
      <c r="C286" s="3">
        <v>0.60599999999999998</v>
      </c>
      <c r="D286" s="7" t="s">
        <v>289</v>
      </c>
      <c r="E286" s="6" t="str">
        <f t="shared" si="4"/>
        <v>ok</v>
      </c>
    </row>
    <row r="287" spans="1:5" x14ac:dyDescent="0.25">
      <c r="A287" s="2" t="s">
        <v>290</v>
      </c>
      <c r="B287" s="3">
        <v>312560</v>
      </c>
      <c r="C287" s="3">
        <v>0.58299999999999996</v>
      </c>
      <c r="D287" s="7" t="s">
        <v>290</v>
      </c>
      <c r="E287" s="6" t="str">
        <f t="shared" si="4"/>
        <v>ok</v>
      </c>
    </row>
    <row r="288" spans="1:5" x14ac:dyDescent="0.25">
      <c r="A288" s="2" t="s">
        <v>291</v>
      </c>
      <c r="B288" s="3">
        <v>312570</v>
      </c>
      <c r="C288" s="3">
        <v>0.64800000000000002</v>
      </c>
      <c r="D288" s="7" t="s">
        <v>291</v>
      </c>
      <c r="E288" s="6" t="str">
        <f t="shared" si="4"/>
        <v>ok</v>
      </c>
    </row>
    <row r="289" spans="1:5" x14ac:dyDescent="0.25">
      <c r="A289" s="2" t="s">
        <v>292</v>
      </c>
      <c r="B289" s="3">
        <v>312580</v>
      </c>
      <c r="C289" s="3">
        <v>0.64600000000000002</v>
      </c>
      <c r="D289" s="7" t="s">
        <v>292</v>
      </c>
      <c r="E289" s="6" t="str">
        <f t="shared" si="4"/>
        <v>ok</v>
      </c>
    </row>
    <row r="290" spans="1:5" x14ac:dyDescent="0.25">
      <c r="A290" s="2" t="s">
        <v>293</v>
      </c>
      <c r="B290" s="3">
        <v>312590</v>
      </c>
      <c r="C290" s="3">
        <v>0.60299999999999998</v>
      </c>
      <c r="D290" s="7" t="s">
        <v>293</v>
      </c>
      <c r="E290" s="6" t="str">
        <f t="shared" si="4"/>
        <v>ok</v>
      </c>
    </row>
    <row r="291" spans="1:5" x14ac:dyDescent="0.25">
      <c r="A291" s="2" t="s">
        <v>294</v>
      </c>
      <c r="B291" s="3">
        <v>312595</v>
      </c>
      <c r="C291" s="3">
        <v>0.57999999999999996</v>
      </c>
      <c r="D291" s="7" t="s">
        <v>294</v>
      </c>
      <c r="E291" s="6" t="str">
        <f t="shared" si="4"/>
        <v>ok</v>
      </c>
    </row>
    <row r="292" spans="1:5" x14ac:dyDescent="0.25">
      <c r="A292" s="2" t="s">
        <v>295</v>
      </c>
      <c r="B292" s="3">
        <v>312600</v>
      </c>
      <c r="C292" s="3">
        <v>0.72399999999999998</v>
      </c>
      <c r="D292" s="7" t="s">
        <v>295</v>
      </c>
      <c r="E292" s="6" t="str">
        <f t="shared" si="4"/>
        <v>ok</v>
      </c>
    </row>
    <row r="293" spans="1:5" x14ac:dyDescent="0.25">
      <c r="A293" s="2" t="s">
        <v>296</v>
      </c>
      <c r="B293" s="3">
        <v>312610</v>
      </c>
      <c r="C293" s="3">
        <v>0.755</v>
      </c>
      <c r="D293" s="7" t="s">
        <v>296</v>
      </c>
      <c r="E293" s="6" t="str">
        <f t="shared" si="4"/>
        <v>ok</v>
      </c>
    </row>
    <row r="294" spans="1:5" x14ac:dyDescent="0.25">
      <c r="A294" s="2" t="s">
        <v>297</v>
      </c>
      <c r="B294" s="3">
        <v>312620</v>
      </c>
      <c r="C294" s="3">
        <v>0.64</v>
      </c>
      <c r="D294" s="7" t="s">
        <v>297</v>
      </c>
      <c r="E294" s="6" t="str">
        <f t="shared" si="4"/>
        <v>ok</v>
      </c>
    </row>
    <row r="295" spans="1:5" x14ac:dyDescent="0.25">
      <c r="A295" s="2" t="s">
        <v>298</v>
      </c>
      <c r="B295" s="3">
        <v>312630</v>
      </c>
      <c r="C295" s="3">
        <v>0.67</v>
      </c>
      <c r="D295" s="7" t="s">
        <v>298</v>
      </c>
      <c r="E295" s="6" t="str">
        <f t="shared" si="4"/>
        <v>ok</v>
      </c>
    </row>
    <row r="296" spans="1:5" x14ac:dyDescent="0.25">
      <c r="A296" s="2" t="s">
        <v>299</v>
      </c>
      <c r="B296" s="3">
        <v>312640</v>
      </c>
      <c r="C296" s="3">
        <v>0.69599999999999995</v>
      </c>
      <c r="D296" s="7" t="s">
        <v>299</v>
      </c>
      <c r="E296" s="6" t="str">
        <f t="shared" si="4"/>
        <v>ok</v>
      </c>
    </row>
    <row r="297" spans="1:5" x14ac:dyDescent="0.25">
      <c r="A297" s="2" t="s">
        <v>300</v>
      </c>
      <c r="B297" s="3">
        <v>312650</v>
      </c>
      <c r="C297" s="3">
        <v>0.622</v>
      </c>
      <c r="D297" s="7" t="s">
        <v>300</v>
      </c>
      <c r="E297" s="6" t="str">
        <f t="shared" si="4"/>
        <v>ok</v>
      </c>
    </row>
    <row r="298" spans="1:5" x14ac:dyDescent="0.25">
      <c r="A298" s="2" t="s">
        <v>301</v>
      </c>
      <c r="B298" s="3">
        <v>312660</v>
      </c>
      <c r="C298" s="3">
        <v>0.625</v>
      </c>
      <c r="D298" s="7" t="s">
        <v>301</v>
      </c>
      <c r="E298" s="6" t="str">
        <f t="shared" si="4"/>
        <v>ok</v>
      </c>
    </row>
    <row r="299" spans="1:5" x14ac:dyDescent="0.25">
      <c r="A299" s="2" t="s">
        <v>302</v>
      </c>
      <c r="B299" s="3">
        <v>312675</v>
      </c>
      <c r="C299" s="3">
        <v>0.60299999999999998</v>
      </c>
      <c r="D299" s="7" t="s">
        <v>302</v>
      </c>
      <c r="E299" s="6" t="str">
        <f t="shared" si="4"/>
        <v>ok</v>
      </c>
    </row>
    <row r="300" spans="1:5" x14ac:dyDescent="0.25">
      <c r="A300" s="2" t="s">
        <v>303</v>
      </c>
      <c r="B300" s="3">
        <v>312670</v>
      </c>
      <c r="C300" s="3">
        <v>0.65400000000000003</v>
      </c>
      <c r="D300" s="7" t="s">
        <v>303</v>
      </c>
      <c r="E300" s="6" t="str">
        <f t="shared" si="4"/>
        <v>ok</v>
      </c>
    </row>
    <row r="301" spans="1:5" x14ac:dyDescent="0.25">
      <c r="A301" s="2" t="s">
        <v>304</v>
      </c>
      <c r="B301" s="3">
        <v>312680</v>
      </c>
      <c r="C301" s="3">
        <v>0.59</v>
      </c>
      <c r="D301" s="7" t="s">
        <v>304</v>
      </c>
      <c r="E301" s="6" t="str">
        <f t="shared" si="4"/>
        <v>ok</v>
      </c>
    </row>
    <row r="302" spans="1:5" x14ac:dyDescent="0.25">
      <c r="A302" s="2" t="s">
        <v>305</v>
      </c>
      <c r="B302" s="3">
        <v>312690</v>
      </c>
      <c r="C302" s="3">
        <v>0.64800000000000002</v>
      </c>
      <c r="D302" s="7" t="s">
        <v>305</v>
      </c>
      <c r="E302" s="6" t="str">
        <f t="shared" si="4"/>
        <v>ok</v>
      </c>
    </row>
    <row r="303" spans="1:5" x14ac:dyDescent="0.25">
      <c r="A303" s="2" t="s">
        <v>306</v>
      </c>
      <c r="B303" s="3">
        <v>312695</v>
      </c>
      <c r="C303" s="3">
        <v>0.54300000000000004</v>
      </c>
      <c r="D303" s="7" t="s">
        <v>306</v>
      </c>
      <c r="E303" s="6" t="str">
        <f t="shared" si="4"/>
        <v>ok</v>
      </c>
    </row>
    <row r="304" spans="1:5" x14ac:dyDescent="0.25">
      <c r="A304" s="2" t="s">
        <v>307</v>
      </c>
      <c r="B304" s="3">
        <v>312700</v>
      </c>
      <c r="C304" s="3">
        <v>0.68400000000000005</v>
      </c>
      <c r="D304" s="7" t="s">
        <v>307</v>
      </c>
      <c r="E304" s="6" t="str">
        <f t="shared" si="4"/>
        <v>ok</v>
      </c>
    </row>
    <row r="305" spans="1:5" x14ac:dyDescent="0.25">
      <c r="A305" s="2" t="s">
        <v>308</v>
      </c>
      <c r="B305" s="3">
        <v>312705</v>
      </c>
      <c r="C305" s="3">
        <v>0.59199999999999997</v>
      </c>
      <c r="D305" s="7" t="s">
        <v>308</v>
      </c>
      <c r="E305" s="6" t="str">
        <f t="shared" si="4"/>
        <v>ok</v>
      </c>
    </row>
    <row r="306" spans="1:5" x14ac:dyDescent="0.25">
      <c r="A306" s="2" t="s">
        <v>309</v>
      </c>
      <c r="B306" s="3">
        <v>312707</v>
      </c>
      <c r="C306" s="3">
        <v>0.54400000000000004</v>
      </c>
      <c r="D306" s="7" t="s">
        <v>309</v>
      </c>
      <c r="E306" s="6" t="str">
        <f t="shared" si="4"/>
        <v>ok</v>
      </c>
    </row>
    <row r="307" spans="1:5" x14ac:dyDescent="0.25">
      <c r="A307" s="2" t="s">
        <v>310</v>
      </c>
      <c r="B307" s="3">
        <v>312710</v>
      </c>
      <c r="C307" s="3">
        <v>0.73</v>
      </c>
      <c r="D307" s="7" t="s">
        <v>310</v>
      </c>
      <c r="E307" s="6" t="str">
        <f t="shared" si="4"/>
        <v>ok</v>
      </c>
    </row>
    <row r="308" spans="1:5" x14ac:dyDescent="0.25">
      <c r="A308" s="2" t="s">
        <v>311</v>
      </c>
      <c r="B308" s="3">
        <v>312720</v>
      </c>
      <c r="C308" s="3">
        <v>0.65500000000000003</v>
      </c>
      <c r="D308" s="7" t="s">
        <v>311</v>
      </c>
      <c r="E308" s="6" t="str">
        <f t="shared" si="4"/>
        <v>ok</v>
      </c>
    </row>
    <row r="309" spans="1:5" x14ac:dyDescent="0.25">
      <c r="A309" s="2" t="s">
        <v>312</v>
      </c>
      <c r="B309" s="3">
        <v>312730</v>
      </c>
      <c r="C309" s="3">
        <v>0.65400000000000003</v>
      </c>
      <c r="D309" s="7" t="s">
        <v>312</v>
      </c>
      <c r="E309" s="6" t="str">
        <f t="shared" si="4"/>
        <v>ok</v>
      </c>
    </row>
    <row r="310" spans="1:5" x14ac:dyDescent="0.25">
      <c r="A310" s="2" t="s">
        <v>313</v>
      </c>
      <c r="B310" s="3">
        <v>312733</v>
      </c>
      <c r="C310" s="3">
        <v>0.65</v>
      </c>
      <c r="D310" s="7" t="s">
        <v>313</v>
      </c>
      <c r="E310" s="6" t="str">
        <f t="shared" si="4"/>
        <v>ok</v>
      </c>
    </row>
    <row r="311" spans="1:5" x14ac:dyDescent="0.25">
      <c r="A311" s="2" t="s">
        <v>314</v>
      </c>
      <c r="B311" s="3">
        <v>312735</v>
      </c>
      <c r="C311" s="3">
        <v>0.67900000000000005</v>
      </c>
      <c r="D311" s="7" t="s">
        <v>314</v>
      </c>
      <c r="E311" s="6" t="str">
        <f t="shared" si="4"/>
        <v>ok</v>
      </c>
    </row>
    <row r="312" spans="1:5" x14ac:dyDescent="0.25">
      <c r="A312" s="2" t="s">
        <v>315</v>
      </c>
      <c r="B312" s="3">
        <v>312737</v>
      </c>
      <c r="C312" s="3">
        <v>0.64700000000000002</v>
      </c>
      <c r="D312" s="7" t="s">
        <v>315</v>
      </c>
      <c r="E312" s="6" t="str">
        <f t="shared" si="4"/>
        <v>ok</v>
      </c>
    </row>
    <row r="313" spans="1:5" x14ac:dyDescent="0.25">
      <c r="A313" s="2" t="s">
        <v>316</v>
      </c>
      <c r="B313" s="3">
        <v>312738</v>
      </c>
      <c r="C313" s="3">
        <v>0.71599999999999997</v>
      </c>
      <c r="D313" s="7" t="s">
        <v>316</v>
      </c>
      <c r="E313" s="6" t="str">
        <f t="shared" si="4"/>
        <v>ok</v>
      </c>
    </row>
    <row r="314" spans="1:5" x14ac:dyDescent="0.25">
      <c r="A314" s="2" t="s">
        <v>317</v>
      </c>
      <c r="B314" s="3">
        <v>312740</v>
      </c>
      <c r="C314" s="3">
        <v>0.68300000000000005</v>
      </c>
      <c r="D314" s="7" t="s">
        <v>317</v>
      </c>
      <c r="E314" s="6" t="str">
        <f t="shared" si="4"/>
        <v>ok</v>
      </c>
    </row>
    <row r="315" spans="1:5" x14ac:dyDescent="0.25">
      <c r="A315" s="2" t="s">
        <v>318</v>
      </c>
      <c r="B315" s="3">
        <v>312750</v>
      </c>
      <c r="C315" s="3">
        <v>0.60599999999999998</v>
      </c>
      <c r="D315" s="7" t="s">
        <v>318</v>
      </c>
      <c r="E315" s="6" t="str">
        <f t="shared" si="4"/>
        <v>ok</v>
      </c>
    </row>
    <row r="316" spans="1:5" x14ac:dyDescent="0.25">
      <c r="A316" s="2" t="s">
        <v>319</v>
      </c>
      <c r="B316" s="3">
        <v>312760</v>
      </c>
      <c r="C316" s="3">
        <v>0.68100000000000005</v>
      </c>
      <c r="D316" s="7" t="s">
        <v>319</v>
      </c>
      <c r="E316" s="6" t="str">
        <f t="shared" si="4"/>
        <v>ok</v>
      </c>
    </row>
    <row r="317" spans="1:5" x14ac:dyDescent="0.25">
      <c r="A317" s="2" t="s">
        <v>320</v>
      </c>
      <c r="B317" s="3">
        <v>312770</v>
      </c>
      <c r="C317" s="3">
        <v>0.72699999999999998</v>
      </c>
      <c r="D317" s="7" t="s">
        <v>320</v>
      </c>
      <c r="E317" s="6" t="str">
        <f t="shared" si="4"/>
        <v>ok</v>
      </c>
    </row>
    <row r="318" spans="1:5" x14ac:dyDescent="0.25">
      <c r="A318" s="2" t="s">
        <v>321</v>
      </c>
      <c r="B318" s="3">
        <v>312780</v>
      </c>
      <c r="C318" s="3">
        <v>0.60399999999999998</v>
      </c>
      <c r="D318" s="7" t="s">
        <v>321</v>
      </c>
      <c r="E318" s="6" t="str">
        <f t="shared" si="4"/>
        <v>ok</v>
      </c>
    </row>
    <row r="319" spans="1:5" x14ac:dyDescent="0.25">
      <c r="A319" s="2" t="s">
        <v>322</v>
      </c>
      <c r="B319" s="3">
        <v>312790</v>
      </c>
      <c r="C319" s="3">
        <v>0.73099999999999998</v>
      </c>
      <c r="D319" s="7" t="s">
        <v>322</v>
      </c>
      <c r="E319" s="6" t="str">
        <f t="shared" si="4"/>
        <v>ok</v>
      </c>
    </row>
    <row r="320" spans="1:5" x14ac:dyDescent="0.25">
      <c r="A320" s="2" t="s">
        <v>323</v>
      </c>
      <c r="B320" s="3">
        <v>312800</v>
      </c>
      <c r="C320" s="3">
        <v>0.68600000000000005</v>
      </c>
      <c r="D320" s="7" t="s">
        <v>323</v>
      </c>
      <c r="E320" s="6" t="str">
        <f t="shared" si="4"/>
        <v>ok</v>
      </c>
    </row>
    <row r="321" spans="1:5" x14ac:dyDescent="0.25">
      <c r="A321" s="2" t="s">
        <v>324</v>
      </c>
      <c r="B321" s="3">
        <v>312810</v>
      </c>
      <c r="C321" s="3">
        <v>0.67900000000000005</v>
      </c>
      <c r="D321" s="7" t="s">
        <v>324</v>
      </c>
      <c r="E321" s="6" t="str">
        <f t="shared" si="4"/>
        <v>ok</v>
      </c>
    </row>
    <row r="322" spans="1:5" x14ac:dyDescent="0.25">
      <c r="A322" s="2" t="s">
        <v>325</v>
      </c>
      <c r="B322" s="3">
        <v>312820</v>
      </c>
      <c r="C322" s="3">
        <v>0.623</v>
      </c>
      <c r="D322" s="7" t="s">
        <v>325</v>
      </c>
      <c r="E322" s="6" t="str">
        <f t="shared" si="4"/>
        <v>ok</v>
      </c>
    </row>
    <row r="323" spans="1:5" x14ac:dyDescent="0.25">
      <c r="A323" s="2" t="s">
        <v>326</v>
      </c>
      <c r="B323" s="3">
        <v>312825</v>
      </c>
      <c r="C323" s="3">
        <v>0.67700000000000005</v>
      </c>
      <c r="D323" s="7" t="s">
        <v>326</v>
      </c>
      <c r="E323" s="6" t="str">
        <f t="shared" ref="E323:E386" si="5">IF(A323=D323,"ok","erro")</f>
        <v>ok</v>
      </c>
    </row>
    <row r="324" spans="1:5" x14ac:dyDescent="0.25">
      <c r="A324" s="2" t="s">
        <v>327</v>
      </c>
      <c r="B324" s="3">
        <v>312830</v>
      </c>
      <c r="C324" s="3">
        <v>0.70099999999999996</v>
      </c>
      <c r="D324" s="7" t="s">
        <v>327</v>
      </c>
      <c r="E324" s="6" t="str">
        <f t="shared" si="5"/>
        <v>ok</v>
      </c>
    </row>
    <row r="325" spans="1:5" x14ac:dyDescent="0.25">
      <c r="A325" s="2" t="s">
        <v>328</v>
      </c>
      <c r="B325" s="3">
        <v>312840</v>
      </c>
      <c r="C325" s="3">
        <v>0.67700000000000005</v>
      </c>
      <c r="D325" s="7" t="s">
        <v>328</v>
      </c>
      <c r="E325" s="6" t="str">
        <f t="shared" si="5"/>
        <v>ok</v>
      </c>
    </row>
    <row r="326" spans="1:5" x14ac:dyDescent="0.25">
      <c r="A326" s="2" t="s">
        <v>329</v>
      </c>
      <c r="B326" s="3">
        <v>312850</v>
      </c>
      <c r="C326" s="3">
        <v>0.65200000000000002</v>
      </c>
      <c r="D326" s="7" t="s">
        <v>329</v>
      </c>
      <c r="E326" s="6" t="str">
        <f t="shared" si="5"/>
        <v>ok</v>
      </c>
    </row>
    <row r="327" spans="1:5" x14ac:dyDescent="0.25">
      <c r="A327" s="2" t="s">
        <v>330</v>
      </c>
      <c r="B327" s="3">
        <v>312860</v>
      </c>
      <c r="C327" s="3">
        <v>0.69</v>
      </c>
      <c r="D327" s="7" t="s">
        <v>330</v>
      </c>
      <c r="E327" s="6" t="str">
        <f t="shared" si="5"/>
        <v>ok</v>
      </c>
    </row>
    <row r="328" spans="1:5" x14ac:dyDescent="0.25">
      <c r="A328" s="2" t="s">
        <v>331</v>
      </c>
      <c r="B328" s="3">
        <v>312870</v>
      </c>
      <c r="C328" s="3">
        <v>0.751</v>
      </c>
      <c r="D328" s="7" t="s">
        <v>331</v>
      </c>
      <c r="E328" s="6" t="str">
        <f t="shared" si="5"/>
        <v>ok</v>
      </c>
    </row>
    <row r="329" spans="1:5" x14ac:dyDescent="0.25">
      <c r="A329" s="2" t="s">
        <v>332</v>
      </c>
      <c r="B329" s="3">
        <v>312880</v>
      </c>
      <c r="C329" s="3">
        <v>0.68300000000000005</v>
      </c>
      <c r="D329" s="7" t="s">
        <v>332</v>
      </c>
      <c r="E329" s="6" t="str">
        <f t="shared" si="5"/>
        <v>ok</v>
      </c>
    </row>
    <row r="330" spans="1:5" x14ac:dyDescent="0.25">
      <c r="A330" s="2" t="s">
        <v>333</v>
      </c>
      <c r="B330" s="3">
        <v>312890</v>
      </c>
      <c r="C330" s="3">
        <v>0.69299999999999995</v>
      </c>
      <c r="D330" s="7" t="s">
        <v>333</v>
      </c>
      <c r="E330" s="6" t="str">
        <f t="shared" si="5"/>
        <v>ok</v>
      </c>
    </row>
    <row r="331" spans="1:5" x14ac:dyDescent="0.25">
      <c r="A331" s="2" t="s">
        <v>334</v>
      </c>
      <c r="B331" s="3">
        <v>312900</v>
      </c>
      <c r="C331" s="3">
        <v>0.67400000000000004</v>
      </c>
      <c r="D331" s="7" t="s">
        <v>334</v>
      </c>
      <c r="E331" s="6" t="str">
        <f t="shared" si="5"/>
        <v>ok</v>
      </c>
    </row>
    <row r="332" spans="1:5" x14ac:dyDescent="0.25">
      <c r="A332" s="2" t="s">
        <v>335</v>
      </c>
      <c r="B332" s="3">
        <v>312910</v>
      </c>
      <c r="C332" s="3">
        <v>0.68</v>
      </c>
      <c r="D332" s="7" t="s">
        <v>335</v>
      </c>
      <c r="E332" s="6" t="str">
        <f t="shared" si="5"/>
        <v>ok</v>
      </c>
    </row>
    <row r="333" spans="1:5" x14ac:dyDescent="0.25">
      <c r="A333" s="2" t="s">
        <v>336</v>
      </c>
      <c r="B333" s="3">
        <v>312920</v>
      </c>
      <c r="C333" s="3">
        <v>0.65700000000000003</v>
      </c>
      <c r="D333" s="7" t="s">
        <v>336</v>
      </c>
      <c r="E333" s="6" t="str">
        <f t="shared" si="5"/>
        <v>ok</v>
      </c>
    </row>
    <row r="334" spans="1:5" x14ac:dyDescent="0.25">
      <c r="A334" s="2" t="s">
        <v>337</v>
      </c>
      <c r="B334" s="3">
        <v>312930</v>
      </c>
      <c r="C334" s="3">
        <v>0.65400000000000003</v>
      </c>
      <c r="D334" s="7" t="s">
        <v>337</v>
      </c>
      <c r="E334" s="6" t="str">
        <f t="shared" si="5"/>
        <v>ok</v>
      </c>
    </row>
    <row r="335" spans="1:5" x14ac:dyDescent="0.25">
      <c r="A335" s="2" t="s">
        <v>338</v>
      </c>
      <c r="B335" s="3">
        <v>312940</v>
      </c>
      <c r="C335" s="3">
        <v>0.65700000000000003</v>
      </c>
      <c r="D335" s="7" t="s">
        <v>338</v>
      </c>
      <c r="E335" s="6" t="str">
        <f t="shared" si="5"/>
        <v>ok</v>
      </c>
    </row>
    <row r="336" spans="1:5" x14ac:dyDescent="0.25">
      <c r="A336" s="2" t="s">
        <v>339</v>
      </c>
      <c r="B336" s="3">
        <v>312950</v>
      </c>
      <c r="C336" s="3">
        <v>0.71799999999999997</v>
      </c>
      <c r="D336" s="7" t="s">
        <v>339</v>
      </c>
      <c r="E336" s="6" t="str">
        <f t="shared" si="5"/>
        <v>ok</v>
      </c>
    </row>
    <row r="337" spans="1:5" x14ac:dyDescent="0.25">
      <c r="A337" s="2" t="s">
        <v>340</v>
      </c>
      <c r="B337" s="3">
        <v>312960</v>
      </c>
      <c r="C337" s="3">
        <v>0.61399999999999999</v>
      </c>
      <c r="D337" s="7" t="s">
        <v>340</v>
      </c>
      <c r="E337" s="6" t="str">
        <f t="shared" si="5"/>
        <v>ok</v>
      </c>
    </row>
    <row r="338" spans="1:5" x14ac:dyDescent="0.25">
      <c r="A338" s="2" t="s">
        <v>341</v>
      </c>
      <c r="B338" s="3">
        <v>312965</v>
      </c>
      <c r="C338" s="3">
        <v>0.59099999999999997</v>
      </c>
      <c r="D338" s="7" t="s">
        <v>341</v>
      </c>
      <c r="E338" s="6" t="str">
        <f t="shared" si="5"/>
        <v>ok</v>
      </c>
    </row>
    <row r="339" spans="1:5" x14ac:dyDescent="0.25">
      <c r="A339" s="2" t="s">
        <v>342</v>
      </c>
      <c r="B339" s="3">
        <v>312970</v>
      </c>
      <c r="C339" s="3">
        <v>0.70599999999999996</v>
      </c>
      <c r="D339" s="7" t="s">
        <v>342</v>
      </c>
      <c r="E339" s="6" t="str">
        <f t="shared" si="5"/>
        <v>ok</v>
      </c>
    </row>
    <row r="340" spans="1:5" x14ac:dyDescent="0.25">
      <c r="A340" s="2" t="s">
        <v>343</v>
      </c>
      <c r="B340" s="3">
        <v>312980</v>
      </c>
      <c r="C340" s="3">
        <v>0.70399999999999996</v>
      </c>
      <c r="D340" s="7" t="s">
        <v>343</v>
      </c>
      <c r="E340" s="6" t="str">
        <f t="shared" si="5"/>
        <v>ok</v>
      </c>
    </row>
    <row r="341" spans="1:5" x14ac:dyDescent="0.25">
      <c r="A341" s="2" t="s">
        <v>344</v>
      </c>
      <c r="B341" s="3">
        <v>312990</v>
      </c>
      <c r="C341" s="3">
        <v>0.67400000000000004</v>
      </c>
      <c r="D341" s="7" t="s">
        <v>344</v>
      </c>
      <c r="E341" s="6" t="str">
        <f t="shared" si="5"/>
        <v>ok</v>
      </c>
    </row>
    <row r="342" spans="1:5" x14ac:dyDescent="0.25">
      <c r="A342" s="2" t="s">
        <v>345</v>
      </c>
      <c r="B342" s="3">
        <v>313000</v>
      </c>
      <c r="C342" s="3">
        <v>0.67500000000000004</v>
      </c>
      <c r="D342" s="7" t="s">
        <v>345</v>
      </c>
      <c r="E342" s="6" t="str">
        <f t="shared" si="5"/>
        <v>ok</v>
      </c>
    </row>
    <row r="343" spans="1:5" x14ac:dyDescent="0.25">
      <c r="A343" s="2" t="s">
        <v>346</v>
      </c>
      <c r="B343" s="3">
        <v>313005</v>
      </c>
      <c r="C343" s="3">
        <v>0.624</v>
      </c>
      <c r="D343" s="7" t="s">
        <v>346</v>
      </c>
      <c r="E343" s="6" t="str">
        <f t="shared" si="5"/>
        <v>ok</v>
      </c>
    </row>
    <row r="344" spans="1:5" x14ac:dyDescent="0.25">
      <c r="A344" s="2" t="s">
        <v>347</v>
      </c>
      <c r="B344" s="3">
        <v>313010</v>
      </c>
      <c r="C344" s="3">
        <v>0.69799999999999995</v>
      </c>
      <c r="D344" s="7" t="s">
        <v>347</v>
      </c>
      <c r="E344" s="6" t="str">
        <f t="shared" si="5"/>
        <v>ok</v>
      </c>
    </row>
    <row r="345" spans="1:5" x14ac:dyDescent="0.25">
      <c r="A345" s="2" t="s">
        <v>348</v>
      </c>
      <c r="B345" s="3">
        <v>313020</v>
      </c>
      <c r="C345" s="3">
        <v>0.65100000000000002</v>
      </c>
      <c r="D345" s="7" t="s">
        <v>348</v>
      </c>
      <c r="E345" s="6" t="str">
        <f t="shared" si="5"/>
        <v>ok</v>
      </c>
    </row>
    <row r="346" spans="1:5" x14ac:dyDescent="0.25">
      <c r="A346" s="2" t="s">
        <v>349</v>
      </c>
      <c r="B346" s="3">
        <v>313030</v>
      </c>
      <c r="C346" s="3">
        <v>0.70699999999999996</v>
      </c>
      <c r="D346" s="7" t="s">
        <v>349</v>
      </c>
      <c r="E346" s="6" t="str">
        <f t="shared" si="5"/>
        <v>ok</v>
      </c>
    </row>
    <row r="347" spans="1:5" x14ac:dyDescent="0.25">
      <c r="A347" s="2" t="s">
        <v>350</v>
      </c>
      <c r="B347" s="3">
        <v>313040</v>
      </c>
      <c r="C347" s="3">
        <v>0.71399999999999997</v>
      </c>
      <c r="D347" s="7" t="s">
        <v>350</v>
      </c>
      <c r="E347" s="6" t="str">
        <f t="shared" si="5"/>
        <v>ok</v>
      </c>
    </row>
    <row r="348" spans="1:5" x14ac:dyDescent="0.25">
      <c r="A348" s="2" t="s">
        <v>351</v>
      </c>
      <c r="B348" s="3">
        <v>313050</v>
      </c>
      <c r="C348" s="3">
        <v>0.68</v>
      </c>
      <c r="D348" s="7" t="s">
        <v>351</v>
      </c>
      <c r="E348" s="6" t="str">
        <f t="shared" si="5"/>
        <v>ok</v>
      </c>
    </row>
    <row r="349" spans="1:5" x14ac:dyDescent="0.25">
      <c r="A349" s="2" t="s">
        <v>352</v>
      </c>
      <c r="B349" s="3">
        <v>313055</v>
      </c>
      <c r="C349" s="3">
        <v>0.55300000000000005</v>
      </c>
      <c r="D349" s="7" t="s">
        <v>352</v>
      </c>
      <c r="E349" s="6" t="str">
        <f t="shared" si="5"/>
        <v>ok</v>
      </c>
    </row>
    <row r="350" spans="1:5" x14ac:dyDescent="0.25">
      <c r="A350" s="2" t="s">
        <v>353</v>
      </c>
      <c r="B350" s="3">
        <v>313060</v>
      </c>
      <c r="C350" s="3">
        <v>0.69199999999999995</v>
      </c>
      <c r="D350" s="7" t="s">
        <v>353</v>
      </c>
      <c r="E350" s="6" t="str">
        <f t="shared" si="5"/>
        <v>ok</v>
      </c>
    </row>
    <row r="351" spans="1:5" x14ac:dyDescent="0.25">
      <c r="A351" s="2" t="s">
        <v>354</v>
      </c>
      <c r="B351" s="3">
        <v>313065</v>
      </c>
      <c r="C351" s="3">
        <v>0.61</v>
      </c>
      <c r="D351" s="7" t="s">
        <v>354</v>
      </c>
      <c r="E351" s="6" t="str">
        <f t="shared" si="5"/>
        <v>ok</v>
      </c>
    </row>
    <row r="352" spans="1:5" x14ac:dyDescent="0.25">
      <c r="A352" s="2" t="s">
        <v>355</v>
      </c>
      <c r="B352" s="3">
        <v>313070</v>
      </c>
      <c r="C352" s="3">
        <v>0.67400000000000004</v>
      </c>
      <c r="D352" s="7" t="s">
        <v>355</v>
      </c>
      <c r="E352" s="6" t="str">
        <f t="shared" si="5"/>
        <v>ok</v>
      </c>
    </row>
    <row r="353" spans="1:5" x14ac:dyDescent="0.25">
      <c r="A353" s="2" t="s">
        <v>356</v>
      </c>
      <c r="B353" s="3">
        <v>313080</v>
      </c>
      <c r="C353" s="3">
        <v>0.69699999999999995</v>
      </c>
      <c r="D353" s="7" t="s">
        <v>356</v>
      </c>
      <c r="E353" s="6" t="str">
        <f t="shared" si="5"/>
        <v>ok</v>
      </c>
    </row>
    <row r="354" spans="1:5" x14ac:dyDescent="0.25">
      <c r="A354" s="2" t="s">
        <v>357</v>
      </c>
      <c r="B354" s="3">
        <v>313090</v>
      </c>
      <c r="C354" s="3">
        <v>0.65800000000000003</v>
      </c>
      <c r="D354" s="7" t="s">
        <v>357</v>
      </c>
      <c r="E354" s="6" t="str">
        <f t="shared" si="5"/>
        <v>ok</v>
      </c>
    </row>
    <row r="355" spans="1:5" x14ac:dyDescent="0.25">
      <c r="A355" s="2" t="s">
        <v>358</v>
      </c>
      <c r="B355" s="3">
        <v>313100</v>
      </c>
      <c r="C355" s="3">
        <v>0.70199999999999996</v>
      </c>
      <c r="D355" s="7" t="s">
        <v>358</v>
      </c>
      <c r="E355" s="6" t="str">
        <f t="shared" si="5"/>
        <v>ok</v>
      </c>
    </row>
    <row r="356" spans="1:5" x14ac:dyDescent="0.25">
      <c r="A356" s="2" t="s">
        <v>359</v>
      </c>
      <c r="B356" s="3">
        <v>313110</v>
      </c>
      <c r="C356" s="3">
        <v>0.66400000000000003</v>
      </c>
      <c r="D356" s="7" t="s">
        <v>359</v>
      </c>
      <c r="E356" s="6" t="str">
        <f t="shared" si="5"/>
        <v>ok</v>
      </c>
    </row>
    <row r="357" spans="1:5" x14ac:dyDescent="0.25">
      <c r="A357" s="2" t="s">
        <v>360</v>
      </c>
      <c r="B357" s="3">
        <v>313115</v>
      </c>
      <c r="C357" s="3">
        <v>0.66500000000000004</v>
      </c>
      <c r="D357" s="7" t="s">
        <v>360</v>
      </c>
      <c r="E357" s="6" t="str">
        <f t="shared" si="5"/>
        <v>ok</v>
      </c>
    </row>
    <row r="358" spans="1:5" x14ac:dyDescent="0.25">
      <c r="A358" s="2" t="s">
        <v>361</v>
      </c>
      <c r="B358" s="3">
        <v>313120</v>
      </c>
      <c r="C358" s="3">
        <v>0.69299999999999995</v>
      </c>
      <c r="D358" s="7" t="s">
        <v>361</v>
      </c>
      <c r="E358" s="6" t="str">
        <f t="shared" si="5"/>
        <v>ok</v>
      </c>
    </row>
    <row r="359" spans="1:5" x14ac:dyDescent="0.25">
      <c r="A359" s="2" t="s">
        <v>362</v>
      </c>
      <c r="B359" s="3">
        <v>313130</v>
      </c>
      <c r="C359" s="3">
        <v>0.77100000000000002</v>
      </c>
      <c r="D359" s="7" t="s">
        <v>362</v>
      </c>
      <c r="E359" s="6" t="str">
        <f t="shared" si="5"/>
        <v>ok</v>
      </c>
    </row>
    <row r="360" spans="1:5" x14ac:dyDescent="0.25">
      <c r="A360" s="2" t="s">
        <v>363</v>
      </c>
      <c r="B360" s="3">
        <v>313140</v>
      </c>
      <c r="C360" s="3">
        <v>0.69599999999999995</v>
      </c>
      <c r="D360" s="7" t="s">
        <v>363</v>
      </c>
      <c r="E360" s="6" t="str">
        <f t="shared" si="5"/>
        <v>ok</v>
      </c>
    </row>
    <row r="361" spans="1:5" x14ac:dyDescent="0.25">
      <c r="A361" s="2" t="s">
        <v>364</v>
      </c>
      <c r="B361" s="3">
        <v>313150</v>
      </c>
      <c r="C361" s="3">
        <v>0.68600000000000005</v>
      </c>
      <c r="D361" s="7" t="s">
        <v>364</v>
      </c>
      <c r="E361" s="6" t="str">
        <f t="shared" si="5"/>
        <v>ok</v>
      </c>
    </row>
    <row r="362" spans="1:5" x14ac:dyDescent="0.25">
      <c r="A362" s="2" t="s">
        <v>365</v>
      </c>
      <c r="B362" s="3">
        <v>313160</v>
      </c>
      <c r="C362" s="3">
        <v>0.69499999999999995</v>
      </c>
      <c r="D362" s="7" t="s">
        <v>365</v>
      </c>
      <c r="E362" s="6" t="str">
        <f t="shared" si="5"/>
        <v>ok</v>
      </c>
    </row>
    <row r="363" spans="1:5" x14ac:dyDescent="0.25">
      <c r="A363" s="2" t="s">
        <v>366</v>
      </c>
      <c r="B363" s="3">
        <v>313170</v>
      </c>
      <c r="C363" s="3">
        <v>0.75600000000000001</v>
      </c>
      <c r="D363" s="7" t="s">
        <v>366</v>
      </c>
      <c r="E363" s="6" t="str">
        <f t="shared" si="5"/>
        <v>ok</v>
      </c>
    </row>
    <row r="364" spans="1:5" x14ac:dyDescent="0.25">
      <c r="A364" s="2" t="s">
        <v>1770</v>
      </c>
      <c r="B364" s="3">
        <v>313180</v>
      </c>
      <c r="C364" s="3">
        <v>0.65300000000000002</v>
      </c>
      <c r="D364" s="7" t="s">
        <v>367</v>
      </c>
      <c r="E364" s="6" t="str">
        <f t="shared" si="5"/>
        <v>erro</v>
      </c>
    </row>
    <row r="365" spans="1:5" x14ac:dyDescent="0.25">
      <c r="A365" s="2" t="s">
        <v>368</v>
      </c>
      <c r="B365" s="3">
        <v>313190</v>
      </c>
      <c r="C365" s="3">
        <v>0.73</v>
      </c>
      <c r="D365" s="7" t="s">
        <v>368</v>
      </c>
      <c r="E365" s="6" t="str">
        <f t="shared" si="5"/>
        <v>ok</v>
      </c>
    </row>
    <row r="366" spans="1:5" x14ac:dyDescent="0.25">
      <c r="A366" s="2" t="s">
        <v>369</v>
      </c>
      <c r="B366" s="3">
        <v>313200</v>
      </c>
      <c r="C366" s="3">
        <v>0.628</v>
      </c>
      <c r="D366" s="7" t="s">
        <v>369</v>
      </c>
      <c r="E366" s="6" t="str">
        <f t="shared" si="5"/>
        <v>ok</v>
      </c>
    </row>
    <row r="367" spans="1:5" x14ac:dyDescent="0.25">
      <c r="A367" s="2" t="s">
        <v>370</v>
      </c>
      <c r="B367" s="3">
        <v>313210</v>
      </c>
      <c r="C367" s="3">
        <v>0.64100000000000001</v>
      </c>
      <c r="D367" s="7" t="s">
        <v>370</v>
      </c>
      <c r="E367" s="6" t="str">
        <f t="shared" si="5"/>
        <v>ok</v>
      </c>
    </row>
    <row r="368" spans="1:5" x14ac:dyDescent="0.25">
      <c r="A368" s="2" t="s">
        <v>371</v>
      </c>
      <c r="B368" s="3">
        <v>313220</v>
      </c>
      <c r="C368" s="3">
        <v>0.69099999999999995</v>
      </c>
      <c r="D368" s="7" t="s">
        <v>371</v>
      </c>
      <c r="E368" s="6" t="str">
        <f t="shared" si="5"/>
        <v>ok</v>
      </c>
    </row>
    <row r="369" spans="1:5" x14ac:dyDescent="0.25">
      <c r="A369" s="2" t="s">
        <v>372</v>
      </c>
      <c r="B369" s="3">
        <v>313230</v>
      </c>
      <c r="C369" s="3">
        <v>0.55200000000000005</v>
      </c>
      <c r="D369" s="7" t="s">
        <v>372</v>
      </c>
      <c r="E369" s="6" t="str">
        <f t="shared" si="5"/>
        <v>ok</v>
      </c>
    </row>
    <row r="370" spans="1:5" x14ac:dyDescent="0.25">
      <c r="A370" s="2" t="s">
        <v>373</v>
      </c>
      <c r="B370" s="3">
        <v>313240</v>
      </c>
      <c r="C370" s="3">
        <v>0.78700000000000003</v>
      </c>
      <c r="D370" s="7" t="s">
        <v>373</v>
      </c>
      <c r="E370" s="6" t="str">
        <f t="shared" si="5"/>
        <v>ok</v>
      </c>
    </row>
    <row r="371" spans="1:5" x14ac:dyDescent="0.25">
      <c r="A371" s="2" t="s">
        <v>374</v>
      </c>
      <c r="B371" s="3">
        <v>313250</v>
      </c>
      <c r="C371" s="3">
        <v>0.64600000000000002</v>
      </c>
      <c r="D371" s="7" t="s">
        <v>374</v>
      </c>
      <c r="E371" s="6" t="str">
        <f t="shared" si="5"/>
        <v>ok</v>
      </c>
    </row>
    <row r="372" spans="1:5" x14ac:dyDescent="0.25">
      <c r="A372" s="2" t="s">
        <v>375</v>
      </c>
      <c r="B372" s="3">
        <v>313260</v>
      </c>
      <c r="C372" s="3">
        <v>0.68799999999999994</v>
      </c>
      <c r="D372" s="7" t="s">
        <v>375</v>
      </c>
      <c r="E372" s="6" t="str">
        <f t="shared" si="5"/>
        <v>ok</v>
      </c>
    </row>
    <row r="373" spans="1:5" x14ac:dyDescent="0.25">
      <c r="A373" s="2" t="s">
        <v>376</v>
      </c>
      <c r="B373" s="3">
        <v>313270</v>
      </c>
      <c r="C373" s="3">
        <v>0.63400000000000001</v>
      </c>
      <c r="D373" s="7" t="s">
        <v>376</v>
      </c>
      <c r="E373" s="6" t="str">
        <f t="shared" si="5"/>
        <v>ok</v>
      </c>
    </row>
    <row r="374" spans="1:5" x14ac:dyDescent="0.25">
      <c r="A374" s="2" t="s">
        <v>377</v>
      </c>
      <c r="B374" s="3">
        <v>313280</v>
      </c>
      <c r="C374" s="3">
        <v>0.63400000000000001</v>
      </c>
      <c r="D374" s="7" t="s">
        <v>377</v>
      </c>
      <c r="E374" s="6" t="str">
        <f t="shared" si="5"/>
        <v>ok</v>
      </c>
    </row>
    <row r="375" spans="1:5" x14ac:dyDescent="0.25">
      <c r="A375" s="2" t="s">
        <v>378</v>
      </c>
      <c r="B375" s="3">
        <v>313290</v>
      </c>
      <c r="C375" s="3">
        <v>0.67400000000000004</v>
      </c>
      <c r="D375" s="7" t="s">
        <v>378</v>
      </c>
      <c r="E375" s="6" t="str">
        <f t="shared" si="5"/>
        <v>ok</v>
      </c>
    </row>
    <row r="376" spans="1:5" x14ac:dyDescent="0.25">
      <c r="A376" s="2" t="s">
        <v>379</v>
      </c>
      <c r="B376" s="3">
        <v>313300</v>
      </c>
      <c r="C376" s="3">
        <v>0.70499999999999996</v>
      </c>
      <c r="D376" s="7" t="s">
        <v>379</v>
      </c>
      <c r="E376" s="6" t="str">
        <f t="shared" si="5"/>
        <v>ok</v>
      </c>
    </row>
    <row r="377" spans="1:5" x14ac:dyDescent="0.25">
      <c r="A377" s="2" t="s">
        <v>380</v>
      </c>
      <c r="B377" s="3">
        <v>313310</v>
      </c>
      <c r="C377" s="3">
        <v>0.73899999999999999</v>
      </c>
      <c r="D377" s="7" t="s">
        <v>380</v>
      </c>
      <c r="E377" s="6" t="str">
        <f t="shared" si="5"/>
        <v>ok</v>
      </c>
    </row>
    <row r="378" spans="1:5" x14ac:dyDescent="0.25">
      <c r="A378" s="2" t="s">
        <v>381</v>
      </c>
      <c r="B378" s="3">
        <v>313320</v>
      </c>
      <c r="C378" s="3">
        <v>0.65</v>
      </c>
      <c r="D378" s="7" t="s">
        <v>381</v>
      </c>
      <c r="E378" s="6" t="str">
        <f t="shared" si="5"/>
        <v>ok</v>
      </c>
    </row>
    <row r="379" spans="1:5" x14ac:dyDescent="0.25">
      <c r="A379" s="2" t="s">
        <v>382</v>
      </c>
      <c r="B379" s="3">
        <v>313330</v>
      </c>
      <c r="C379" s="3">
        <v>0.629</v>
      </c>
      <c r="D379" s="7" t="s">
        <v>382</v>
      </c>
      <c r="E379" s="6" t="str">
        <f t="shared" si="5"/>
        <v>ok</v>
      </c>
    </row>
    <row r="380" spans="1:5" x14ac:dyDescent="0.25">
      <c r="A380" s="2" t="s">
        <v>383</v>
      </c>
      <c r="B380" s="3">
        <v>313340</v>
      </c>
      <c r="C380" s="3">
        <v>0.72299999999999998</v>
      </c>
      <c r="D380" s="7" t="s">
        <v>383</v>
      </c>
      <c r="E380" s="6" t="str">
        <f t="shared" si="5"/>
        <v>ok</v>
      </c>
    </row>
    <row r="381" spans="1:5" x14ac:dyDescent="0.25">
      <c r="A381" s="2" t="s">
        <v>384</v>
      </c>
      <c r="B381" s="3">
        <v>313350</v>
      </c>
      <c r="C381" s="3">
        <v>0.71299999999999997</v>
      </c>
      <c r="D381" s="7" t="s">
        <v>384</v>
      </c>
      <c r="E381" s="6" t="str">
        <f t="shared" si="5"/>
        <v>ok</v>
      </c>
    </row>
    <row r="382" spans="1:5" x14ac:dyDescent="0.25">
      <c r="A382" s="2" t="s">
        <v>385</v>
      </c>
      <c r="B382" s="3">
        <v>313360</v>
      </c>
      <c r="C382" s="3">
        <v>0.72</v>
      </c>
      <c r="D382" s="7" t="s">
        <v>385</v>
      </c>
      <c r="E382" s="6" t="str">
        <f t="shared" si="5"/>
        <v>ok</v>
      </c>
    </row>
    <row r="383" spans="1:5" x14ac:dyDescent="0.25">
      <c r="A383" s="2" t="s">
        <v>386</v>
      </c>
      <c r="B383" s="3">
        <v>313370</v>
      </c>
      <c r="C383" s="3">
        <v>0.67700000000000005</v>
      </c>
      <c r="D383" s="7" t="s">
        <v>386</v>
      </c>
      <c r="E383" s="6" t="str">
        <f t="shared" si="5"/>
        <v>ok</v>
      </c>
    </row>
    <row r="384" spans="1:5" x14ac:dyDescent="0.25">
      <c r="A384" s="2" t="s">
        <v>387</v>
      </c>
      <c r="B384" s="3">
        <v>313375</v>
      </c>
      <c r="C384" s="3">
        <v>0.77600000000000002</v>
      </c>
      <c r="D384" s="7" t="s">
        <v>387</v>
      </c>
      <c r="E384" s="6" t="str">
        <f t="shared" si="5"/>
        <v>ok</v>
      </c>
    </row>
    <row r="385" spans="1:5" x14ac:dyDescent="0.25">
      <c r="A385" s="2" t="s">
        <v>388</v>
      </c>
      <c r="B385" s="3">
        <v>313380</v>
      </c>
      <c r="C385" s="3">
        <v>0.75800000000000001</v>
      </c>
      <c r="D385" s="7" t="s">
        <v>388</v>
      </c>
      <c r="E385" s="6" t="str">
        <f t="shared" si="5"/>
        <v>ok</v>
      </c>
    </row>
    <row r="386" spans="1:5" x14ac:dyDescent="0.25">
      <c r="A386" s="2" t="s">
        <v>389</v>
      </c>
      <c r="B386" s="3">
        <v>313390</v>
      </c>
      <c r="C386" s="3">
        <v>0.627</v>
      </c>
      <c r="D386" s="7" t="s">
        <v>389</v>
      </c>
      <c r="E386" s="6" t="str">
        <f t="shared" si="5"/>
        <v>ok</v>
      </c>
    </row>
    <row r="387" spans="1:5" x14ac:dyDescent="0.25">
      <c r="A387" s="2" t="s">
        <v>390</v>
      </c>
      <c r="B387" s="3">
        <v>313400</v>
      </c>
      <c r="C387" s="3">
        <v>0.6</v>
      </c>
      <c r="D387" s="7" t="s">
        <v>390</v>
      </c>
      <c r="E387" s="6" t="str">
        <f t="shared" ref="E387:E450" si="6">IF(A387=D387,"ok","erro")</f>
        <v>ok</v>
      </c>
    </row>
    <row r="388" spans="1:5" x14ac:dyDescent="0.25">
      <c r="A388" s="2" t="s">
        <v>391</v>
      </c>
      <c r="B388" s="3">
        <v>313410</v>
      </c>
      <c r="C388" s="3">
        <v>0.63500000000000001</v>
      </c>
      <c r="D388" s="7" t="s">
        <v>391</v>
      </c>
      <c r="E388" s="6" t="str">
        <f t="shared" si="6"/>
        <v>ok</v>
      </c>
    </row>
    <row r="389" spans="1:5" x14ac:dyDescent="0.25">
      <c r="A389" s="2" t="s">
        <v>392</v>
      </c>
      <c r="B389" s="3">
        <v>313420</v>
      </c>
      <c r="C389" s="3">
        <v>0.73899999999999999</v>
      </c>
      <c r="D389" s="7" t="s">
        <v>392</v>
      </c>
      <c r="E389" s="6" t="str">
        <f t="shared" si="6"/>
        <v>ok</v>
      </c>
    </row>
    <row r="390" spans="1:5" x14ac:dyDescent="0.25">
      <c r="A390" s="2" t="s">
        <v>393</v>
      </c>
      <c r="B390" s="3">
        <v>313430</v>
      </c>
      <c r="C390" s="3">
        <v>0.72599999999999998</v>
      </c>
      <c r="D390" s="7" t="s">
        <v>393</v>
      </c>
      <c r="E390" s="6" t="str">
        <f t="shared" si="6"/>
        <v>ok</v>
      </c>
    </row>
    <row r="391" spans="1:5" x14ac:dyDescent="0.25">
      <c r="A391" s="2" t="s">
        <v>394</v>
      </c>
      <c r="B391" s="3">
        <v>313440</v>
      </c>
      <c r="C391" s="3">
        <v>0.747</v>
      </c>
      <c r="D391" s="7" t="s">
        <v>394</v>
      </c>
      <c r="E391" s="6" t="str">
        <f t="shared" si="6"/>
        <v>ok</v>
      </c>
    </row>
    <row r="392" spans="1:5" x14ac:dyDescent="0.25">
      <c r="A392" s="2" t="s">
        <v>395</v>
      </c>
      <c r="B392" s="3">
        <v>313450</v>
      </c>
      <c r="C392" s="3">
        <v>0.72699999999999998</v>
      </c>
      <c r="D392" s="7" t="s">
        <v>395</v>
      </c>
      <c r="E392" s="6" t="str">
        <f t="shared" si="6"/>
        <v>ok</v>
      </c>
    </row>
    <row r="393" spans="1:5" x14ac:dyDescent="0.25">
      <c r="A393" s="2" t="s">
        <v>396</v>
      </c>
      <c r="B393" s="3">
        <v>313460</v>
      </c>
      <c r="C393" s="3">
        <v>0.68100000000000005</v>
      </c>
      <c r="D393" s="7" t="s">
        <v>396</v>
      </c>
      <c r="E393" s="6" t="str">
        <f t="shared" si="6"/>
        <v>ok</v>
      </c>
    </row>
    <row r="394" spans="1:5" x14ac:dyDescent="0.25">
      <c r="A394" s="2" t="s">
        <v>397</v>
      </c>
      <c r="B394" s="3">
        <v>313470</v>
      </c>
      <c r="C394" s="3">
        <v>0.62</v>
      </c>
      <c r="D394" s="7" t="s">
        <v>397</v>
      </c>
      <c r="E394" s="6" t="str">
        <f t="shared" si="6"/>
        <v>ok</v>
      </c>
    </row>
    <row r="395" spans="1:5" x14ac:dyDescent="0.25">
      <c r="A395" s="2" t="s">
        <v>398</v>
      </c>
      <c r="B395" s="3">
        <v>313480</v>
      </c>
      <c r="C395" s="3">
        <v>0.66800000000000004</v>
      </c>
      <c r="D395" s="7" t="s">
        <v>398</v>
      </c>
      <c r="E395" s="6" t="str">
        <f t="shared" si="6"/>
        <v>ok</v>
      </c>
    </row>
    <row r="396" spans="1:5" x14ac:dyDescent="0.25">
      <c r="A396" s="2" t="s">
        <v>399</v>
      </c>
      <c r="B396" s="3">
        <v>313490</v>
      </c>
      <c r="C396" s="3">
        <v>0.71499999999999997</v>
      </c>
      <c r="D396" s="7" t="s">
        <v>399</v>
      </c>
      <c r="E396" s="6" t="str">
        <f t="shared" si="6"/>
        <v>ok</v>
      </c>
    </row>
    <row r="397" spans="1:5" x14ac:dyDescent="0.25">
      <c r="A397" s="2" t="s">
        <v>400</v>
      </c>
      <c r="B397" s="3">
        <v>313500</v>
      </c>
      <c r="C397" s="3">
        <v>0.67900000000000005</v>
      </c>
      <c r="D397" s="7" t="s">
        <v>400</v>
      </c>
      <c r="E397" s="6" t="str">
        <f t="shared" si="6"/>
        <v>ok</v>
      </c>
    </row>
    <row r="398" spans="1:5" x14ac:dyDescent="0.25">
      <c r="A398" s="2" t="s">
        <v>401</v>
      </c>
      <c r="B398" s="3">
        <v>313505</v>
      </c>
      <c r="C398" s="3">
        <v>0.63800000000000001</v>
      </c>
      <c r="D398" s="7" t="s">
        <v>401</v>
      </c>
      <c r="E398" s="6" t="str">
        <f t="shared" si="6"/>
        <v>ok</v>
      </c>
    </row>
    <row r="399" spans="1:5" x14ac:dyDescent="0.25">
      <c r="A399" s="2" t="s">
        <v>402</v>
      </c>
      <c r="B399" s="3">
        <v>313507</v>
      </c>
      <c r="C399" s="3">
        <v>0.60899999999999999</v>
      </c>
      <c r="D399" s="7" t="s">
        <v>402</v>
      </c>
      <c r="E399" s="6" t="str">
        <f t="shared" si="6"/>
        <v>ok</v>
      </c>
    </row>
    <row r="400" spans="1:5" x14ac:dyDescent="0.25">
      <c r="A400" s="2" t="s">
        <v>403</v>
      </c>
      <c r="B400" s="3">
        <v>313510</v>
      </c>
      <c r="C400" s="3">
        <v>0.69599999999999995</v>
      </c>
      <c r="D400" s="7" t="s">
        <v>403</v>
      </c>
      <c r="E400" s="6" t="str">
        <f t="shared" si="6"/>
        <v>ok</v>
      </c>
    </row>
    <row r="401" spans="1:5" x14ac:dyDescent="0.25">
      <c r="A401" s="2" t="s">
        <v>404</v>
      </c>
      <c r="B401" s="3">
        <v>313520</v>
      </c>
      <c r="C401" s="3">
        <v>0.65800000000000003</v>
      </c>
      <c r="D401" s="7" t="s">
        <v>404</v>
      </c>
      <c r="E401" s="6" t="str">
        <f t="shared" si="6"/>
        <v>ok</v>
      </c>
    </row>
    <row r="402" spans="1:5" x14ac:dyDescent="0.25">
      <c r="A402" s="2" t="s">
        <v>405</v>
      </c>
      <c r="B402" s="3">
        <v>313530</v>
      </c>
      <c r="C402" s="3">
        <v>0.72099999999999997</v>
      </c>
      <c r="D402" s="7" t="s">
        <v>405</v>
      </c>
      <c r="E402" s="6" t="str">
        <f t="shared" si="6"/>
        <v>ok</v>
      </c>
    </row>
    <row r="403" spans="1:5" x14ac:dyDescent="0.25">
      <c r="A403" s="2" t="s">
        <v>406</v>
      </c>
      <c r="B403" s="3">
        <v>313535</v>
      </c>
      <c r="C403" s="3">
        <v>0.60799999999999998</v>
      </c>
      <c r="D403" s="7" t="s">
        <v>406</v>
      </c>
      <c r="E403" s="6" t="str">
        <f t="shared" si="6"/>
        <v>ok</v>
      </c>
    </row>
    <row r="404" spans="1:5" x14ac:dyDescent="0.25">
      <c r="A404" s="2" t="s">
        <v>407</v>
      </c>
      <c r="B404" s="3">
        <v>313540</v>
      </c>
      <c r="C404" s="3">
        <v>0.66100000000000003</v>
      </c>
      <c r="D404" s="7" t="s">
        <v>407</v>
      </c>
      <c r="E404" s="6" t="str">
        <f t="shared" si="6"/>
        <v>ok</v>
      </c>
    </row>
    <row r="405" spans="1:5" x14ac:dyDescent="0.25">
      <c r="A405" s="2" t="s">
        <v>408</v>
      </c>
      <c r="B405" s="3">
        <v>313545</v>
      </c>
      <c r="C405" s="3">
        <v>0.624</v>
      </c>
      <c r="D405" s="7" t="s">
        <v>408</v>
      </c>
      <c r="E405" s="6" t="str">
        <f t="shared" si="6"/>
        <v>ok</v>
      </c>
    </row>
    <row r="406" spans="1:5" x14ac:dyDescent="0.25">
      <c r="A406" s="2" t="s">
        <v>409</v>
      </c>
      <c r="B406" s="3">
        <v>313550</v>
      </c>
      <c r="C406" s="3">
        <v>0.60099999999999998</v>
      </c>
      <c r="D406" s="7" t="s">
        <v>409</v>
      </c>
      <c r="E406" s="6" t="str">
        <f t="shared" si="6"/>
        <v>ok</v>
      </c>
    </row>
    <row r="407" spans="1:5" x14ac:dyDescent="0.25">
      <c r="A407" s="2" t="s">
        <v>410</v>
      </c>
      <c r="B407" s="3">
        <v>313560</v>
      </c>
      <c r="C407" s="3">
        <v>0.64300000000000002</v>
      </c>
      <c r="D407" s="7" t="s">
        <v>410</v>
      </c>
      <c r="E407" s="6" t="str">
        <f t="shared" si="6"/>
        <v>ok</v>
      </c>
    </row>
    <row r="408" spans="1:5" x14ac:dyDescent="0.25">
      <c r="A408" s="2" t="s">
        <v>411</v>
      </c>
      <c r="B408" s="3">
        <v>313570</v>
      </c>
      <c r="C408" s="3">
        <v>0.68899999999999995</v>
      </c>
      <c r="D408" s="7" t="s">
        <v>411</v>
      </c>
      <c r="E408" s="6" t="str">
        <f t="shared" si="6"/>
        <v>ok</v>
      </c>
    </row>
    <row r="409" spans="1:5" x14ac:dyDescent="0.25">
      <c r="A409" s="2" t="s">
        <v>412</v>
      </c>
      <c r="B409" s="3">
        <v>313580</v>
      </c>
      <c r="C409" s="3">
        <v>0.61499999999999999</v>
      </c>
      <c r="D409" s="7" t="s">
        <v>412</v>
      </c>
      <c r="E409" s="6" t="str">
        <f t="shared" si="6"/>
        <v>ok</v>
      </c>
    </row>
    <row r="410" spans="1:5" x14ac:dyDescent="0.25">
      <c r="A410" s="2" t="s">
        <v>413</v>
      </c>
      <c r="B410" s="3">
        <v>313590</v>
      </c>
      <c r="C410" s="3">
        <v>0.65800000000000003</v>
      </c>
      <c r="D410" s="7" t="s">
        <v>413</v>
      </c>
      <c r="E410" s="6" t="str">
        <f t="shared" si="6"/>
        <v>ok</v>
      </c>
    </row>
    <row r="411" spans="1:5" x14ac:dyDescent="0.25">
      <c r="A411" s="2" t="s">
        <v>414</v>
      </c>
      <c r="B411" s="3">
        <v>313600</v>
      </c>
      <c r="C411" s="3">
        <v>0.58699999999999997</v>
      </c>
      <c r="D411" s="7" t="s">
        <v>414</v>
      </c>
      <c r="E411" s="6" t="str">
        <f t="shared" si="6"/>
        <v>ok</v>
      </c>
    </row>
    <row r="412" spans="1:5" x14ac:dyDescent="0.25">
      <c r="A412" s="2" t="s">
        <v>415</v>
      </c>
      <c r="B412" s="3">
        <v>313610</v>
      </c>
      <c r="C412" s="3">
        <v>0.626</v>
      </c>
      <c r="D412" s="7" t="s">
        <v>415</v>
      </c>
      <c r="E412" s="6" t="str">
        <f t="shared" si="6"/>
        <v>ok</v>
      </c>
    </row>
    <row r="413" spans="1:5" x14ac:dyDescent="0.25">
      <c r="A413" s="2" t="s">
        <v>416</v>
      </c>
      <c r="B413" s="3">
        <v>313620</v>
      </c>
      <c r="C413" s="3">
        <v>0.75800000000000001</v>
      </c>
      <c r="D413" s="7" t="s">
        <v>416</v>
      </c>
      <c r="E413" s="6" t="str">
        <f t="shared" si="6"/>
        <v>ok</v>
      </c>
    </row>
    <row r="414" spans="1:5" x14ac:dyDescent="0.25">
      <c r="A414" s="2" t="s">
        <v>417</v>
      </c>
      <c r="B414" s="3">
        <v>313630</v>
      </c>
      <c r="C414" s="3">
        <v>0.69699999999999995</v>
      </c>
      <c r="D414" s="7" t="s">
        <v>417</v>
      </c>
      <c r="E414" s="6" t="str">
        <f t="shared" si="6"/>
        <v>ok</v>
      </c>
    </row>
    <row r="415" spans="1:5" x14ac:dyDescent="0.25">
      <c r="A415" s="2" t="s">
        <v>418</v>
      </c>
      <c r="B415" s="3">
        <v>313640</v>
      </c>
      <c r="C415" s="3">
        <v>0.63700000000000001</v>
      </c>
      <c r="D415" s="7" t="s">
        <v>418</v>
      </c>
      <c r="E415" s="6" t="str">
        <f t="shared" si="6"/>
        <v>ok</v>
      </c>
    </row>
    <row r="416" spans="1:5" x14ac:dyDescent="0.25">
      <c r="A416" s="2" t="s">
        <v>419</v>
      </c>
      <c r="B416" s="3">
        <v>313650</v>
      </c>
      <c r="C416" s="3">
        <v>0.628</v>
      </c>
      <c r="D416" s="7" t="s">
        <v>419</v>
      </c>
      <c r="E416" s="6" t="str">
        <f t="shared" si="6"/>
        <v>ok</v>
      </c>
    </row>
    <row r="417" spans="1:5" x14ac:dyDescent="0.25">
      <c r="A417" s="2" t="s">
        <v>420</v>
      </c>
      <c r="B417" s="3">
        <v>313652</v>
      </c>
      <c r="C417" s="3">
        <v>0.63200000000000001</v>
      </c>
      <c r="D417" s="7" t="s">
        <v>420</v>
      </c>
      <c r="E417" s="6" t="str">
        <f t="shared" si="6"/>
        <v>ok</v>
      </c>
    </row>
    <row r="418" spans="1:5" x14ac:dyDescent="0.25">
      <c r="A418" s="2" t="s">
        <v>421</v>
      </c>
      <c r="B418" s="3">
        <v>313657</v>
      </c>
      <c r="C418" s="3">
        <v>0.56399999999999995</v>
      </c>
      <c r="D418" s="7" t="s">
        <v>421</v>
      </c>
      <c r="E418" s="6" t="str">
        <f t="shared" si="6"/>
        <v>ok</v>
      </c>
    </row>
    <row r="419" spans="1:5" x14ac:dyDescent="0.25">
      <c r="A419" s="2" t="s">
        <v>422</v>
      </c>
      <c r="B419" s="3">
        <v>313655</v>
      </c>
      <c r="C419" s="3">
        <v>0.61699999999999999</v>
      </c>
      <c r="D419" s="7" t="s">
        <v>422</v>
      </c>
      <c r="E419" s="6" t="str">
        <f t="shared" si="6"/>
        <v>ok</v>
      </c>
    </row>
    <row r="420" spans="1:5" x14ac:dyDescent="0.25">
      <c r="A420" s="2" t="s">
        <v>423</v>
      </c>
      <c r="B420" s="3">
        <v>313665</v>
      </c>
      <c r="C420" s="3">
        <v>0.71699999999999997</v>
      </c>
      <c r="D420" s="7" t="s">
        <v>423</v>
      </c>
      <c r="E420" s="6" t="str">
        <f t="shared" si="6"/>
        <v>ok</v>
      </c>
    </row>
    <row r="421" spans="1:5" x14ac:dyDescent="0.25">
      <c r="A421" s="2" t="s">
        <v>424</v>
      </c>
      <c r="B421" s="3">
        <v>313670</v>
      </c>
      <c r="C421" s="3">
        <v>0.77800000000000002</v>
      </c>
      <c r="D421" s="7" t="s">
        <v>424</v>
      </c>
      <c r="E421" s="6" t="str">
        <f t="shared" si="6"/>
        <v>ok</v>
      </c>
    </row>
    <row r="422" spans="1:5" x14ac:dyDescent="0.25">
      <c r="A422" s="2" t="s">
        <v>425</v>
      </c>
      <c r="B422" s="3">
        <v>313680</v>
      </c>
      <c r="C422" s="3">
        <v>0.66900000000000004</v>
      </c>
      <c r="D422" s="7" t="s">
        <v>425</v>
      </c>
      <c r="E422" s="6" t="str">
        <f t="shared" si="6"/>
        <v>ok</v>
      </c>
    </row>
    <row r="423" spans="1:5" x14ac:dyDescent="0.25">
      <c r="A423" s="2" t="s">
        <v>426</v>
      </c>
      <c r="B423" s="3">
        <v>313690</v>
      </c>
      <c r="C423" s="3">
        <v>0.72299999999999998</v>
      </c>
      <c r="D423" s="7" t="s">
        <v>426</v>
      </c>
      <c r="E423" s="6" t="str">
        <f t="shared" si="6"/>
        <v>ok</v>
      </c>
    </row>
    <row r="424" spans="1:5" x14ac:dyDescent="0.25">
      <c r="A424" s="2" t="s">
        <v>427</v>
      </c>
      <c r="B424" s="3">
        <v>313695</v>
      </c>
      <c r="C424" s="3">
        <v>0.59199999999999997</v>
      </c>
      <c r="D424" s="7" t="s">
        <v>427</v>
      </c>
      <c r="E424" s="6" t="str">
        <f t="shared" si="6"/>
        <v>ok</v>
      </c>
    </row>
    <row r="425" spans="1:5" x14ac:dyDescent="0.25">
      <c r="A425" s="2" t="s">
        <v>428</v>
      </c>
      <c r="B425" s="3">
        <v>313700</v>
      </c>
      <c r="C425" s="3">
        <v>0.54100000000000004</v>
      </c>
      <c r="D425" s="7" t="s">
        <v>428</v>
      </c>
      <c r="E425" s="6" t="str">
        <f t="shared" si="6"/>
        <v>ok</v>
      </c>
    </row>
    <row r="426" spans="1:5" x14ac:dyDescent="0.25">
      <c r="A426" s="2" t="s">
        <v>429</v>
      </c>
      <c r="B426" s="3">
        <v>313710</v>
      </c>
      <c r="C426" s="3">
        <v>0.71799999999999997</v>
      </c>
      <c r="D426" s="7" t="s">
        <v>429</v>
      </c>
      <c r="E426" s="6" t="str">
        <f t="shared" si="6"/>
        <v>ok</v>
      </c>
    </row>
    <row r="427" spans="1:5" x14ac:dyDescent="0.25">
      <c r="A427" s="2" t="s">
        <v>430</v>
      </c>
      <c r="B427" s="3">
        <v>313720</v>
      </c>
      <c r="C427" s="3">
        <v>0.73199999999999998</v>
      </c>
      <c r="D427" s="7" t="s">
        <v>430</v>
      </c>
      <c r="E427" s="6" t="str">
        <f t="shared" si="6"/>
        <v>ok</v>
      </c>
    </row>
    <row r="428" spans="1:5" x14ac:dyDescent="0.25">
      <c r="A428" s="2" t="s">
        <v>431</v>
      </c>
      <c r="B428" s="3">
        <v>313730</v>
      </c>
      <c r="C428" s="3">
        <v>0.63400000000000001</v>
      </c>
      <c r="D428" s="7" t="s">
        <v>431</v>
      </c>
      <c r="E428" s="6" t="str">
        <f t="shared" si="6"/>
        <v>ok</v>
      </c>
    </row>
    <row r="429" spans="1:5" x14ac:dyDescent="0.25">
      <c r="A429" s="2" t="s">
        <v>432</v>
      </c>
      <c r="B429" s="3">
        <v>313740</v>
      </c>
      <c r="C429" s="3">
        <v>0.67600000000000005</v>
      </c>
      <c r="D429" s="7" t="s">
        <v>432</v>
      </c>
      <c r="E429" s="6" t="str">
        <f t="shared" si="6"/>
        <v>ok</v>
      </c>
    </row>
    <row r="430" spans="1:5" x14ac:dyDescent="0.25">
      <c r="A430" s="2" t="s">
        <v>433</v>
      </c>
      <c r="B430" s="3">
        <v>313750</v>
      </c>
      <c r="C430" s="3">
        <v>0.70299999999999996</v>
      </c>
      <c r="D430" s="7" t="s">
        <v>433</v>
      </c>
      <c r="E430" s="6" t="str">
        <f t="shared" si="6"/>
        <v>ok</v>
      </c>
    </row>
    <row r="431" spans="1:5" x14ac:dyDescent="0.25">
      <c r="A431" s="2" t="s">
        <v>434</v>
      </c>
      <c r="B431" s="3">
        <v>313753</v>
      </c>
      <c r="C431" s="3">
        <v>0.67900000000000005</v>
      </c>
      <c r="D431" s="7" t="s">
        <v>434</v>
      </c>
      <c r="E431" s="6" t="str">
        <f t="shared" si="6"/>
        <v>ok</v>
      </c>
    </row>
    <row r="432" spans="1:5" x14ac:dyDescent="0.25">
      <c r="A432" s="2" t="s">
        <v>435</v>
      </c>
      <c r="B432" s="3">
        <v>313760</v>
      </c>
      <c r="C432" s="3">
        <v>0.77700000000000002</v>
      </c>
      <c r="D432" s="7" t="s">
        <v>435</v>
      </c>
      <c r="E432" s="6" t="str">
        <f t="shared" si="6"/>
        <v>ok</v>
      </c>
    </row>
    <row r="433" spans="1:5" x14ac:dyDescent="0.25">
      <c r="A433" s="2" t="s">
        <v>436</v>
      </c>
      <c r="B433" s="3">
        <v>313770</v>
      </c>
      <c r="C433" s="3">
        <v>0.66100000000000003</v>
      </c>
      <c r="D433" s="7" t="s">
        <v>436</v>
      </c>
      <c r="E433" s="6" t="str">
        <f t="shared" si="6"/>
        <v>ok</v>
      </c>
    </row>
    <row r="434" spans="1:5" x14ac:dyDescent="0.25">
      <c r="A434" s="2" t="s">
        <v>437</v>
      </c>
      <c r="B434" s="3">
        <v>313780</v>
      </c>
      <c r="C434" s="3">
        <v>0.71099999999999997</v>
      </c>
      <c r="D434" s="7" t="s">
        <v>437</v>
      </c>
      <c r="E434" s="6" t="str">
        <f t="shared" si="6"/>
        <v>ok</v>
      </c>
    </row>
    <row r="435" spans="1:5" x14ac:dyDescent="0.25">
      <c r="A435" s="2" t="s">
        <v>438</v>
      </c>
      <c r="B435" s="3">
        <v>313790</v>
      </c>
      <c r="C435" s="3">
        <v>0.65500000000000003</v>
      </c>
      <c r="D435" s="7" t="s">
        <v>438</v>
      </c>
      <c r="E435" s="6" t="str">
        <f t="shared" si="6"/>
        <v>ok</v>
      </c>
    </row>
    <row r="436" spans="1:5" x14ac:dyDescent="0.25">
      <c r="A436" s="2" t="s">
        <v>439</v>
      </c>
      <c r="B436" s="3">
        <v>313800</v>
      </c>
      <c r="C436" s="3">
        <v>0.71399999999999997</v>
      </c>
      <c r="D436" s="7" t="s">
        <v>439</v>
      </c>
      <c r="E436" s="6" t="str">
        <f t="shared" si="6"/>
        <v>ok</v>
      </c>
    </row>
    <row r="437" spans="1:5" x14ac:dyDescent="0.25">
      <c r="A437" s="2" t="s">
        <v>440</v>
      </c>
      <c r="B437" s="3">
        <v>313810</v>
      </c>
      <c r="C437" s="3">
        <v>0.629</v>
      </c>
      <c r="D437" s="7" t="s">
        <v>440</v>
      </c>
      <c r="E437" s="6" t="str">
        <f t="shared" si="6"/>
        <v>ok</v>
      </c>
    </row>
    <row r="438" spans="1:5" x14ac:dyDescent="0.25">
      <c r="A438" s="2" t="s">
        <v>441</v>
      </c>
      <c r="B438" s="3">
        <v>313820</v>
      </c>
      <c r="C438" s="3">
        <v>0.78200000000000003</v>
      </c>
      <c r="D438" s="7" t="s">
        <v>441</v>
      </c>
      <c r="E438" s="6" t="str">
        <f t="shared" si="6"/>
        <v>ok</v>
      </c>
    </row>
    <row r="439" spans="1:5" x14ac:dyDescent="0.25">
      <c r="A439" s="2" t="s">
        <v>442</v>
      </c>
      <c r="B439" s="3">
        <v>313830</v>
      </c>
      <c r="C439" s="3">
        <v>0.71</v>
      </c>
      <c r="D439" s="7" t="s">
        <v>442</v>
      </c>
      <c r="E439" s="6" t="str">
        <f t="shared" si="6"/>
        <v>ok</v>
      </c>
    </row>
    <row r="440" spans="1:5" x14ac:dyDescent="0.25">
      <c r="A440" s="2" t="s">
        <v>443</v>
      </c>
      <c r="B440" s="3">
        <v>313835</v>
      </c>
      <c r="C440" s="3">
        <v>0.67</v>
      </c>
      <c r="D440" s="7" t="s">
        <v>443</v>
      </c>
      <c r="E440" s="6" t="str">
        <f t="shared" si="6"/>
        <v>ok</v>
      </c>
    </row>
    <row r="441" spans="1:5" x14ac:dyDescent="0.25">
      <c r="A441" s="2" t="s">
        <v>444</v>
      </c>
      <c r="B441" s="3">
        <v>313840</v>
      </c>
      <c r="C441" s="3">
        <v>0.72599999999999998</v>
      </c>
      <c r="D441" s="7" t="s">
        <v>444</v>
      </c>
      <c r="E441" s="6" t="str">
        <f t="shared" si="6"/>
        <v>ok</v>
      </c>
    </row>
    <row r="442" spans="1:5" x14ac:dyDescent="0.25">
      <c r="A442" s="2" t="s">
        <v>445</v>
      </c>
      <c r="B442" s="3">
        <v>313850</v>
      </c>
      <c r="C442" s="3">
        <v>0.67200000000000004</v>
      </c>
      <c r="D442" s="7" t="s">
        <v>445</v>
      </c>
      <c r="E442" s="6" t="str">
        <f t="shared" si="6"/>
        <v>ok</v>
      </c>
    </row>
    <row r="443" spans="1:5" x14ac:dyDescent="0.25">
      <c r="A443" s="2" t="s">
        <v>446</v>
      </c>
      <c r="B443" s="3">
        <v>313860</v>
      </c>
      <c r="C443" s="3">
        <v>0.71</v>
      </c>
      <c r="D443" s="7" t="s">
        <v>446</v>
      </c>
      <c r="E443" s="6" t="str">
        <f t="shared" si="6"/>
        <v>ok</v>
      </c>
    </row>
    <row r="444" spans="1:5" x14ac:dyDescent="0.25">
      <c r="A444" s="2" t="s">
        <v>447</v>
      </c>
      <c r="B444" s="3">
        <v>313862</v>
      </c>
      <c r="C444" s="3">
        <v>0.71</v>
      </c>
      <c r="D444" s="7" t="s">
        <v>447</v>
      </c>
      <c r="E444" s="6" t="str">
        <f t="shared" si="6"/>
        <v>ok</v>
      </c>
    </row>
    <row r="445" spans="1:5" x14ac:dyDescent="0.25">
      <c r="A445" s="2" t="s">
        <v>448</v>
      </c>
      <c r="B445" s="3">
        <v>313865</v>
      </c>
      <c r="C445" s="3">
        <v>0.64600000000000002</v>
      </c>
      <c r="D445" s="7" t="s">
        <v>448</v>
      </c>
      <c r="E445" s="6" t="str">
        <f t="shared" si="6"/>
        <v>ok</v>
      </c>
    </row>
    <row r="446" spans="1:5" x14ac:dyDescent="0.25">
      <c r="A446" s="2" t="s">
        <v>449</v>
      </c>
      <c r="B446" s="3">
        <v>313867</v>
      </c>
      <c r="C446" s="3">
        <v>0.60799999999999998</v>
      </c>
      <c r="D446" s="7" t="s">
        <v>449</v>
      </c>
      <c r="E446" s="6" t="str">
        <f t="shared" si="6"/>
        <v>ok</v>
      </c>
    </row>
    <row r="447" spans="1:5" x14ac:dyDescent="0.25">
      <c r="A447" s="2" t="s">
        <v>450</v>
      </c>
      <c r="B447" s="3">
        <v>313868</v>
      </c>
      <c r="C447" s="3">
        <v>0.61399999999999999</v>
      </c>
      <c r="D447" s="7" t="s">
        <v>450</v>
      </c>
      <c r="E447" s="6" t="str">
        <f t="shared" si="6"/>
        <v>ok</v>
      </c>
    </row>
    <row r="448" spans="1:5" x14ac:dyDescent="0.25">
      <c r="A448" s="2" t="s">
        <v>451</v>
      </c>
      <c r="B448" s="3">
        <v>313870</v>
      </c>
      <c r="C448" s="3">
        <v>0.67800000000000005</v>
      </c>
      <c r="D448" s="7" t="s">
        <v>451</v>
      </c>
      <c r="E448" s="6" t="str">
        <f t="shared" si="6"/>
        <v>ok</v>
      </c>
    </row>
    <row r="449" spans="1:5" x14ac:dyDescent="0.25">
      <c r="A449" s="2" t="s">
        <v>452</v>
      </c>
      <c r="B449" s="3">
        <v>313880</v>
      </c>
      <c r="C449" s="3">
        <v>0.72399999999999998</v>
      </c>
      <c r="D449" s="7" t="s">
        <v>452</v>
      </c>
      <c r="E449" s="6" t="str">
        <f t="shared" si="6"/>
        <v>ok</v>
      </c>
    </row>
    <row r="450" spans="1:5" x14ac:dyDescent="0.25">
      <c r="A450" s="2" t="s">
        <v>453</v>
      </c>
      <c r="B450" s="3">
        <v>313890</v>
      </c>
      <c r="C450" s="3">
        <v>0.64</v>
      </c>
      <c r="D450" s="7" t="s">
        <v>453</v>
      </c>
      <c r="E450" s="6" t="str">
        <f t="shared" si="6"/>
        <v>ok</v>
      </c>
    </row>
    <row r="451" spans="1:5" x14ac:dyDescent="0.25">
      <c r="A451" s="2" t="s">
        <v>454</v>
      </c>
      <c r="B451" s="3">
        <v>313900</v>
      </c>
      <c r="C451" s="3">
        <v>0.71499999999999997</v>
      </c>
      <c r="D451" s="7" t="s">
        <v>454</v>
      </c>
      <c r="E451" s="6" t="str">
        <f t="shared" ref="E451:E514" si="7">IF(A451=D451,"ok","erro")</f>
        <v>ok</v>
      </c>
    </row>
    <row r="452" spans="1:5" x14ac:dyDescent="0.25">
      <c r="A452" s="2" t="s">
        <v>455</v>
      </c>
      <c r="B452" s="3">
        <v>313910</v>
      </c>
      <c r="C452" s="3">
        <v>0.69899999999999995</v>
      </c>
      <c r="D452" s="7" t="s">
        <v>455</v>
      </c>
      <c r="E452" s="6" t="str">
        <f t="shared" si="7"/>
        <v>ok</v>
      </c>
    </row>
    <row r="453" spans="1:5" x14ac:dyDescent="0.25">
      <c r="A453" s="2" t="s">
        <v>456</v>
      </c>
      <c r="B453" s="3">
        <v>313920</v>
      </c>
      <c r="C453" s="3">
        <v>0.61799999999999999</v>
      </c>
      <c r="D453" s="7" t="s">
        <v>456</v>
      </c>
      <c r="E453" s="6" t="str">
        <f t="shared" si="7"/>
        <v>ok</v>
      </c>
    </row>
    <row r="454" spans="1:5" x14ac:dyDescent="0.25">
      <c r="A454" s="2" t="s">
        <v>457</v>
      </c>
      <c r="B454" s="3">
        <v>313925</v>
      </c>
      <c r="C454" s="3">
        <v>0.61799999999999999</v>
      </c>
      <c r="D454" s="7" t="s">
        <v>457</v>
      </c>
      <c r="E454" s="6" t="str">
        <f t="shared" si="7"/>
        <v>ok</v>
      </c>
    </row>
    <row r="455" spans="1:5" x14ac:dyDescent="0.25">
      <c r="A455" s="2" t="s">
        <v>458</v>
      </c>
      <c r="B455" s="3">
        <v>313930</v>
      </c>
      <c r="C455" s="3">
        <v>0.64200000000000002</v>
      </c>
      <c r="D455" s="7" t="s">
        <v>458</v>
      </c>
      <c r="E455" s="6" t="str">
        <f t="shared" si="7"/>
        <v>ok</v>
      </c>
    </row>
    <row r="456" spans="1:5" x14ac:dyDescent="0.25">
      <c r="A456" s="2" t="s">
        <v>459</v>
      </c>
      <c r="B456" s="3">
        <v>313940</v>
      </c>
      <c r="C456" s="3">
        <v>0.68899999999999995</v>
      </c>
      <c r="D456" s="7" t="s">
        <v>459</v>
      </c>
      <c r="E456" s="6" t="str">
        <f t="shared" si="7"/>
        <v>ok</v>
      </c>
    </row>
    <row r="457" spans="1:5" x14ac:dyDescent="0.25">
      <c r="A457" s="2" t="s">
        <v>460</v>
      </c>
      <c r="B457" s="3">
        <v>313950</v>
      </c>
      <c r="C457" s="3">
        <v>0.69699999999999995</v>
      </c>
      <c r="D457" s="7" t="s">
        <v>460</v>
      </c>
      <c r="E457" s="6" t="str">
        <f t="shared" si="7"/>
        <v>ok</v>
      </c>
    </row>
    <row r="458" spans="1:5" x14ac:dyDescent="0.25">
      <c r="A458" s="2" t="s">
        <v>461</v>
      </c>
      <c r="B458" s="3">
        <v>313960</v>
      </c>
      <c r="C458" s="3">
        <v>0.67500000000000004</v>
      </c>
      <c r="D458" s="7" t="s">
        <v>461</v>
      </c>
      <c r="E458" s="6" t="str">
        <f t="shared" si="7"/>
        <v>ok</v>
      </c>
    </row>
    <row r="459" spans="1:5" x14ac:dyDescent="0.25">
      <c r="A459" s="2" t="s">
        <v>462</v>
      </c>
      <c r="B459" s="3">
        <v>313970</v>
      </c>
      <c r="C459" s="3">
        <v>0.67200000000000004</v>
      </c>
      <c r="D459" s="7" t="s">
        <v>462</v>
      </c>
      <c r="E459" s="6" t="str">
        <f t="shared" si="7"/>
        <v>ok</v>
      </c>
    </row>
    <row r="460" spans="1:5" x14ac:dyDescent="0.25">
      <c r="A460" s="2" t="s">
        <v>463</v>
      </c>
      <c r="B460" s="3">
        <v>313980</v>
      </c>
      <c r="C460" s="3">
        <v>0.68400000000000005</v>
      </c>
      <c r="D460" s="7" t="s">
        <v>463</v>
      </c>
      <c r="E460" s="6" t="str">
        <f t="shared" si="7"/>
        <v>ok</v>
      </c>
    </row>
    <row r="461" spans="1:5" x14ac:dyDescent="0.25">
      <c r="A461" s="2" t="s">
        <v>464</v>
      </c>
      <c r="B461" s="3">
        <v>313990</v>
      </c>
      <c r="C461" s="3">
        <v>0.70199999999999996</v>
      </c>
      <c r="D461" s="7" t="s">
        <v>464</v>
      </c>
      <c r="E461" s="6" t="str">
        <f t="shared" si="7"/>
        <v>ok</v>
      </c>
    </row>
    <row r="462" spans="1:5" x14ac:dyDescent="0.25">
      <c r="A462" s="2" t="s">
        <v>465</v>
      </c>
      <c r="B462" s="3">
        <v>314000</v>
      </c>
      <c r="C462" s="3">
        <v>0.74199999999999999</v>
      </c>
      <c r="D462" s="7" t="s">
        <v>465</v>
      </c>
      <c r="E462" s="6" t="str">
        <f t="shared" si="7"/>
        <v>ok</v>
      </c>
    </row>
    <row r="463" spans="1:5" x14ac:dyDescent="0.25">
      <c r="A463" s="2" t="s">
        <v>466</v>
      </c>
      <c r="B463" s="3">
        <v>314010</v>
      </c>
      <c r="C463" s="3">
        <v>0.61499999999999999</v>
      </c>
      <c r="D463" s="7" t="s">
        <v>466</v>
      </c>
      <c r="E463" s="6" t="str">
        <f t="shared" si="7"/>
        <v>ok</v>
      </c>
    </row>
    <row r="464" spans="1:5" x14ac:dyDescent="0.25">
      <c r="A464" s="2" t="s">
        <v>467</v>
      </c>
      <c r="B464" s="3">
        <v>314015</v>
      </c>
      <c r="C464" s="3">
        <v>0.69899999999999995</v>
      </c>
      <c r="D464" s="7" t="s">
        <v>467</v>
      </c>
      <c r="E464" s="6" t="str">
        <f t="shared" si="7"/>
        <v>ok</v>
      </c>
    </row>
    <row r="465" spans="1:5" x14ac:dyDescent="0.25">
      <c r="A465" s="2" t="s">
        <v>468</v>
      </c>
      <c r="B465" s="3">
        <v>314020</v>
      </c>
      <c r="C465" s="3">
        <v>0.68</v>
      </c>
      <c r="D465" s="7" t="s">
        <v>468</v>
      </c>
      <c r="E465" s="6" t="str">
        <f t="shared" si="7"/>
        <v>ok</v>
      </c>
    </row>
    <row r="466" spans="1:5" x14ac:dyDescent="0.25">
      <c r="A466" s="2" t="s">
        <v>469</v>
      </c>
      <c r="B466" s="3">
        <v>314030</v>
      </c>
      <c r="C466" s="3">
        <v>0.65700000000000003</v>
      </c>
      <c r="D466" s="7" t="s">
        <v>469</v>
      </c>
      <c r="E466" s="6" t="str">
        <f t="shared" si="7"/>
        <v>ok</v>
      </c>
    </row>
    <row r="467" spans="1:5" x14ac:dyDescent="0.25">
      <c r="A467" s="2" t="s">
        <v>470</v>
      </c>
      <c r="B467" s="3">
        <v>314040</v>
      </c>
      <c r="C467" s="3">
        <v>0.65</v>
      </c>
      <c r="D467" s="7" t="s">
        <v>470</v>
      </c>
      <c r="E467" s="6" t="str">
        <f t="shared" si="7"/>
        <v>ok</v>
      </c>
    </row>
    <row r="468" spans="1:5" x14ac:dyDescent="0.25">
      <c r="A468" s="2" t="s">
        <v>471</v>
      </c>
      <c r="B468" s="3">
        <v>314050</v>
      </c>
      <c r="C468" s="3">
        <v>0.66900000000000004</v>
      </c>
      <c r="D468" s="7" t="s">
        <v>471</v>
      </c>
      <c r="E468" s="6" t="str">
        <f t="shared" si="7"/>
        <v>ok</v>
      </c>
    </row>
    <row r="469" spans="1:5" x14ac:dyDescent="0.25">
      <c r="A469" s="2" t="s">
        <v>472</v>
      </c>
      <c r="B469" s="3">
        <v>314053</v>
      </c>
      <c r="C469" s="3">
        <v>0.63500000000000001</v>
      </c>
      <c r="D469" s="7" t="s">
        <v>472</v>
      </c>
      <c r="E469" s="6" t="str">
        <f t="shared" si="7"/>
        <v>ok</v>
      </c>
    </row>
    <row r="470" spans="1:5" x14ac:dyDescent="0.25">
      <c r="A470" s="2" t="s">
        <v>473</v>
      </c>
      <c r="B470" s="3">
        <v>314055</v>
      </c>
      <c r="C470" s="3">
        <v>0.58099999999999996</v>
      </c>
      <c r="D470" s="7" t="s">
        <v>473</v>
      </c>
      <c r="E470" s="6" t="str">
        <f t="shared" si="7"/>
        <v>ok</v>
      </c>
    </row>
    <row r="471" spans="1:5" x14ac:dyDescent="0.25">
      <c r="A471" s="2" t="s">
        <v>474</v>
      </c>
      <c r="B471" s="3">
        <v>314060</v>
      </c>
      <c r="C471" s="3">
        <v>0.59699999999999998</v>
      </c>
      <c r="D471" s="7" t="s">
        <v>474</v>
      </c>
      <c r="E471" s="6" t="str">
        <f t="shared" si="7"/>
        <v>ok</v>
      </c>
    </row>
    <row r="472" spans="1:5" x14ac:dyDescent="0.25">
      <c r="A472" s="2" t="s">
        <v>475</v>
      </c>
      <c r="B472" s="3">
        <v>314070</v>
      </c>
      <c r="C472" s="3">
        <v>0.70399999999999996</v>
      </c>
      <c r="D472" s="7" t="s">
        <v>475</v>
      </c>
      <c r="E472" s="6" t="str">
        <f t="shared" si="7"/>
        <v>ok</v>
      </c>
    </row>
    <row r="473" spans="1:5" x14ac:dyDescent="0.25">
      <c r="A473" s="2" t="s">
        <v>476</v>
      </c>
      <c r="B473" s="3">
        <v>317150</v>
      </c>
      <c r="C473" s="3">
        <v>0.61199999999999999</v>
      </c>
      <c r="D473" s="7" t="s">
        <v>476</v>
      </c>
      <c r="E473" s="6" t="str">
        <f t="shared" si="7"/>
        <v>ok</v>
      </c>
    </row>
    <row r="474" spans="1:5" x14ac:dyDescent="0.25">
      <c r="A474" s="2" t="s">
        <v>477</v>
      </c>
      <c r="B474" s="3">
        <v>314080</v>
      </c>
      <c r="C474" s="3">
        <v>0.72</v>
      </c>
      <c r="D474" s="7" t="s">
        <v>477</v>
      </c>
      <c r="E474" s="6" t="str">
        <f t="shared" si="7"/>
        <v>ok</v>
      </c>
    </row>
    <row r="475" spans="1:5" x14ac:dyDescent="0.25">
      <c r="A475" s="2" t="s">
        <v>478</v>
      </c>
      <c r="B475" s="3">
        <v>314085</v>
      </c>
      <c r="C475" s="3">
        <v>0.61599999999999999</v>
      </c>
      <c r="D475" s="7" t="s">
        <v>478</v>
      </c>
      <c r="E475" s="6" t="str">
        <f t="shared" si="7"/>
        <v>ok</v>
      </c>
    </row>
    <row r="476" spans="1:5" x14ac:dyDescent="0.25">
      <c r="A476" s="2" t="s">
        <v>479</v>
      </c>
      <c r="B476" s="3">
        <v>314090</v>
      </c>
      <c r="C476" s="3">
        <v>0.63100000000000001</v>
      </c>
      <c r="D476" s="7" t="s">
        <v>479</v>
      </c>
      <c r="E476" s="6" t="str">
        <f t="shared" si="7"/>
        <v>ok</v>
      </c>
    </row>
    <row r="477" spans="1:5" x14ac:dyDescent="0.25">
      <c r="A477" s="2" t="s">
        <v>480</v>
      </c>
      <c r="B477" s="3">
        <v>314100</v>
      </c>
      <c r="C477" s="3">
        <v>0.66200000000000003</v>
      </c>
      <c r="D477" s="7" t="s">
        <v>480</v>
      </c>
      <c r="E477" s="6" t="str">
        <f t="shared" si="7"/>
        <v>ok</v>
      </c>
    </row>
    <row r="478" spans="1:5" x14ac:dyDescent="0.25">
      <c r="A478" s="2" t="s">
        <v>481</v>
      </c>
      <c r="B478" s="3">
        <v>314110</v>
      </c>
      <c r="C478" s="3">
        <v>0.73099999999999998</v>
      </c>
      <c r="D478" s="7" t="s">
        <v>481</v>
      </c>
      <c r="E478" s="6" t="str">
        <f t="shared" si="7"/>
        <v>ok</v>
      </c>
    </row>
    <row r="479" spans="1:5" x14ac:dyDescent="0.25">
      <c r="A479" s="2" t="s">
        <v>482</v>
      </c>
      <c r="B479" s="3">
        <v>314120</v>
      </c>
      <c r="C479" s="3">
        <v>0.70699999999999996</v>
      </c>
      <c r="D479" s="7" t="s">
        <v>482</v>
      </c>
      <c r="E479" s="6" t="str">
        <f t="shared" si="7"/>
        <v>ok</v>
      </c>
    </row>
    <row r="480" spans="1:5" x14ac:dyDescent="0.25">
      <c r="A480" s="2" t="s">
        <v>483</v>
      </c>
      <c r="B480" s="3">
        <v>314130</v>
      </c>
      <c r="C480" s="3">
        <v>0.71099999999999997</v>
      </c>
      <c r="D480" s="7" t="s">
        <v>483</v>
      </c>
      <c r="E480" s="6" t="str">
        <f t="shared" si="7"/>
        <v>ok</v>
      </c>
    </row>
    <row r="481" spans="1:5" x14ac:dyDescent="0.25">
      <c r="A481" s="2" t="s">
        <v>484</v>
      </c>
      <c r="B481" s="3">
        <v>314140</v>
      </c>
      <c r="C481" s="3">
        <v>0.624</v>
      </c>
      <c r="D481" s="7" t="s">
        <v>484</v>
      </c>
      <c r="E481" s="6" t="str">
        <f t="shared" si="7"/>
        <v>ok</v>
      </c>
    </row>
    <row r="482" spans="1:5" x14ac:dyDescent="0.25">
      <c r="A482" s="2" t="s">
        <v>485</v>
      </c>
      <c r="B482" s="3">
        <v>314150</v>
      </c>
      <c r="C482" s="3">
        <v>0.626</v>
      </c>
      <c r="D482" s="7" t="s">
        <v>485</v>
      </c>
      <c r="E482" s="6" t="str">
        <f t="shared" si="7"/>
        <v>ok</v>
      </c>
    </row>
    <row r="483" spans="1:5" x14ac:dyDescent="0.25">
      <c r="A483" s="2" t="s">
        <v>486</v>
      </c>
      <c r="B483" s="3">
        <v>314160</v>
      </c>
      <c r="C483" s="3">
        <v>0.66400000000000003</v>
      </c>
      <c r="D483" s="7" t="s">
        <v>486</v>
      </c>
      <c r="E483" s="6" t="str">
        <f t="shared" si="7"/>
        <v>ok</v>
      </c>
    </row>
    <row r="484" spans="1:5" x14ac:dyDescent="0.25">
      <c r="A484" s="2" t="s">
        <v>487</v>
      </c>
      <c r="B484" s="3">
        <v>314170</v>
      </c>
      <c r="C484" s="3">
        <v>0.65600000000000003</v>
      </c>
      <c r="D484" s="7" t="s">
        <v>487</v>
      </c>
      <c r="E484" s="6" t="str">
        <f t="shared" si="7"/>
        <v>ok</v>
      </c>
    </row>
    <row r="485" spans="1:5" x14ac:dyDescent="0.25">
      <c r="A485" s="2" t="s">
        <v>488</v>
      </c>
      <c r="B485" s="3">
        <v>314180</v>
      </c>
      <c r="C485" s="3">
        <v>0.63300000000000001</v>
      </c>
      <c r="D485" s="7" t="s">
        <v>488</v>
      </c>
      <c r="E485" s="6" t="str">
        <f t="shared" si="7"/>
        <v>ok</v>
      </c>
    </row>
    <row r="486" spans="1:5" x14ac:dyDescent="0.25">
      <c r="A486" s="2" t="s">
        <v>489</v>
      </c>
      <c r="B486" s="3">
        <v>314190</v>
      </c>
      <c r="C486" s="3">
        <v>0.65800000000000003</v>
      </c>
      <c r="D486" s="7" t="s">
        <v>489</v>
      </c>
      <c r="E486" s="6" t="str">
        <f t="shared" si="7"/>
        <v>ok</v>
      </c>
    </row>
    <row r="487" spans="1:5" x14ac:dyDescent="0.25">
      <c r="A487" s="2" t="s">
        <v>490</v>
      </c>
      <c r="B487" s="3">
        <v>314200</v>
      </c>
      <c r="C487" s="3">
        <v>0.66500000000000004</v>
      </c>
      <c r="D487" s="7" t="s">
        <v>490</v>
      </c>
      <c r="E487" s="6" t="str">
        <f t="shared" si="7"/>
        <v>ok</v>
      </c>
    </row>
    <row r="488" spans="1:5" x14ac:dyDescent="0.25">
      <c r="A488" s="2" t="s">
        <v>491</v>
      </c>
      <c r="B488" s="3">
        <v>314210</v>
      </c>
      <c r="C488" s="3">
        <v>0.66300000000000003</v>
      </c>
      <c r="D488" s="7" t="s">
        <v>491</v>
      </c>
      <c r="E488" s="6" t="str">
        <f t="shared" si="7"/>
        <v>ok</v>
      </c>
    </row>
    <row r="489" spans="1:5" x14ac:dyDescent="0.25">
      <c r="A489" s="2" t="s">
        <v>492</v>
      </c>
      <c r="B489" s="3">
        <v>314220</v>
      </c>
      <c r="C489" s="3">
        <v>0.68</v>
      </c>
      <c r="D489" s="7" t="s">
        <v>492</v>
      </c>
      <c r="E489" s="6" t="str">
        <f t="shared" si="7"/>
        <v>ok</v>
      </c>
    </row>
    <row r="490" spans="1:5" x14ac:dyDescent="0.25">
      <c r="A490" s="2" t="s">
        <v>493</v>
      </c>
      <c r="B490" s="3">
        <v>314225</v>
      </c>
      <c r="C490" s="3">
        <v>0.59299999999999997</v>
      </c>
      <c r="D490" s="7" t="s">
        <v>493</v>
      </c>
      <c r="E490" s="6" t="str">
        <f t="shared" si="7"/>
        <v>ok</v>
      </c>
    </row>
    <row r="491" spans="1:5" x14ac:dyDescent="0.25">
      <c r="A491" s="2" t="s">
        <v>494</v>
      </c>
      <c r="B491" s="3">
        <v>314230</v>
      </c>
      <c r="C491" s="3">
        <v>0.63800000000000001</v>
      </c>
      <c r="D491" s="7" t="s">
        <v>494</v>
      </c>
      <c r="E491" s="6" t="str">
        <f t="shared" si="7"/>
        <v>ok</v>
      </c>
    </row>
    <row r="492" spans="1:5" x14ac:dyDescent="0.25">
      <c r="A492" s="2" t="s">
        <v>495</v>
      </c>
      <c r="B492" s="3">
        <v>314240</v>
      </c>
      <c r="C492" s="3">
        <v>0.72099999999999997</v>
      </c>
      <c r="D492" s="7" t="s">
        <v>495</v>
      </c>
      <c r="E492" s="6" t="str">
        <f t="shared" si="7"/>
        <v>ok</v>
      </c>
    </row>
    <row r="493" spans="1:5" x14ac:dyDescent="0.25">
      <c r="A493" s="2" t="s">
        <v>496</v>
      </c>
      <c r="B493" s="3">
        <v>314250</v>
      </c>
      <c r="C493" s="3">
        <v>0.65</v>
      </c>
      <c r="D493" s="7" t="s">
        <v>496</v>
      </c>
      <c r="E493" s="6" t="str">
        <f t="shared" si="7"/>
        <v>ok</v>
      </c>
    </row>
    <row r="494" spans="1:5" x14ac:dyDescent="0.25">
      <c r="A494" s="2" t="s">
        <v>497</v>
      </c>
      <c r="B494" s="3">
        <v>314260</v>
      </c>
      <c r="C494" s="3">
        <v>0.72099999999999997</v>
      </c>
      <c r="D494" s="7" t="s">
        <v>497</v>
      </c>
      <c r="E494" s="6" t="str">
        <f t="shared" si="7"/>
        <v>ok</v>
      </c>
    </row>
    <row r="495" spans="1:5" x14ac:dyDescent="0.25">
      <c r="A495" s="2" t="s">
        <v>498</v>
      </c>
      <c r="B495" s="3">
        <v>314270</v>
      </c>
      <c r="C495" s="3">
        <v>0.61299999999999999</v>
      </c>
      <c r="D495" s="7" t="s">
        <v>498</v>
      </c>
      <c r="E495" s="6" t="str">
        <f t="shared" si="7"/>
        <v>ok</v>
      </c>
    </row>
    <row r="496" spans="1:5" x14ac:dyDescent="0.25">
      <c r="A496" s="2" t="s">
        <v>499</v>
      </c>
      <c r="B496" s="3">
        <v>314280</v>
      </c>
      <c r="C496" s="3">
        <v>0.67400000000000004</v>
      </c>
      <c r="D496" s="7" t="s">
        <v>499</v>
      </c>
      <c r="E496" s="6" t="str">
        <f t="shared" si="7"/>
        <v>ok</v>
      </c>
    </row>
    <row r="497" spans="1:5" x14ac:dyDescent="0.25">
      <c r="A497" s="2" t="s">
        <v>500</v>
      </c>
      <c r="B497" s="3">
        <v>314290</v>
      </c>
      <c r="C497" s="3">
        <v>0.65900000000000003</v>
      </c>
      <c r="D497" s="7" t="s">
        <v>500</v>
      </c>
      <c r="E497" s="6" t="str">
        <f t="shared" si="7"/>
        <v>ok</v>
      </c>
    </row>
    <row r="498" spans="1:5" x14ac:dyDescent="0.25">
      <c r="A498" s="2" t="s">
        <v>501</v>
      </c>
      <c r="B498" s="3">
        <v>314300</v>
      </c>
      <c r="C498" s="3">
        <v>0.68799999999999994</v>
      </c>
      <c r="D498" s="7" t="s">
        <v>501</v>
      </c>
      <c r="E498" s="6" t="str">
        <f t="shared" si="7"/>
        <v>ok</v>
      </c>
    </row>
    <row r="499" spans="1:5" x14ac:dyDescent="0.25">
      <c r="A499" s="2" t="s">
        <v>502</v>
      </c>
      <c r="B499" s="3">
        <v>314310</v>
      </c>
      <c r="C499" s="3">
        <v>0.72799999999999998</v>
      </c>
      <c r="D499" s="7" t="s">
        <v>502</v>
      </c>
      <c r="E499" s="6" t="str">
        <f t="shared" si="7"/>
        <v>ok</v>
      </c>
    </row>
    <row r="500" spans="1:5" x14ac:dyDescent="0.25">
      <c r="A500" s="2" t="s">
        <v>503</v>
      </c>
      <c r="B500" s="3">
        <v>314315</v>
      </c>
      <c r="C500" s="3">
        <v>0.54100000000000004</v>
      </c>
      <c r="D500" s="7" t="s">
        <v>503</v>
      </c>
      <c r="E500" s="6" t="str">
        <f t="shared" si="7"/>
        <v>ok</v>
      </c>
    </row>
    <row r="501" spans="1:5" x14ac:dyDescent="0.25">
      <c r="A501" s="2" t="s">
        <v>504</v>
      </c>
      <c r="B501" s="3">
        <v>314320</v>
      </c>
      <c r="C501" s="3">
        <v>0.71</v>
      </c>
      <c r="D501" s="7" t="s">
        <v>504</v>
      </c>
      <c r="E501" s="6" t="str">
        <f t="shared" si="7"/>
        <v>ok</v>
      </c>
    </row>
    <row r="502" spans="1:5" x14ac:dyDescent="0.25">
      <c r="A502" s="2" t="s">
        <v>505</v>
      </c>
      <c r="B502" s="3">
        <v>314330</v>
      </c>
      <c r="C502" s="3">
        <v>0.77</v>
      </c>
      <c r="D502" s="7" t="s">
        <v>505</v>
      </c>
      <c r="E502" s="6" t="str">
        <f t="shared" si="7"/>
        <v>ok</v>
      </c>
    </row>
    <row r="503" spans="1:5" x14ac:dyDescent="0.25">
      <c r="A503" s="2" t="s">
        <v>506</v>
      </c>
      <c r="B503" s="3">
        <v>314340</v>
      </c>
      <c r="C503" s="3">
        <v>0.72399999999999998</v>
      </c>
      <c r="D503" s="7" t="s">
        <v>506</v>
      </c>
      <c r="E503" s="6" t="str">
        <f t="shared" si="7"/>
        <v>ok</v>
      </c>
    </row>
    <row r="504" spans="1:5" x14ac:dyDescent="0.25">
      <c r="A504" s="2" t="s">
        <v>507</v>
      </c>
      <c r="B504" s="3">
        <v>314345</v>
      </c>
      <c r="C504" s="3">
        <v>0.58699999999999997</v>
      </c>
      <c r="D504" s="7" t="s">
        <v>507</v>
      </c>
      <c r="E504" s="6" t="str">
        <f t="shared" si="7"/>
        <v>ok</v>
      </c>
    </row>
    <row r="505" spans="1:5" x14ac:dyDescent="0.25">
      <c r="A505" s="2" t="s">
        <v>508</v>
      </c>
      <c r="B505" s="3">
        <v>314350</v>
      </c>
      <c r="C505" s="3">
        <v>0.69599999999999995</v>
      </c>
      <c r="D505" s="7" t="s">
        <v>508</v>
      </c>
      <c r="E505" s="6" t="str">
        <f t="shared" si="7"/>
        <v>ok</v>
      </c>
    </row>
    <row r="506" spans="1:5" x14ac:dyDescent="0.25">
      <c r="A506" s="2" t="s">
        <v>509</v>
      </c>
      <c r="B506" s="3">
        <v>314360</v>
      </c>
      <c r="C506" s="3">
        <v>0.64800000000000002</v>
      </c>
      <c r="D506" s="7" t="s">
        <v>509</v>
      </c>
      <c r="E506" s="6" t="str">
        <f t="shared" si="7"/>
        <v>ok</v>
      </c>
    </row>
    <row r="507" spans="1:5" x14ac:dyDescent="0.25">
      <c r="A507" s="2" t="s">
        <v>510</v>
      </c>
      <c r="B507" s="3">
        <v>314370</v>
      </c>
      <c r="C507" s="3">
        <v>0.59699999999999998</v>
      </c>
      <c r="D507" s="7" t="s">
        <v>510</v>
      </c>
      <c r="E507" s="6" t="str">
        <f t="shared" si="7"/>
        <v>ok</v>
      </c>
    </row>
    <row r="508" spans="1:5" x14ac:dyDescent="0.25">
      <c r="A508" s="2" t="s">
        <v>511</v>
      </c>
      <c r="B508" s="3">
        <v>314380</v>
      </c>
      <c r="C508" s="3">
        <v>0.64700000000000002</v>
      </c>
      <c r="D508" s="7" t="s">
        <v>511</v>
      </c>
      <c r="E508" s="6" t="str">
        <f t="shared" si="7"/>
        <v>ok</v>
      </c>
    </row>
    <row r="509" spans="1:5" x14ac:dyDescent="0.25">
      <c r="A509" s="2" t="s">
        <v>512</v>
      </c>
      <c r="B509" s="3">
        <v>314390</v>
      </c>
      <c r="C509" s="3">
        <v>0.73399999999999999</v>
      </c>
      <c r="D509" s="7" t="s">
        <v>512</v>
      </c>
      <c r="E509" s="6" t="str">
        <f t="shared" si="7"/>
        <v>ok</v>
      </c>
    </row>
    <row r="510" spans="1:5" x14ac:dyDescent="0.25">
      <c r="A510" s="2" t="s">
        <v>513</v>
      </c>
      <c r="B510" s="3">
        <v>314400</v>
      </c>
      <c r="C510" s="3">
        <v>0.64400000000000002</v>
      </c>
      <c r="D510" s="7" t="s">
        <v>513</v>
      </c>
      <c r="E510" s="6" t="str">
        <f t="shared" si="7"/>
        <v>ok</v>
      </c>
    </row>
    <row r="511" spans="1:5" x14ac:dyDescent="0.25">
      <c r="A511" s="2" t="s">
        <v>514</v>
      </c>
      <c r="B511" s="3">
        <v>314410</v>
      </c>
      <c r="C511" s="3">
        <v>0.74</v>
      </c>
      <c r="D511" s="7" t="s">
        <v>514</v>
      </c>
      <c r="E511" s="6" t="str">
        <f t="shared" si="7"/>
        <v>ok</v>
      </c>
    </row>
    <row r="512" spans="1:5" x14ac:dyDescent="0.25">
      <c r="A512" s="2" t="s">
        <v>515</v>
      </c>
      <c r="B512" s="3">
        <v>314420</v>
      </c>
      <c r="C512" s="3">
        <v>0.58499999999999996</v>
      </c>
      <c r="D512" s="7" t="s">
        <v>515</v>
      </c>
      <c r="E512" s="6" t="str">
        <f t="shared" si="7"/>
        <v>ok</v>
      </c>
    </row>
    <row r="513" spans="1:5" x14ac:dyDescent="0.25">
      <c r="A513" s="2" t="s">
        <v>516</v>
      </c>
      <c r="B513" s="3">
        <v>314430</v>
      </c>
      <c r="C513" s="3">
        <v>0.70099999999999996</v>
      </c>
      <c r="D513" s="7" t="s">
        <v>516</v>
      </c>
      <c r="E513" s="6" t="str">
        <f t="shared" si="7"/>
        <v>ok</v>
      </c>
    </row>
    <row r="514" spans="1:5" x14ac:dyDescent="0.25">
      <c r="A514" s="2" t="s">
        <v>517</v>
      </c>
      <c r="B514" s="3">
        <v>314435</v>
      </c>
      <c r="C514" s="3">
        <v>0.67500000000000004</v>
      </c>
      <c r="D514" s="7" t="s">
        <v>517</v>
      </c>
      <c r="E514" s="6" t="str">
        <f t="shared" si="7"/>
        <v>ok</v>
      </c>
    </row>
    <row r="515" spans="1:5" x14ac:dyDescent="0.25">
      <c r="A515" s="2" t="s">
        <v>518</v>
      </c>
      <c r="B515" s="3">
        <v>314437</v>
      </c>
      <c r="C515" s="3">
        <v>0.67100000000000004</v>
      </c>
      <c r="D515" s="7" t="s">
        <v>518</v>
      </c>
      <c r="E515" s="6" t="str">
        <f t="shared" ref="E515:E578" si="8">IF(A515=D515,"ok","erro")</f>
        <v>ok</v>
      </c>
    </row>
    <row r="516" spans="1:5" x14ac:dyDescent="0.25">
      <c r="A516" s="2" t="s">
        <v>519</v>
      </c>
      <c r="B516" s="3">
        <v>314440</v>
      </c>
      <c r="C516" s="3">
        <v>0.69299999999999995</v>
      </c>
      <c r="D516" s="7" t="s">
        <v>519</v>
      </c>
      <c r="E516" s="6" t="str">
        <f t="shared" si="8"/>
        <v>ok</v>
      </c>
    </row>
    <row r="517" spans="1:5" x14ac:dyDescent="0.25">
      <c r="A517" s="2" t="s">
        <v>520</v>
      </c>
      <c r="B517" s="3">
        <v>314450</v>
      </c>
      <c r="C517" s="3">
        <v>0.69</v>
      </c>
      <c r="D517" s="7" t="s">
        <v>520</v>
      </c>
      <c r="E517" s="6" t="str">
        <f t="shared" si="8"/>
        <v>ok</v>
      </c>
    </row>
    <row r="518" spans="1:5" x14ac:dyDescent="0.25">
      <c r="A518" s="2" t="s">
        <v>521</v>
      </c>
      <c r="B518" s="3">
        <v>314460</v>
      </c>
      <c r="C518" s="3">
        <v>0.66700000000000004</v>
      </c>
      <c r="D518" s="7" t="s">
        <v>521</v>
      </c>
      <c r="E518" s="6" t="str">
        <f t="shared" si="8"/>
        <v>ok</v>
      </c>
    </row>
    <row r="519" spans="1:5" x14ac:dyDescent="0.25">
      <c r="A519" s="2" t="s">
        <v>522</v>
      </c>
      <c r="B519" s="3">
        <v>314465</v>
      </c>
      <c r="C519" s="3">
        <v>0.55600000000000005</v>
      </c>
      <c r="D519" s="7" t="s">
        <v>522</v>
      </c>
      <c r="E519" s="6" t="str">
        <f t="shared" si="8"/>
        <v>ok</v>
      </c>
    </row>
    <row r="520" spans="1:5" x14ac:dyDescent="0.25">
      <c r="A520" s="2" t="s">
        <v>523</v>
      </c>
      <c r="B520" s="3">
        <v>314467</v>
      </c>
      <c r="C520" s="3">
        <v>0.59199999999999997</v>
      </c>
      <c r="D520" s="7" t="s">
        <v>523</v>
      </c>
      <c r="E520" s="6" t="str">
        <f t="shared" si="8"/>
        <v>ok</v>
      </c>
    </row>
    <row r="521" spans="1:5" x14ac:dyDescent="0.25">
      <c r="A521" s="2" t="s">
        <v>524</v>
      </c>
      <c r="B521" s="3">
        <v>314470</v>
      </c>
      <c r="C521" s="3">
        <v>0.70899999999999996</v>
      </c>
      <c r="D521" s="7" t="s">
        <v>524</v>
      </c>
      <c r="E521" s="6" t="str">
        <f t="shared" si="8"/>
        <v>ok</v>
      </c>
    </row>
    <row r="522" spans="1:5" x14ac:dyDescent="0.25">
      <c r="A522" s="2" t="s">
        <v>525</v>
      </c>
      <c r="B522" s="3">
        <v>314480</v>
      </c>
      <c r="C522" s="3">
        <v>0.81299999999999994</v>
      </c>
      <c r="D522" s="7" t="s">
        <v>525</v>
      </c>
      <c r="E522" s="6" t="str">
        <f t="shared" si="8"/>
        <v>ok</v>
      </c>
    </row>
    <row r="523" spans="1:5" x14ac:dyDescent="0.25">
      <c r="A523" s="2" t="s">
        <v>526</v>
      </c>
      <c r="B523" s="3">
        <v>314490</v>
      </c>
      <c r="C523" s="3">
        <v>0.63</v>
      </c>
      <c r="D523" s="7" t="s">
        <v>526</v>
      </c>
      <c r="E523" s="6" t="str">
        <f t="shared" si="8"/>
        <v>ok</v>
      </c>
    </row>
    <row r="524" spans="1:5" x14ac:dyDescent="0.25">
      <c r="A524" s="2" t="s">
        <v>527</v>
      </c>
      <c r="B524" s="3">
        <v>314500</v>
      </c>
      <c r="C524" s="3">
        <v>0.70099999999999996</v>
      </c>
      <c r="D524" s="7" t="s">
        <v>527</v>
      </c>
      <c r="E524" s="6" t="str">
        <f t="shared" si="8"/>
        <v>ok</v>
      </c>
    </row>
    <row r="525" spans="1:5" x14ac:dyDescent="0.25">
      <c r="A525" s="2" t="s">
        <v>528</v>
      </c>
      <c r="B525" s="3">
        <v>314505</v>
      </c>
      <c r="C525" s="3">
        <v>0.64100000000000001</v>
      </c>
      <c r="D525" s="7" t="s">
        <v>528</v>
      </c>
      <c r="E525" s="6" t="str">
        <f t="shared" si="8"/>
        <v>ok</v>
      </c>
    </row>
    <row r="526" spans="1:5" x14ac:dyDescent="0.25">
      <c r="A526" s="2" t="s">
        <v>529</v>
      </c>
      <c r="B526" s="3">
        <v>314510</v>
      </c>
      <c r="C526" s="3">
        <v>0.67100000000000004</v>
      </c>
      <c r="D526" s="7" t="s">
        <v>529</v>
      </c>
      <c r="E526" s="6" t="str">
        <f t="shared" si="8"/>
        <v>ok</v>
      </c>
    </row>
    <row r="527" spans="1:5" x14ac:dyDescent="0.25">
      <c r="A527" s="2" t="s">
        <v>530</v>
      </c>
      <c r="B527" s="3">
        <v>314520</v>
      </c>
      <c r="C527" s="3">
        <v>0.71499999999999997</v>
      </c>
      <c r="D527" s="7" t="s">
        <v>530</v>
      </c>
      <c r="E527" s="6" t="str">
        <f t="shared" si="8"/>
        <v>ok</v>
      </c>
    </row>
    <row r="528" spans="1:5" x14ac:dyDescent="0.25">
      <c r="A528" s="2" t="s">
        <v>531</v>
      </c>
      <c r="B528" s="3">
        <v>313660</v>
      </c>
      <c r="C528" s="3">
        <v>0.66200000000000003</v>
      </c>
      <c r="D528" s="7" t="s">
        <v>531</v>
      </c>
      <c r="E528" s="6" t="str">
        <f t="shared" si="8"/>
        <v>ok</v>
      </c>
    </row>
    <row r="529" spans="1:5" x14ac:dyDescent="0.25">
      <c r="A529" s="2" t="s">
        <v>532</v>
      </c>
      <c r="B529" s="3">
        <v>314530</v>
      </c>
      <c r="C529" s="3">
        <v>0.57099999999999995</v>
      </c>
      <c r="D529" s="7" t="s">
        <v>532</v>
      </c>
      <c r="E529" s="6" t="str">
        <f t="shared" si="8"/>
        <v>ok</v>
      </c>
    </row>
    <row r="530" spans="1:5" x14ac:dyDescent="0.25">
      <c r="A530" s="2" t="s">
        <v>533</v>
      </c>
      <c r="B530" s="3">
        <v>314535</v>
      </c>
      <c r="C530" s="3">
        <v>0.55500000000000005</v>
      </c>
      <c r="D530" s="7" t="s">
        <v>533</v>
      </c>
      <c r="E530" s="6" t="str">
        <f t="shared" si="8"/>
        <v>ok</v>
      </c>
    </row>
    <row r="531" spans="1:5" x14ac:dyDescent="0.25">
      <c r="A531" s="2" t="s">
        <v>534</v>
      </c>
      <c r="B531" s="3">
        <v>314537</v>
      </c>
      <c r="C531" s="3">
        <v>0.61599999999999999</v>
      </c>
      <c r="D531" s="7" t="s">
        <v>534</v>
      </c>
      <c r="E531" s="6" t="str">
        <f t="shared" si="8"/>
        <v>ok</v>
      </c>
    </row>
    <row r="532" spans="1:5" x14ac:dyDescent="0.25">
      <c r="A532" s="2" t="s">
        <v>535</v>
      </c>
      <c r="B532" s="3">
        <v>314540</v>
      </c>
      <c r="C532" s="3">
        <v>0.63600000000000001</v>
      </c>
      <c r="D532" s="7" t="s">
        <v>535</v>
      </c>
      <c r="E532" s="6" t="str">
        <f t="shared" si="8"/>
        <v>ok</v>
      </c>
    </row>
    <row r="533" spans="1:5" x14ac:dyDescent="0.25">
      <c r="A533" s="2" t="s">
        <v>536</v>
      </c>
      <c r="B533" s="3">
        <v>314545</v>
      </c>
      <c r="C533" s="3">
        <v>0.626</v>
      </c>
      <c r="D533" s="7" t="s">
        <v>536</v>
      </c>
      <c r="E533" s="6" t="str">
        <f t="shared" si="8"/>
        <v>ok</v>
      </c>
    </row>
    <row r="534" spans="1:5" x14ac:dyDescent="0.25">
      <c r="A534" s="2" t="s">
        <v>537</v>
      </c>
      <c r="B534" s="3">
        <v>314550</v>
      </c>
      <c r="C534" s="3">
        <v>0.67400000000000004</v>
      </c>
      <c r="D534" s="7" t="s">
        <v>537</v>
      </c>
      <c r="E534" s="6" t="str">
        <f t="shared" si="8"/>
        <v>ok</v>
      </c>
    </row>
    <row r="535" spans="1:5" x14ac:dyDescent="0.25">
      <c r="A535" s="2" t="s">
        <v>538</v>
      </c>
      <c r="B535" s="3">
        <v>314560</v>
      </c>
      <c r="C535" s="3">
        <v>0.69899999999999995</v>
      </c>
      <c r="D535" s="7" t="s">
        <v>538</v>
      </c>
      <c r="E535" s="6" t="str">
        <f t="shared" si="8"/>
        <v>ok</v>
      </c>
    </row>
    <row r="536" spans="1:5" x14ac:dyDescent="0.25">
      <c r="A536" s="2" t="s">
        <v>539</v>
      </c>
      <c r="B536" s="3">
        <v>314570</v>
      </c>
      <c r="C536" s="3">
        <v>0.63500000000000001</v>
      </c>
      <c r="D536" s="7" t="s">
        <v>539</v>
      </c>
      <c r="E536" s="6" t="str">
        <f t="shared" si="8"/>
        <v>ok</v>
      </c>
    </row>
    <row r="537" spans="1:5" x14ac:dyDescent="0.25">
      <c r="A537" s="2" t="s">
        <v>540</v>
      </c>
      <c r="B537" s="3">
        <v>314580</v>
      </c>
      <c r="C537" s="3">
        <v>0.66300000000000003</v>
      </c>
      <c r="D537" s="7" t="s">
        <v>540</v>
      </c>
      <c r="E537" s="6" t="str">
        <f t="shared" si="8"/>
        <v>ok</v>
      </c>
    </row>
    <row r="538" spans="1:5" x14ac:dyDescent="0.25">
      <c r="A538" s="2" t="s">
        <v>541</v>
      </c>
      <c r="B538" s="3">
        <v>314585</v>
      </c>
      <c r="C538" s="3">
        <v>0.63700000000000001</v>
      </c>
      <c r="D538" s="7" t="s">
        <v>541</v>
      </c>
      <c r="E538" s="6" t="str">
        <f t="shared" si="8"/>
        <v>ok</v>
      </c>
    </row>
    <row r="539" spans="1:5" x14ac:dyDescent="0.25">
      <c r="A539" s="2" t="s">
        <v>542</v>
      </c>
      <c r="B539" s="3">
        <v>314587</v>
      </c>
      <c r="C539" s="3">
        <v>0.56200000000000006</v>
      </c>
      <c r="D539" s="7" t="s">
        <v>542</v>
      </c>
      <c r="E539" s="6" t="str">
        <f t="shared" si="8"/>
        <v>ok</v>
      </c>
    </row>
    <row r="540" spans="1:5" x14ac:dyDescent="0.25">
      <c r="A540" s="2" t="s">
        <v>543</v>
      </c>
      <c r="B540" s="3">
        <v>314590</v>
      </c>
      <c r="C540" s="3">
        <v>0.76400000000000001</v>
      </c>
      <c r="D540" s="7" t="s">
        <v>543</v>
      </c>
      <c r="E540" s="6" t="str">
        <f t="shared" si="8"/>
        <v>ok</v>
      </c>
    </row>
    <row r="541" spans="1:5" x14ac:dyDescent="0.25">
      <c r="A541" s="2" t="s">
        <v>544</v>
      </c>
      <c r="B541" s="3">
        <v>314600</v>
      </c>
      <c r="C541" s="3">
        <v>0.72199999999999998</v>
      </c>
      <c r="D541" s="7" t="s">
        <v>544</v>
      </c>
      <c r="E541" s="6" t="str">
        <f t="shared" si="8"/>
        <v>ok</v>
      </c>
    </row>
    <row r="542" spans="1:5" x14ac:dyDescent="0.25">
      <c r="A542" s="2" t="s">
        <v>545</v>
      </c>
      <c r="B542" s="3">
        <v>314610</v>
      </c>
      <c r="C542" s="3">
        <v>0.74099999999999999</v>
      </c>
      <c r="D542" s="7" t="s">
        <v>545</v>
      </c>
      <c r="E542" s="6" t="str">
        <f t="shared" si="8"/>
        <v>ok</v>
      </c>
    </row>
    <row r="543" spans="1:5" x14ac:dyDescent="0.25">
      <c r="A543" s="2" t="s">
        <v>546</v>
      </c>
      <c r="B543" s="3">
        <v>314620</v>
      </c>
      <c r="C543" s="3">
        <v>0.59499999999999997</v>
      </c>
      <c r="D543" s="7" t="s">
        <v>546</v>
      </c>
      <c r="E543" s="6" t="str">
        <f t="shared" si="8"/>
        <v>ok</v>
      </c>
    </row>
    <row r="544" spans="1:5" x14ac:dyDescent="0.25">
      <c r="A544" s="2" t="s">
        <v>547</v>
      </c>
      <c r="B544" s="3">
        <v>314625</v>
      </c>
      <c r="C544" s="3">
        <v>0.59899999999999998</v>
      </c>
      <c r="D544" s="7" t="s">
        <v>547</v>
      </c>
      <c r="E544" s="6" t="str">
        <f t="shared" si="8"/>
        <v>ok</v>
      </c>
    </row>
    <row r="545" spans="1:5" x14ac:dyDescent="0.25">
      <c r="A545" s="2" t="s">
        <v>548</v>
      </c>
      <c r="B545" s="3">
        <v>314630</v>
      </c>
      <c r="C545" s="3">
        <v>0.59599999999999997</v>
      </c>
      <c r="D545" s="7" t="s">
        <v>548</v>
      </c>
      <c r="E545" s="6" t="str">
        <f t="shared" si="8"/>
        <v>ok</v>
      </c>
    </row>
    <row r="546" spans="1:5" x14ac:dyDescent="0.25">
      <c r="A546" s="2" t="s">
        <v>549</v>
      </c>
      <c r="B546" s="3">
        <v>314640</v>
      </c>
      <c r="C546" s="3">
        <v>0.66900000000000004</v>
      </c>
      <c r="D546" s="7" t="s">
        <v>549</v>
      </c>
      <c r="E546" s="6" t="str">
        <f t="shared" si="8"/>
        <v>ok</v>
      </c>
    </row>
    <row r="547" spans="1:5" x14ac:dyDescent="0.25">
      <c r="A547" s="2" t="s">
        <v>550</v>
      </c>
      <c r="B547" s="3">
        <v>314650</v>
      </c>
      <c r="C547" s="3">
        <v>0.72799999999999998</v>
      </c>
      <c r="D547" s="7" t="s">
        <v>550</v>
      </c>
      <c r="E547" s="6" t="str">
        <f t="shared" si="8"/>
        <v>ok</v>
      </c>
    </row>
    <row r="548" spans="1:5" x14ac:dyDescent="0.25">
      <c r="A548" s="2" t="s">
        <v>551</v>
      </c>
      <c r="B548" s="3">
        <v>314655</v>
      </c>
      <c r="C548" s="3">
        <v>0.59</v>
      </c>
      <c r="D548" s="7" t="s">
        <v>551</v>
      </c>
      <c r="E548" s="6" t="str">
        <f t="shared" si="8"/>
        <v>ok</v>
      </c>
    </row>
    <row r="549" spans="1:5" x14ac:dyDescent="0.25">
      <c r="A549" s="2" t="s">
        <v>552</v>
      </c>
      <c r="B549" s="3">
        <v>314660</v>
      </c>
      <c r="C549" s="3">
        <v>0.72</v>
      </c>
      <c r="D549" s="7" t="s">
        <v>552</v>
      </c>
      <c r="E549" s="6" t="str">
        <f t="shared" si="8"/>
        <v>ok</v>
      </c>
    </row>
    <row r="550" spans="1:5" x14ac:dyDescent="0.25">
      <c r="A550" s="2" t="s">
        <v>553</v>
      </c>
      <c r="B550" s="3">
        <v>314670</v>
      </c>
      <c r="C550" s="3">
        <v>0.70299999999999996</v>
      </c>
      <c r="D550" s="7" t="s">
        <v>553</v>
      </c>
      <c r="E550" s="6" t="str">
        <f t="shared" si="8"/>
        <v>ok</v>
      </c>
    </row>
    <row r="551" spans="1:5" x14ac:dyDescent="0.25">
      <c r="A551" s="2" t="s">
        <v>554</v>
      </c>
      <c r="B551" s="3">
        <v>314675</v>
      </c>
      <c r="C551" s="3">
        <v>0.56499999999999995</v>
      </c>
      <c r="D551" s="7" t="s">
        <v>554</v>
      </c>
      <c r="E551" s="6" t="str">
        <f t="shared" si="8"/>
        <v>ok</v>
      </c>
    </row>
    <row r="552" spans="1:5" x14ac:dyDescent="0.25">
      <c r="A552" s="2" t="s">
        <v>555</v>
      </c>
      <c r="B552" s="3">
        <v>314690</v>
      </c>
      <c r="C552" s="3">
        <v>0.66600000000000004</v>
      </c>
      <c r="D552" s="7" t="s">
        <v>555</v>
      </c>
      <c r="E552" s="6" t="str">
        <f t="shared" si="8"/>
        <v>ok</v>
      </c>
    </row>
    <row r="553" spans="1:5" x14ac:dyDescent="0.25">
      <c r="A553" s="2" t="s">
        <v>556</v>
      </c>
      <c r="B553" s="3">
        <v>314700</v>
      </c>
      <c r="C553" s="3">
        <v>0.74399999999999999</v>
      </c>
      <c r="D553" s="7" t="s">
        <v>556</v>
      </c>
      <c r="E553" s="6" t="str">
        <f t="shared" si="8"/>
        <v>ok</v>
      </c>
    </row>
    <row r="554" spans="1:5" x14ac:dyDescent="0.25">
      <c r="A554" s="2" t="s">
        <v>557</v>
      </c>
      <c r="B554" s="3">
        <v>314710</v>
      </c>
      <c r="C554" s="3">
        <v>0.72499999999999998</v>
      </c>
      <c r="D554" s="7" t="s">
        <v>557</v>
      </c>
      <c r="E554" s="6" t="str">
        <f t="shared" si="8"/>
        <v>ok</v>
      </c>
    </row>
    <row r="555" spans="1:5" x14ac:dyDescent="0.25">
      <c r="A555" s="2" t="s">
        <v>558</v>
      </c>
      <c r="B555" s="3">
        <v>314720</v>
      </c>
      <c r="C555" s="3">
        <v>0.71499999999999997</v>
      </c>
      <c r="D555" s="7" t="s">
        <v>558</v>
      </c>
      <c r="E555" s="6" t="str">
        <f t="shared" si="8"/>
        <v>ok</v>
      </c>
    </row>
    <row r="556" spans="1:5" x14ac:dyDescent="0.25">
      <c r="A556" s="2" t="s">
        <v>559</v>
      </c>
      <c r="B556" s="3">
        <v>314730</v>
      </c>
      <c r="C556" s="3">
        <v>0.72899999999999998</v>
      </c>
      <c r="D556" s="7" t="s">
        <v>559</v>
      </c>
      <c r="E556" s="6" t="str">
        <f t="shared" si="8"/>
        <v>ok</v>
      </c>
    </row>
    <row r="557" spans="1:5" x14ac:dyDescent="0.25">
      <c r="A557" s="2" t="s">
        <v>560</v>
      </c>
      <c r="B557" s="3">
        <v>314740</v>
      </c>
      <c r="C557" s="3">
        <v>0.69399999999999995</v>
      </c>
      <c r="D557" s="7" t="s">
        <v>560</v>
      </c>
      <c r="E557" s="6" t="str">
        <f t="shared" si="8"/>
        <v>ok</v>
      </c>
    </row>
    <row r="558" spans="1:5" x14ac:dyDescent="0.25">
      <c r="A558" s="2" t="s">
        <v>561</v>
      </c>
      <c r="B558" s="3">
        <v>314750</v>
      </c>
      <c r="C558" s="3">
        <v>0.64200000000000002</v>
      </c>
      <c r="D558" s="7" t="s">
        <v>561</v>
      </c>
      <c r="E558" s="6" t="str">
        <f t="shared" si="8"/>
        <v>ok</v>
      </c>
    </row>
    <row r="559" spans="1:5" x14ac:dyDescent="0.25">
      <c r="A559" s="2" t="s">
        <v>562</v>
      </c>
      <c r="B559" s="3">
        <v>314760</v>
      </c>
      <c r="C559" s="3">
        <v>0.71499999999999997</v>
      </c>
      <c r="D559" s="7" t="s">
        <v>562</v>
      </c>
      <c r="E559" s="6" t="str">
        <f t="shared" si="8"/>
        <v>ok</v>
      </c>
    </row>
    <row r="560" spans="1:5" x14ac:dyDescent="0.25">
      <c r="A560" s="2" t="s">
        <v>563</v>
      </c>
      <c r="B560" s="3">
        <v>314770</v>
      </c>
      <c r="C560" s="3">
        <v>0.68700000000000006</v>
      </c>
      <c r="D560" s="7" t="s">
        <v>563</v>
      </c>
      <c r="E560" s="6" t="str">
        <f t="shared" si="8"/>
        <v>ok</v>
      </c>
    </row>
    <row r="561" spans="1:5" x14ac:dyDescent="0.25">
      <c r="A561" s="2" t="s">
        <v>564</v>
      </c>
      <c r="B561" s="3">
        <v>314780</v>
      </c>
      <c r="C561" s="3">
        <v>0.64800000000000002</v>
      </c>
      <c r="D561" s="7" t="s">
        <v>564</v>
      </c>
      <c r="E561" s="6" t="str">
        <f t="shared" si="8"/>
        <v>ok</v>
      </c>
    </row>
    <row r="562" spans="1:5" x14ac:dyDescent="0.25">
      <c r="A562" s="2" t="s">
        <v>565</v>
      </c>
      <c r="B562" s="3">
        <v>314790</v>
      </c>
      <c r="C562" s="3">
        <v>0.75600000000000001</v>
      </c>
      <c r="D562" s="7" t="s">
        <v>565</v>
      </c>
      <c r="E562" s="6" t="str">
        <f t="shared" si="8"/>
        <v>ok</v>
      </c>
    </row>
    <row r="563" spans="1:5" x14ac:dyDescent="0.25">
      <c r="A563" s="2" t="s">
        <v>566</v>
      </c>
      <c r="B563" s="3">
        <v>314795</v>
      </c>
      <c r="C563" s="3">
        <v>0.61399999999999999</v>
      </c>
      <c r="D563" s="7" t="s">
        <v>566</v>
      </c>
      <c r="E563" s="6" t="str">
        <f t="shared" si="8"/>
        <v>ok</v>
      </c>
    </row>
    <row r="564" spans="1:5" x14ac:dyDescent="0.25">
      <c r="A564" s="2" t="s">
        <v>567</v>
      </c>
      <c r="B564" s="3">
        <v>314800</v>
      </c>
      <c r="C564" s="3">
        <v>0.76500000000000001</v>
      </c>
      <c r="D564" s="7" t="s">
        <v>567</v>
      </c>
      <c r="E564" s="6" t="str">
        <f t="shared" si="8"/>
        <v>ok</v>
      </c>
    </row>
    <row r="565" spans="1:5" x14ac:dyDescent="0.25">
      <c r="A565" s="2" t="s">
        <v>568</v>
      </c>
      <c r="B565" s="3">
        <v>314810</v>
      </c>
      <c r="C565" s="3">
        <v>0.72899999999999998</v>
      </c>
      <c r="D565" s="7" t="s">
        <v>568</v>
      </c>
      <c r="E565" s="6" t="str">
        <f t="shared" si="8"/>
        <v>ok</v>
      </c>
    </row>
    <row r="566" spans="1:5" x14ac:dyDescent="0.25">
      <c r="A566" s="2" t="s">
        <v>569</v>
      </c>
      <c r="B566" s="3">
        <v>314820</v>
      </c>
      <c r="C566" s="3">
        <v>0.68200000000000005</v>
      </c>
      <c r="D566" s="7" t="s">
        <v>569</v>
      </c>
      <c r="E566" s="6" t="str">
        <f t="shared" si="8"/>
        <v>ok</v>
      </c>
    </row>
    <row r="567" spans="1:5" x14ac:dyDescent="0.25">
      <c r="A567" s="2" t="s">
        <v>570</v>
      </c>
      <c r="B567" s="3">
        <v>314830</v>
      </c>
      <c r="C567" s="3">
        <v>0.63700000000000001</v>
      </c>
      <c r="D567" s="7" t="s">
        <v>570</v>
      </c>
      <c r="E567" s="6" t="str">
        <f t="shared" si="8"/>
        <v>ok</v>
      </c>
    </row>
    <row r="568" spans="1:5" x14ac:dyDescent="0.25">
      <c r="A568" s="2" t="s">
        <v>571</v>
      </c>
      <c r="B568" s="3">
        <v>314840</v>
      </c>
      <c r="C568" s="3">
        <v>0.625</v>
      </c>
      <c r="D568" s="7" t="s">
        <v>571</v>
      </c>
      <c r="E568" s="6" t="str">
        <f t="shared" si="8"/>
        <v>ok</v>
      </c>
    </row>
    <row r="569" spans="1:5" x14ac:dyDescent="0.25">
      <c r="A569" s="2" t="s">
        <v>572</v>
      </c>
      <c r="B569" s="3">
        <v>314850</v>
      </c>
      <c r="C569" s="3">
        <v>0.627</v>
      </c>
      <c r="D569" s="7" t="s">
        <v>572</v>
      </c>
      <c r="E569" s="6" t="str">
        <f t="shared" si="8"/>
        <v>ok</v>
      </c>
    </row>
    <row r="570" spans="1:5" x14ac:dyDescent="0.25">
      <c r="A570" s="2" t="s">
        <v>573</v>
      </c>
      <c r="B570" s="3">
        <v>314860</v>
      </c>
      <c r="C570" s="3">
        <v>0.627</v>
      </c>
      <c r="D570" s="7" t="s">
        <v>573</v>
      </c>
      <c r="E570" s="6" t="str">
        <f t="shared" si="8"/>
        <v>ok</v>
      </c>
    </row>
    <row r="571" spans="1:5" x14ac:dyDescent="0.25">
      <c r="A571" s="2" t="s">
        <v>574</v>
      </c>
      <c r="B571" s="3">
        <v>314870</v>
      </c>
      <c r="C571" s="3">
        <v>0.627</v>
      </c>
      <c r="D571" s="7" t="s">
        <v>574</v>
      </c>
      <c r="E571" s="6" t="str">
        <f t="shared" si="8"/>
        <v>ok</v>
      </c>
    </row>
    <row r="572" spans="1:5" x14ac:dyDescent="0.25">
      <c r="A572" s="2" t="s">
        <v>575</v>
      </c>
      <c r="B572" s="3">
        <v>314875</v>
      </c>
      <c r="C572" s="3">
        <v>0.57299999999999995</v>
      </c>
      <c r="D572" s="7" t="s">
        <v>575</v>
      </c>
      <c r="E572" s="6" t="str">
        <f t="shared" si="8"/>
        <v>ok</v>
      </c>
    </row>
    <row r="573" spans="1:5" x14ac:dyDescent="0.25">
      <c r="A573" s="2" t="s">
        <v>576</v>
      </c>
      <c r="B573" s="3">
        <v>314880</v>
      </c>
      <c r="C573" s="3">
        <v>0.624</v>
      </c>
      <c r="D573" s="7" t="s">
        <v>576</v>
      </c>
      <c r="E573" s="6" t="str">
        <f t="shared" si="8"/>
        <v>ok</v>
      </c>
    </row>
    <row r="574" spans="1:5" x14ac:dyDescent="0.25">
      <c r="A574" s="2" t="s">
        <v>577</v>
      </c>
      <c r="B574" s="3">
        <v>314890</v>
      </c>
      <c r="C574" s="3">
        <v>0.70799999999999996</v>
      </c>
      <c r="D574" s="7" t="s">
        <v>577</v>
      </c>
      <c r="E574" s="6" t="str">
        <f t="shared" si="8"/>
        <v>ok</v>
      </c>
    </row>
    <row r="575" spans="1:5" x14ac:dyDescent="0.25">
      <c r="A575" s="2" t="s">
        <v>578</v>
      </c>
      <c r="B575" s="3">
        <v>314900</v>
      </c>
      <c r="C575" s="3">
        <v>0.65500000000000003</v>
      </c>
      <c r="D575" s="7" t="s">
        <v>578</v>
      </c>
      <c r="E575" s="6" t="str">
        <f t="shared" si="8"/>
        <v>ok</v>
      </c>
    </row>
    <row r="576" spans="1:5" x14ac:dyDescent="0.25">
      <c r="A576" s="2" t="s">
        <v>579</v>
      </c>
      <c r="B576" s="3">
        <v>314910</v>
      </c>
      <c r="C576" s="3">
        <v>0.67500000000000004</v>
      </c>
      <c r="D576" s="7" t="s">
        <v>579</v>
      </c>
      <c r="E576" s="6" t="str">
        <f t="shared" si="8"/>
        <v>ok</v>
      </c>
    </row>
    <row r="577" spans="1:5" x14ac:dyDescent="0.25">
      <c r="A577" s="2" t="s">
        <v>580</v>
      </c>
      <c r="B577" s="3">
        <v>314915</v>
      </c>
      <c r="C577" s="3">
        <v>0.61399999999999999</v>
      </c>
      <c r="D577" s="7" t="s">
        <v>580</v>
      </c>
      <c r="E577" s="6" t="str">
        <f t="shared" si="8"/>
        <v>ok</v>
      </c>
    </row>
    <row r="578" spans="1:5" x14ac:dyDescent="0.25">
      <c r="A578" s="2" t="s">
        <v>581</v>
      </c>
      <c r="B578" s="3">
        <v>314920</v>
      </c>
      <c r="C578" s="3">
        <v>0.72899999999999998</v>
      </c>
      <c r="D578" s="7" t="s">
        <v>581</v>
      </c>
      <c r="E578" s="6" t="str">
        <f t="shared" si="8"/>
        <v>ok</v>
      </c>
    </row>
    <row r="579" spans="1:5" x14ac:dyDescent="0.25">
      <c r="A579" s="2" t="s">
        <v>582</v>
      </c>
      <c r="B579" s="3">
        <v>314930</v>
      </c>
      <c r="C579" s="3">
        <v>0.75700000000000001</v>
      </c>
      <c r="D579" s="7" t="s">
        <v>582</v>
      </c>
      <c r="E579" s="6" t="str">
        <f t="shared" ref="E579:E642" si="9">IF(A579=D579,"ok","erro")</f>
        <v>ok</v>
      </c>
    </row>
    <row r="580" spans="1:5" x14ac:dyDescent="0.25">
      <c r="A580" s="2" t="s">
        <v>583</v>
      </c>
      <c r="B580" s="3">
        <v>314940</v>
      </c>
      <c r="C580" s="3">
        <v>0.63700000000000001</v>
      </c>
      <c r="D580" s="7" t="s">
        <v>583</v>
      </c>
      <c r="E580" s="6" t="str">
        <f t="shared" si="9"/>
        <v>ok</v>
      </c>
    </row>
    <row r="581" spans="1:5" x14ac:dyDescent="0.25">
      <c r="A581" s="2" t="s">
        <v>584</v>
      </c>
      <c r="B581" s="3">
        <v>314950</v>
      </c>
      <c r="C581" s="3">
        <v>0.69399999999999995</v>
      </c>
      <c r="D581" s="7" t="s">
        <v>584</v>
      </c>
      <c r="E581" s="6" t="str">
        <f t="shared" si="9"/>
        <v>ok</v>
      </c>
    </row>
    <row r="582" spans="1:5" x14ac:dyDescent="0.25">
      <c r="A582" s="2" t="s">
        <v>585</v>
      </c>
      <c r="B582" s="3">
        <v>314960</v>
      </c>
      <c r="C582" s="3">
        <v>0.67400000000000004</v>
      </c>
      <c r="D582" s="7" t="s">
        <v>585</v>
      </c>
      <c r="E582" s="6" t="str">
        <f t="shared" si="9"/>
        <v>ok</v>
      </c>
    </row>
    <row r="583" spans="1:5" x14ac:dyDescent="0.25">
      <c r="A583" s="2" t="s">
        <v>586</v>
      </c>
      <c r="B583" s="3">
        <v>314970</v>
      </c>
      <c r="C583" s="3">
        <v>0.70299999999999996</v>
      </c>
      <c r="D583" s="7" t="s">
        <v>586</v>
      </c>
      <c r="E583" s="6" t="str">
        <f t="shared" si="9"/>
        <v>ok</v>
      </c>
    </row>
    <row r="584" spans="1:5" x14ac:dyDescent="0.25">
      <c r="A584" s="2" t="s">
        <v>587</v>
      </c>
      <c r="B584" s="3">
        <v>314980</v>
      </c>
      <c r="C584" s="3">
        <v>0.72299999999999998</v>
      </c>
      <c r="D584" s="7" t="s">
        <v>587</v>
      </c>
      <c r="E584" s="6" t="str">
        <f t="shared" si="9"/>
        <v>ok</v>
      </c>
    </row>
    <row r="585" spans="1:5" x14ac:dyDescent="0.25">
      <c r="A585" s="2" t="s">
        <v>588</v>
      </c>
      <c r="B585" s="3">
        <v>314990</v>
      </c>
      <c r="C585" s="3">
        <v>0.74399999999999999</v>
      </c>
      <c r="D585" s="7" t="s">
        <v>588</v>
      </c>
      <c r="E585" s="6" t="str">
        <f t="shared" si="9"/>
        <v>ok</v>
      </c>
    </row>
    <row r="586" spans="1:5" x14ac:dyDescent="0.25">
      <c r="A586" s="2" t="s">
        <v>589</v>
      </c>
      <c r="B586" s="3">
        <v>314995</v>
      </c>
      <c r="C586" s="3">
        <v>0.65100000000000002</v>
      </c>
      <c r="D586" s="7" t="s">
        <v>589</v>
      </c>
      <c r="E586" s="6" t="str">
        <f t="shared" si="9"/>
        <v>ok</v>
      </c>
    </row>
    <row r="587" spans="1:5" x14ac:dyDescent="0.25">
      <c r="A587" s="2" t="s">
        <v>590</v>
      </c>
      <c r="B587" s="3">
        <v>315000</v>
      </c>
      <c r="C587" s="3">
        <v>0.65600000000000003</v>
      </c>
      <c r="D587" s="7" t="s">
        <v>590</v>
      </c>
      <c r="E587" s="6" t="str">
        <f t="shared" si="9"/>
        <v>ok</v>
      </c>
    </row>
    <row r="588" spans="1:5" x14ac:dyDescent="0.25">
      <c r="A588" s="2" t="s">
        <v>591</v>
      </c>
      <c r="B588" s="3">
        <v>315010</v>
      </c>
      <c r="C588" s="3">
        <v>0.629</v>
      </c>
      <c r="D588" s="7" t="s">
        <v>591</v>
      </c>
      <c r="E588" s="6" t="str">
        <f t="shared" si="9"/>
        <v>ok</v>
      </c>
    </row>
    <row r="589" spans="1:5" x14ac:dyDescent="0.25">
      <c r="A589" s="2" t="s">
        <v>592</v>
      </c>
      <c r="B589" s="3">
        <v>315015</v>
      </c>
      <c r="C589" s="3">
        <v>0.61199999999999999</v>
      </c>
      <c r="D589" s="7" t="s">
        <v>592</v>
      </c>
      <c r="E589" s="6" t="str">
        <f t="shared" si="9"/>
        <v>ok</v>
      </c>
    </row>
    <row r="590" spans="1:5" x14ac:dyDescent="0.25">
      <c r="A590" s="2" t="s">
        <v>593</v>
      </c>
      <c r="B590" s="3">
        <v>315020</v>
      </c>
      <c r="C590" s="3">
        <v>0.63900000000000001</v>
      </c>
      <c r="D590" s="7" t="s">
        <v>593</v>
      </c>
      <c r="E590" s="6" t="str">
        <f t="shared" si="9"/>
        <v>ok</v>
      </c>
    </row>
    <row r="591" spans="1:5" x14ac:dyDescent="0.25">
      <c r="A591" s="2" t="s">
        <v>594</v>
      </c>
      <c r="B591" s="3">
        <v>315030</v>
      </c>
      <c r="C591" s="3">
        <v>0.67800000000000005</v>
      </c>
      <c r="D591" s="7" t="s">
        <v>594</v>
      </c>
      <c r="E591" s="6" t="str">
        <f t="shared" si="9"/>
        <v>ok</v>
      </c>
    </row>
    <row r="592" spans="1:5" x14ac:dyDescent="0.25">
      <c r="A592" s="2" t="s">
        <v>595</v>
      </c>
      <c r="B592" s="3">
        <v>315040</v>
      </c>
      <c r="C592" s="3">
        <v>0.626</v>
      </c>
      <c r="D592" s="7" t="s">
        <v>595</v>
      </c>
      <c r="E592" s="6" t="str">
        <f t="shared" si="9"/>
        <v>ok</v>
      </c>
    </row>
    <row r="593" spans="1:5" x14ac:dyDescent="0.25">
      <c r="A593" s="2" t="s">
        <v>596</v>
      </c>
      <c r="B593" s="3">
        <v>315050</v>
      </c>
      <c r="C593" s="3">
        <v>0.68600000000000005</v>
      </c>
      <c r="D593" s="7" t="s">
        <v>596</v>
      </c>
      <c r="E593" s="6" t="str">
        <f t="shared" si="9"/>
        <v>ok</v>
      </c>
    </row>
    <row r="594" spans="1:5" x14ac:dyDescent="0.25">
      <c r="A594" s="2" t="s">
        <v>597</v>
      </c>
      <c r="B594" s="3">
        <v>315053</v>
      </c>
      <c r="C594" s="3">
        <v>0.61899999999999999</v>
      </c>
      <c r="D594" s="7" t="s">
        <v>597</v>
      </c>
      <c r="E594" s="6" t="str">
        <f t="shared" si="9"/>
        <v>ok</v>
      </c>
    </row>
    <row r="595" spans="1:5" x14ac:dyDescent="0.25">
      <c r="A595" s="2" t="s">
        <v>598</v>
      </c>
      <c r="B595" s="3">
        <v>315057</v>
      </c>
      <c r="C595" s="3">
        <v>0.59399999999999997</v>
      </c>
      <c r="D595" s="7" t="s">
        <v>598</v>
      </c>
      <c r="E595" s="6" t="str">
        <f t="shared" si="9"/>
        <v>ok</v>
      </c>
    </row>
    <row r="596" spans="1:5" x14ac:dyDescent="0.25">
      <c r="A596" s="2" t="s">
        <v>599</v>
      </c>
      <c r="B596" s="3">
        <v>315060</v>
      </c>
      <c r="C596" s="3">
        <v>0.64600000000000002</v>
      </c>
      <c r="D596" s="7" t="s">
        <v>599</v>
      </c>
      <c r="E596" s="6" t="str">
        <f t="shared" si="9"/>
        <v>ok</v>
      </c>
    </row>
    <row r="597" spans="1:5" x14ac:dyDescent="0.25">
      <c r="A597" s="2" t="s">
        <v>600</v>
      </c>
      <c r="B597" s="3">
        <v>315070</v>
      </c>
      <c r="C597" s="3">
        <v>0.72299999999999998</v>
      </c>
      <c r="D597" s="7" t="s">
        <v>600</v>
      </c>
      <c r="E597" s="6" t="str">
        <f t="shared" si="9"/>
        <v>ok</v>
      </c>
    </row>
    <row r="598" spans="1:5" x14ac:dyDescent="0.25">
      <c r="A598" s="2" t="s">
        <v>601</v>
      </c>
      <c r="B598" s="3">
        <v>315080</v>
      </c>
      <c r="C598" s="3">
        <v>0.6</v>
      </c>
      <c r="D598" s="7" t="s">
        <v>601</v>
      </c>
      <c r="E598" s="6" t="str">
        <f t="shared" si="9"/>
        <v>ok</v>
      </c>
    </row>
    <row r="599" spans="1:5" x14ac:dyDescent="0.25">
      <c r="A599" s="2" t="s">
        <v>602</v>
      </c>
      <c r="B599" s="3">
        <v>315090</v>
      </c>
      <c r="C599" s="3">
        <v>0.68500000000000005</v>
      </c>
      <c r="D599" s="7" t="s">
        <v>602</v>
      </c>
      <c r="E599" s="6" t="str">
        <f t="shared" si="9"/>
        <v>ok</v>
      </c>
    </row>
    <row r="600" spans="1:5" x14ac:dyDescent="0.25">
      <c r="A600" s="2" t="s">
        <v>603</v>
      </c>
      <c r="B600" s="3">
        <v>315100</v>
      </c>
      <c r="C600" s="3">
        <v>0.71699999999999997</v>
      </c>
      <c r="D600" s="7" t="s">
        <v>603</v>
      </c>
      <c r="E600" s="6" t="str">
        <f t="shared" si="9"/>
        <v>ok</v>
      </c>
    </row>
    <row r="601" spans="1:5" x14ac:dyDescent="0.25">
      <c r="A601" s="2" t="s">
        <v>604</v>
      </c>
      <c r="B601" s="3">
        <v>315110</v>
      </c>
      <c r="C601" s="3">
        <v>0.70899999999999996</v>
      </c>
      <c r="D601" s="7" t="s">
        <v>604</v>
      </c>
      <c r="E601" s="6" t="str">
        <f t="shared" si="9"/>
        <v>ok</v>
      </c>
    </row>
    <row r="602" spans="1:5" x14ac:dyDescent="0.25">
      <c r="A602" s="2" t="s">
        <v>605</v>
      </c>
      <c r="B602" s="3">
        <v>315120</v>
      </c>
      <c r="C602" s="3">
        <v>0.73099999999999998</v>
      </c>
      <c r="D602" s="7" t="s">
        <v>605</v>
      </c>
      <c r="E602" s="6" t="str">
        <f t="shared" si="9"/>
        <v>ok</v>
      </c>
    </row>
    <row r="603" spans="1:5" x14ac:dyDescent="0.25">
      <c r="A603" s="2" t="s">
        <v>606</v>
      </c>
      <c r="B603" s="3">
        <v>315130</v>
      </c>
      <c r="C603" s="3">
        <v>0.68400000000000005</v>
      </c>
      <c r="D603" s="7" t="s">
        <v>606</v>
      </c>
      <c r="E603" s="6" t="str">
        <f t="shared" si="9"/>
        <v>ok</v>
      </c>
    </row>
    <row r="604" spans="1:5" x14ac:dyDescent="0.25">
      <c r="A604" s="2" t="s">
        <v>607</v>
      </c>
      <c r="B604" s="3">
        <v>315140</v>
      </c>
      <c r="C604" s="3">
        <v>0.72499999999999998</v>
      </c>
      <c r="D604" s="7" t="s">
        <v>607</v>
      </c>
      <c r="E604" s="6" t="str">
        <f t="shared" si="9"/>
        <v>ok</v>
      </c>
    </row>
    <row r="605" spans="1:5" x14ac:dyDescent="0.25">
      <c r="A605" s="2" t="s">
        <v>608</v>
      </c>
      <c r="B605" s="3">
        <v>315150</v>
      </c>
      <c r="C605" s="3">
        <v>0.73699999999999999</v>
      </c>
      <c r="D605" s="7" t="s">
        <v>608</v>
      </c>
      <c r="E605" s="6" t="str">
        <f t="shared" si="9"/>
        <v>ok</v>
      </c>
    </row>
    <row r="606" spans="1:5" x14ac:dyDescent="0.25">
      <c r="A606" s="2" t="s">
        <v>609</v>
      </c>
      <c r="B606" s="3">
        <v>315160</v>
      </c>
      <c r="C606" s="3">
        <v>0.71199999999999997</v>
      </c>
      <c r="D606" s="7" t="s">
        <v>609</v>
      </c>
      <c r="E606" s="6" t="str">
        <f t="shared" si="9"/>
        <v>ok</v>
      </c>
    </row>
    <row r="607" spans="1:5" x14ac:dyDescent="0.25">
      <c r="A607" s="2" t="s">
        <v>610</v>
      </c>
      <c r="B607" s="3">
        <v>315170</v>
      </c>
      <c r="C607" s="3">
        <v>0.69099999999999995</v>
      </c>
      <c r="D607" s="7" t="s">
        <v>610</v>
      </c>
      <c r="E607" s="6" t="str">
        <f t="shared" si="9"/>
        <v>ok</v>
      </c>
    </row>
    <row r="608" spans="1:5" x14ac:dyDescent="0.25">
      <c r="A608" s="2" t="s">
        <v>611</v>
      </c>
      <c r="B608" s="3">
        <v>315180</v>
      </c>
      <c r="C608" s="3">
        <v>0.77900000000000003</v>
      </c>
      <c r="D608" s="7" t="s">
        <v>611</v>
      </c>
      <c r="E608" s="6" t="str">
        <f t="shared" si="9"/>
        <v>ok</v>
      </c>
    </row>
    <row r="609" spans="1:5" x14ac:dyDescent="0.25">
      <c r="A609" s="2" t="s">
        <v>612</v>
      </c>
      <c r="B609" s="3">
        <v>315190</v>
      </c>
      <c r="C609" s="3">
        <v>0.626</v>
      </c>
      <c r="D609" s="7" t="s">
        <v>612</v>
      </c>
      <c r="E609" s="6" t="str">
        <f t="shared" si="9"/>
        <v>ok</v>
      </c>
    </row>
    <row r="610" spans="1:5" x14ac:dyDescent="0.25">
      <c r="A610" s="2" t="s">
        <v>613</v>
      </c>
      <c r="B610" s="3">
        <v>315200</v>
      </c>
      <c r="C610" s="3">
        <v>0.68899999999999995</v>
      </c>
      <c r="D610" s="7" t="s">
        <v>613</v>
      </c>
      <c r="E610" s="6" t="str">
        <f t="shared" si="9"/>
        <v>ok</v>
      </c>
    </row>
    <row r="611" spans="1:5" x14ac:dyDescent="0.25">
      <c r="A611" s="2" t="s">
        <v>614</v>
      </c>
      <c r="B611" s="3">
        <v>315210</v>
      </c>
      <c r="C611" s="3">
        <v>0.71699999999999997</v>
      </c>
      <c r="D611" s="7" t="s">
        <v>614</v>
      </c>
      <c r="E611" s="6" t="str">
        <f t="shared" si="9"/>
        <v>ok</v>
      </c>
    </row>
    <row r="612" spans="1:5" x14ac:dyDescent="0.25">
      <c r="A612" s="2" t="s">
        <v>615</v>
      </c>
      <c r="B612" s="3">
        <v>315213</v>
      </c>
      <c r="C612" s="3">
        <v>0.60599999999999998</v>
      </c>
      <c r="D612" s="7" t="s">
        <v>615</v>
      </c>
      <c r="E612" s="6" t="str">
        <f t="shared" si="9"/>
        <v>ok</v>
      </c>
    </row>
    <row r="613" spans="1:5" x14ac:dyDescent="0.25">
      <c r="A613" s="2" t="s">
        <v>616</v>
      </c>
      <c r="B613" s="3">
        <v>315217</v>
      </c>
      <c r="C613" s="3">
        <v>0.59499999999999997</v>
      </c>
      <c r="D613" s="7" t="s">
        <v>616</v>
      </c>
      <c r="E613" s="6" t="str">
        <f t="shared" si="9"/>
        <v>ok</v>
      </c>
    </row>
    <row r="614" spans="1:5" x14ac:dyDescent="0.25">
      <c r="A614" s="2" t="s">
        <v>617</v>
      </c>
      <c r="B614" s="3">
        <v>315220</v>
      </c>
      <c r="C614" s="3">
        <v>0.65100000000000002</v>
      </c>
      <c r="D614" s="7" t="s">
        <v>617</v>
      </c>
      <c r="E614" s="6" t="str">
        <f t="shared" si="9"/>
        <v>ok</v>
      </c>
    </row>
    <row r="615" spans="1:5" x14ac:dyDescent="0.25">
      <c r="A615" s="2" t="s">
        <v>618</v>
      </c>
      <c r="B615" s="3">
        <v>315230</v>
      </c>
      <c r="C615" s="3">
        <v>0.63400000000000001</v>
      </c>
      <c r="D615" s="7" t="s">
        <v>618</v>
      </c>
      <c r="E615" s="6" t="str">
        <f t="shared" si="9"/>
        <v>ok</v>
      </c>
    </row>
    <row r="616" spans="1:5" x14ac:dyDescent="0.25">
      <c r="A616" s="2" t="s">
        <v>619</v>
      </c>
      <c r="B616" s="3">
        <v>315240</v>
      </c>
      <c r="C616" s="3">
        <v>0.624</v>
      </c>
      <c r="D616" s="7" t="s">
        <v>619</v>
      </c>
      <c r="E616" s="6" t="str">
        <f t="shared" si="9"/>
        <v>ok</v>
      </c>
    </row>
    <row r="617" spans="1:5" x14ac:dyDescent="0.25">
      <c r="A617" s="2" t="s">
        <v>620</v>
      </c>
      <c r="B617" s="3">
        <v>315250</v>
      </c>
      <c r="C617" s="3">
        <v>0.77400000000000002</v>
      </c>
      <c r="D617" s="7" t="s">
        <v>620</v>
      </c>
      <c r="E617" s="6" t="str">
        <f t="shared" si="9"/>
        <v>ok</v>
      </c>
    </row>
    <row r="618" spans="1:5" x14ac:dyDescent="0.25">
      <c r="A618" s="2" t="s">
        <v>621</v>
      </c>
      <c r="B618" s="3">
        <v>315260</v>
      </c>
      <c r="C618" s="3">
        <v>0.71</v>
      </c>
      <c r="D618" s="7" t="s">
        <v>621</v>
      </c>
      <c r="E618" s="6" t="str">
        <f t="shared" si="9"/>
        <v>ok</v>
      </c>
    </row>
    <row r="619" spans="1:5" x14ac:dyDescent="0.25">
      <c r="A619" s="2" t="s">
        <v>622</v>
      </c>
      <c r="B619" s="3">
        <v>315270</v>
      </c>
      <c r="C619" s="3">
        <v>0.68899999999999995</v>
      </c>
      <c r="D619" s="7" t="s">
        <v>622</v>
      </c>
      <c r="E619" s="6" t="str">
        <f t="shared" si="9"/>
        <v>ok</v>
      </c>
    </row>
    <row r="620" spans="1:5" x14ac:dyDescent="0.25">
      <c r="A620" s="2" t="s">
        <v>623</v>
      </c>
      <c r="B620" s="3">
        <v>315280</v>
      </c>
      <c r="C620" s="3">
        <v>0.69499999999999995</v>
      </c>
      <c r="D620" s="7" t="s">
        <v>623</v>
      </c>
      <c r="E620" s="6" t="str">
        <f t="shared" si="9"/>
        <v>ok</v>
      </c>
    </row>
    <row r="621" spans="1:5" x14ac:dyDescent="0.25">
      <c r="A621" s="2" t="s">
        <v>624</v>
      </c>
      <c r="B621" s="3">
        <v>315290</v>
      </c>
      <c r="C621" s="3">
        <v>0.72899999999999998</v>
      </c>
      <c r="D621" s="7" t="s">
        <v>624</v>
      </c>
      <c r="E621" s="6" t="str">
        <f t="shared" si="9"/>
        <v>ok</v>
      </c>
    </row>
    <row r="622" spans="1:5" x14ac:dyDescent="0.25">
      <c r="A622" s="2" t="s">
        <v>625</v>
      </c>
      <c r="B622" s="3">
        <v>315300</v>
      </c>
      <c r="C622" s="3">
        <v>0.72099999999999997</v>
      </c>
      <c r="D622" s="7" t="s">
        <v>625</v>
      </c>
      <c r="E622" s="6" t="str">
        <f t="shared" si="9"/>
        <v>ok</v>
      </c>
    </row>
    <row r="623" spans="1:5" x14ac:dyDescent="0.25">
      <c r="A623" s="2" t="s">
        <v>626</v>
      </c>
      <c r="B623" s="3">
        <v>315310</v>
      </c>
      <c r="C623" s="3">
        <v>0.63200000000000001</v>
      </c>
      <c r="D623" s="7" t="s">
        <v>626</v>
      </c>
      <c r="E623" s="6" t="str">
        <f t="shared" si="9"/>
        <v>ok</v>
      </c>
    </row>
    <row r="624" spans="1:5" x14ac:dyDescent="0.25">
      <c r="A624" s="2" t="s">
        <v>627</v>
      </c>
      <c r="B624" s="3">
        <v>315320</v>
      </c>
      <c r="C624" s="3">
        <v>0.61399999999999999</v>
      </c>
      <c r="D624" s="7" t="s">
        <v>627</v>
      </c>
      <c r="E624" s="6" t="str">
        <f t="shared" si="9"/>
        <v>ok</v>
      </c>
    </row>
    <row r="625" spans="1:5" x14ac:dyDescent="0.25">
      <c r="A625" s="2" t="s">
        <v>628</v>
      </c>
      <c r="B625" s="3">
        <v>315330</v>
      </c>
      <c r="C625" s="3">
        <v>0.59499999999999997</v>
      </c>
      <c r="D625" s="7" t="s">
        <v>628</v>
      </c>
      <c r="E625" s="6" t="str">
        <f t="shared" si="9"/>
        <v>ok</v>
      </c>
    </row>
    <row r="626" spans="1:5" x14ac:dyDescent="0.25">
      <c r="A626" s="2" t="s">
        <v>629</v>
      </c>
      <c r="B626" s="3">
        <v>315340</v>
      </c>
      <c r="C626" s="3">
        <v>0.70099999999999996</v>
      </c>
      <c r="D626" s="7" t="s">
        <v>629</v>
      </c>
      <c r="E626" s="6" t="str">
        <f t="shared" si="9"/>
        <v>ok</v>
      </c>
    </row>
    <row r="627" spans="1:5" x14ac:dyDescent="0.25">
      <c r="A627" s="2" t="s">
        <v>630</v>
      </c>
      <c r="B627" s="3">
        <v>315360</v>
      </c>
      <c r="C627" s="3">
        <v>0.69</v>
      </c>
      <c r="D627" s="7" t="s">
        <v>630</v>
      </c>
      <c r="E627" s="6" t="str">
        <f t="shared" si="9"/>
        <v>ok</v>
      </c>
    </row>
    <row r="628" spans="1:5" x14ac:dyDescent="0.25">
      <c r="A628" s="2" t="s">
        <v>631</v>
      </c>
      <c r="B628" s="3">
        <v>315370</v>
      </c>
      <c r="C628" s="3">
        <v>0.68300000000000005</v>
      </c>
      <c r="D628" s="7" t="s">
        <v>631</v>
      </c>
      <c r="E628" s="6" t="str">
        <f t="shared" si="9"/>
        <v>ok</v>
      </c>
    </row>
    <row r="629" spans="1:5" x14ac:dyDescent="0.25">
      <c r="A629" s="2" t="s">
        <v>632</v>
      </c>
      <c r="B629" s="3">
        <v>315380</v>
      </c>
      <c r="C629" s="3">
        <v>0.68200000000000005</v>
      </c>
      <c r="D629" s="7" t="s">
        <v>632</v>
      </c>
      <c r="E629" s="6" t="str">
        <f t="shared" si="9"/>
        <v>ok</v>
      </c>
    </row>
    <row r="630" spans="1:5" x14ac:dyDescent="0.25">
      <c r="A630" s="2" t="s">
        <v>633</v>
      </c>
      <c r="B630" s="3">
        <v>315390</v>
      </c>
      <c r="C630" s="3">
        <v>0.73</v>
      </c>
      <c r="D630" s="7" t="s">
        <v>633</v>
      </c>
      <c r="E630" s="6" t="str">
        <f t="shared" si="9"/>
        <v>ok</v>
      </c>
    </row>
    <row r="631" spans="1:5" x14ac:dyDescent="0.25">
      <c r="A631" s="2" t="s">
        <v>634</v>
      </c>
      <c r="B631" s="3">
        <v>315400</v>
      </c>
      <c r="C631" s="3">
        <v>0.65500000000000003</v>
      </c>
      <c r="D631" s="7" t="s">
        <v>634</v>
      </c>
      <c r="E631" s="6" t="str">
        <f t="shared" si="9"/>
        <v>ok</v>
      </c>
    </row>
    <row r="632" spans="1:5" x14ac:dyDescent="0.25">
      <c r="A632" s="2" t="s">
        <v>635</v>
      </c>
      <c r="B632" s="3">
        <v>315410</v>
      </c>
      <c r="C632" s="3">
        <v>0.69199999999999995</v>
      </c>
      <c r="D632" s="7" t="s">
        <v>635</v>
      </c>
      <c r="E632" s="6" t="str">
        <f t="shared" si="9"/>
        <v>ok</v>
      </c>
    </row>
    <row r="633" spans="1:5" x14ac:dyDescent="0.25">
      <c r="A633" s="2" t="s">
        <v>636</v>
      </c>
      <c r="B633" s="3">
        <v>315415</v>
      </c>
      <c r="C633" s="3">
        <v>0.629</v>
      </c>
      <c r="D633" s="7" t="s">
        <v>636</v>
      </c>
      <c r="E633" s="6" t="str">
        <f t="shared" si="9"/>
        <v>ok</v>
      </c>
    </row>
    <row r="634" spans="1:5" x14ac:dyDescent="0.25">
      <c r="A634" s="2" t="s">
        <v>637</v>
      </c>
      <c r="B634" s="3">
        <v>315420</v>
      </c>
      <c r="C634" s="3">
        <v>0.68500000000000005</v>
      </c>
      <c r="D634" s="7" t="s">
        <v>637</v>
      </c>
      <c r="E634" s="6" t="str">
        <f t="shared" si="9"/>
        <v>ok</v>
      </c>
    </row>
    <row r="635" spans="1:5" x14ac:dyDescent="0.25">
      <c r="A635" s="2" t="s">
        <v>638</v>
      </c>
      <c r="B635" s="3">
        <v>315430</v>
      </c>
      <c r="C635" s="3">
        <v>0.67</v>
      </c>
      <c r="D635" s="7" t="s">
        <v>638</v>
      </c>
      <c r="E635" s="6" t="str">
        <f t="shared" si="9"/>
        <v>ok</v>
      </c>
    </row>
    <row r="636" spans="1:5" x14ac:dyDescent="0.25">
      <c r="A636" s="2" t="s">
        <v>639</v>
      </c>
      <c r="B636" s="3">
        <v>315440</v>
      </c>
      <c r="C636" s="3">
        <v>0.68300000000000005</v>
      </c>
      <c r="D636" s="7" t="s">
        <v>639</v>
      </c>
      <c r="E636" s="6" t="str">
        <f t="shared" si="9"/>
        <v>ok</v>
      </c>
    </row>
    <row r="637" spans="1:5" x14ac:dyDescent="0.25">
      <c r="A637" s="2" t="s">
        <v>640</v>
      </c>
      <c r="B637" s="3">
        <v>315445</v>
      </c>
      <c r="C637" s="3">
        <v>0.63200000000000001</v>
      </c>
      <c r="D637" s="7" t="s">
        <v>640</v>
      </c>
      <c r="E637" s="6" t="str">
        <f t="shared" si="9"/>
        <v>ok</v>
      </c>
    </row>
    <row r="638" spans="1:5" x14ac:dyDescent="0.25">
      <c r="A638" s="2" t="s">
        <v>641</v>
      </c>
      <c r="B638" s="3">
        <v>315450</v>
      </c>
      <c r="C638" s="3">
        <v>0.627</v>
      </c>
      <c r="D638" s="7" t="s">
        <v>641</v>
      </c>
      <c r="E638" s="6" t="str">
        <f t="shared" si="9"/>
        <v>ok</v>
      </c>
    </row>
    <row r="639" spans="1:5" x14ac:dyDescent="0.25">
      <c r="A639" s="2" t="s">
        <v>642</v>
      </c>
      <c r="B639" s="3">
        <v>315460</v>
      </c>
      <c r="C639" s="3">
        <v>0.68400000000000005</v>
      </c>
      <c r="D639" s="7" t="s">
        <v>642</v>
      </c>
      <c r="E639" s="6" t="str">
        <f t="shared" si="9"/>
        <v>ok</v>
      </c>
    </row>
    <row r="640" spans="1:5" x14ac:dyDescent="0.25">
      <c r="A640" s="2" t="s">
        <v>643</v>
      </c>
      <c r="B640" s="3">
        <v>315470</v>
      </c>
      <c r="C640" s="3">
        <v>0.73699999999999999</v>
      </c>
      <c r="D640" s="7" t="s">
        <v>643</v>
      </c>
      <c r="E640" s="6" t="str">
        <f t="shared" si="9"/>
        <v>ok</v>
      </c>
    </row>
    <row r="641" spans="1:5" x14ac:dyDescent="0.25">
      <c r="A641" s="2" t="s">
        <v>644</v>
      </c>
      <c r="B641" s="3">
        <v>315480</v>
      </c>
      <c r="C641" s="3">
        <v>0.67300000000000004</v>
      </c>
      <c r="D641" s="7" t="s">
        <v>644</v>
      </c>
      <c r="E641" s="6" t="str">
        <f t="shared" si="9"/>
        <v>ok</v>
      </c>
    </row>
    <row r="642" spans="1:5" x14ac:dyDescent="0.25">
      <c r="A642" s="2" t="s">
        <v>645</v>
      </c>
      <c r="B642" s="3">
        <v>315490</v>
      </c>
      <c r="C642" s="3">
        <v>0.65</v>
      </c>
      <c r="D642" s="7" t="s">
        <v>645</v>
      </c>
      <c r="E642" s="6" t="str">
        <f t="shared" si="9"/>
        <v>ok</v>
      </c>
    </row>
    <row r="643" spans="1:5" x14ac:dyDescent="0.25">
      <c r="A643" s="2" t="s">
        <v>646</v>
      </c>
      <c r="B643" s="3">
        <v>315500</v>
      </c>
      <c r="C643" s="3">
        <v>0.66400000000000003</v>
      </c>
      <c r="D643" s="7" t="s">
        <v>646</v>
      </c>
      <c r="E643" s="6" t="str">
        <f t="shared" ref="E643:E706" si="10">IF(A643=D643,"ok","erro")</f>
        <v>ok</v>
      </c>
    </row>
    <row r="644" spans="1:5" x14ac:dyDescent="0.25">
      <c r="A644" s="2" t="s">
        <v>647</v>
      </c>
      <c r="B644" s="3">
        <v>315510</v>
      </c>
      <c r="C644" s="3">
        <v>0.60499999999999998</v>
      </c>
      <c r="D644" s="7" t="s">
        <v>647</v>
      </c>
      <c r="E644" s="6" t="str">
        <f t="shared" si="10"/>
        <v>ok</v>
      </c>
    </row>
    <row r="645" spans="1:5" x14ac:dyDescent="0.25">
      <c r="A645" s="2" t="s">
        <v>648</v>
      </c>
      <c r="B645" s="3">
        <v>315520</v>
      </c>
      <c r="C645" s="3">
        <v>0.60199999999999998</v>
      </c>
      <c r="D645" s="7" t="s">
        <v>648</v>
      </c>
      <c r="E645" s="6" t="str">
        <f t="shared" si="10"/>
        <v>ok</v>
      </c>
    </row>
    <row r="646" spans="1:5" x14ac:dyDescent="0.25">
      <c r="A646" s="2" t="s">
        <v>649</v>
      </c>
      <c r="B646" s="3">
        <v>315530</v>
      </c>
      <c r="C646" s="3">
        <v>0.64800000000000002</v>
      </c>
      <c r="D646" s="7" t="s">
        <v>649</v>
      </c>
      <c r="E646" s="6" t="str">
        <f t="shared" si="10"/>
        <v>ok</v>
      </c>
    </row>
    <row r="647" spans="1:5" x14ac:dyDescent="0.25">
      <c r="A647" s="2" t="s">
        <v>650</v>
      </c>
      <c r="B647" s="3">
        <v>315540</v>
      </c>
      <c r="C647" s="3">
        <v>0.70699999999999996</v>
      </c>
      <c r="D647" s="7" t="s">
        <v>650</v>
      </c>
      <c r="E647" s="6" t="str">
        <f t="shared" si="10"/>
        <v>ok</v>
      </c>
    </row>
    <row r="648" spans="1:5" x14ac:dyDescent="0.25">
      <c r="A648" s="2" t="s">
        <v>651</v>
      </c>
      <c r="B648" s="3">
        <v>315550</v>
      </c>
      <c r="C648" s="3">
        <v>0.70899999999999996</v>
      </c>
      <c r="D648" s="7" t="s">
        <v>651</v>
      </c>
      <c r="E648" s="6" t="str">
        <f t="shared" si="10"/>
        <v>ok</v>
      </c>
    </row>
    <row r="649" spans="1:5" x14ac:dyDescent="0.25">
      <c r="A649" s="2" t="s">
        <v>652</v>
      </c>
      <c r="B649" s="3">
        <v>315560</v>
      </c>
      <c r="C649" s="3">
        <v>0.624</v>
      </c>
      <c r="D649" s="7" t="s">
        <v>652</v>
      </c>
      <c r="E649" s="6" t="str">
        <f t="shared" si="10"/>
        <v>ok</v>
      </c>
    </row>
    <row r="650" spans="1:5" x14ac:dyDescent="0.25">
      <c r="A650" s="2" t="s">
        <v>653</v>
      </c>
      <c r="B650" s="3">
        <v>315570</v>
      </c>
      <c r="C650" s="3">
        <v>0.68500000000000005</v>
      </c>
      <c r="D650" s="7" t="s">
        <v>653</v>
      </c>
      <c r="E650" s="6" t="str">
        <f t="shared" si="10"/>
        <v>ok</v>
      </c>
    </row>
    <row r="651" spans="1:5" x14ac:dyDescent="0.25">
      <c r="A651" s="2" t="s">
        <v>654</v>
      </c>
      <c r="B651" s="3">
        <v>315580</v>
      </c>
      <c r="C651" s="3">
        <v>0.71399999999999997</v>
      </c>
      <c r="D651" s="7" t="s">
        <v>654</v>
      </c>
      <c r="E651" s="6" t="str">
        <f t="shared" si="10"/>
        <v>ok</v>
      </c>
    </row>
    <row r="652" spans="1:5" x14ac:dyDescent="0.25">
      <c r="A652" s="2" t="s">
        <v>655</v>
      </c>
      <c r="B652" s="3">
        <v>315590</v>
      </c>
      <c r="C652" s="3">
        <v>0.67900000000000005</v>
      </c>
      <c r="D652" s="7" t="s">
        <v>655</v>
      </c>
      <c r="E652" s="6" t="str">
        <f t="shared" si="10"/>
        <v>ok</v>
      </c>
    </row>
    <row r="653" spans="1:5" x14ac:dyDescent="0.25">
      <c r="A653" s="2" t="s">
        <v>656</v>
      </c>
      <c r="B653" s="3">
        <v>315600</v>
      </c>
      <c r="C653" s="3">
        <v>0.55800000000000005</v>
      </c>
      <c r="D653" s="7" t="s">
        <v>656</v>
      </c>
      <c r="E653" s="6" t="str">
        <f t="shared" si="10"/>
        <v>ok</v>
      </c>
    </row>
    <row r="654" spans="1:5" x14ac:dyDescent="0.25">
      <c r="A654" s="2" t="s">
        <v>657</v>
      </c>
      <c r="B654" s="3">
        <v>315610</v>
      </c>
      <c r="C654" s="3">
        <v>0.65300000000000002</v>
      </c>
      <c r="D654" s="7" t="s">
        <v>657</v>
      </c>
      <c r="E654" s="6" t="str">
        <f t="shared" si="10"/>
        <v>ok</v>
      </c>
    </row>
    <row r="655" spans="1:5" x14ac:dyDescent="0.25">
      <c r="A655" s="2" t="s">
        <v>658</v>
      </c>
      <c r="B655" s="3">
        <v>315620</v>
      </c>
      <c r="C655" s="3">
        <v>0.68400000000000005</v>
      </c>
      <c r="D655" s="7" t="s">
        <v>658</v>
      </c>
      <c r="E655" s="6" t="str">
        <f t="shared" si="10"/>
        <v>ok</v>
      </c>
    </row>
    <row r="656" spans="1:5" x14ac:dyDescent="0.25">
      <c r="A656" s="2" t="s">
        <v>659</v>
      </c>
      <c r="B656" s="3">
        <v>315630</v>
      </c>
      <c r="C656" s="3">
        <v>0.66800000000000004</v>
      </c>
      <c r="D656" s="7" t="s">
        <v>659</v>
      </c>
      <c r="E656" s="6" t="str">
        <f t="shared" si="10"/>
        <v>ok</v>
      </c>
    </row>
    <row r="657" spans="1:5" x14ac:dyDescent="0.25">
      <c r="A657" s="2" t="s">
        <v>660</v>
      </c>
      <c r="B657" s="3">
        <v>315640</v>
      </c>
      <c r="C657" s="3">
        <v>0.70799999999999996</v>
      </c>
      <c r="D657" s="7" t="s">
        <v>660</v>
      </c>
      <c r="E657" s="6" t="str">
        <f t="shared" si="10"/>
        <v>ok</v>
      </c>
    </row>
    <row r="658" spans="1:5" x14ac:dyDescent="0.25">
      <c r="A658" s="2" t="s">
        <v>661</v>
      </c>
      <c r="B658" s="3">
        <v>315645</v>
      </c>
      <c r="C658" s="3">
        <v>0.66200000000000003</v>
      </c>
      <c r="D658" s="7" t="s">
        <v>661</v>
      </c>
      <c r="E658" s="6" t="str">
        <f t="shared" si="10"/>
        <v>ok</v>
      </c>
    </row>
    <row r="659" spans="1:5" x14ac:dyDescent="0.25">
      <c r="A659" s="2" t="s">
        <v>662</v>
      </c>
      <c r="B659" s="3">
        <v>315650</v>
      </c>
      <c r="C659" s="3">
        <v>0.58199999999999996</v>
      </c>
      <c r="D659" s="7" t="s">
        <v>662</v>
      </c>
      <c r="E659" s="6" t="str">
        <f t="shared" si="10"/>
        <v>ok</v>
      </c>
    </row>
    <row r="660" spans="1:5" x14ac:dyDescent="0.25">
      <c r="A660" s="2" t="s">
        <v>663</v>
      </c>
      <c r="B660" s="3">
        <v>315660</v>
      </c>
      <c r="C660" s="3">
        <v>0.60899999999999999</v>
      </c>
      <c r="D660" s="7" t="s">
        <v>663</v>
      </c>
      <c r="E660" s="6" t="str">
        <f t="shared" si="10"/>
        <v>ok</v>
      </c>
    </row>
    <row r="661" spans="1:5" x14ac:dyDescent="0.25">
      <c r="A661" s="2" t="s">
        <v>664</v>
      </c>
      <c r="B661" s="3">
        <v>315670</v>
      </c>
      <c r="C661" s="3">
        <v>0.73099999999999998</v>
      </c>
      <c r="D661" s="7" t="s">
        <v>664</v>
      </c>
      <c r="E661" s="6" t="str">
        <f t="shared" si="10"/>
        <v>ok</v>
      </c>
    </row>
    <row r="662" spans="1:5" x14ac:dyDescent="0.25">
      <c r="A662" s="2" t="s">
        <v>665</v>
      </c>
      <c r="B662" s="3">
        <v>315680</v>
      </c>
      <c r="C662" s="3">
        <v>0.63800000000000001</v>
      </c>
      <c r="D662" s="7" t="s">
        <v>665</v>
      </c>
      <c r="E662" s="6" t="str">
        <f t="shared" si="10"/>
        <v>ok</v>
      </c>
    </row>
    <row r="663" spans="1:5" x14ac:dyDescent="0.25">
      <c r="A663" s="2" t="s">
        <v>666</v>
      </c>
      <c r="B663" s="3">
        <v>315690</v>
      </c>
      <c r="C663" s="3">
        <v>0.73199999999999998</v>
      </c>
      <c r="D663" s="7" t="s">
        <v>666</v>
      </c>
      <c r="E663" s="6" t="str">
        <f t="shared" si="10"/>
        <v>ok</v>
      </c>
    </row>
    <row r="664" spans="1:5" x14ac:dyDescent="0.25">
      <c r="A664" s="2" t="s">
        <v>667</v>
      </c>
      <c r="B664" s="3">
        <v>315700</v>
      </c>
      <c r="C664" s="3">
        <v>0.67900000000000005</v>
      </c>
      <c r="D664" s="7" t="s">
        <v>667</v>
      </c>
      <c r="E664" s="6" t="str">
        <f t="shared" si="10"/>
        <v>ok</v>
      </c>
    </row>
    <row r="665" spans="1:5" x14ac:dyDescent="0.25">
      <c r="A665" s="2" t="s">
        <v>668</v>
      </c>
      <c r="B665" s="3">
        <v>315710</v>
      </c>
      <c r="C665" s="3">
        <v>0.60799999999999998</v>
      </c>
      <c r="D665" s="7" t="s">
        <v>668</v>
      </c>
      <c r="E665" s="6" t="str">
        <f t="shared" si="10"/>
        <v>ok</v>
      </c>
    </row>
    <row r="666" spans="1:5" x14ac:dyDescent="0.25">
      <c r="A666" s="2" t="s">
        <v>669</v>
      </c>
      <c r="B666" s="3">
        <v>315720</v>
      </c>
      <c r="C666" s="3">
        <v>0.70699999999999996</v>
      </c>
      <c r="D666" s="7" t="s">
        <v>669</v>
      </c>
      <c r="E666" s="6" t="str">
        <f t="shared" si="10"/>
        <v>ok</v>
      </c>
    </row>
    <row r="667" spans="1:5" x14ac:dyDescent="0.25">
      <c r="A667" s="2" t="s">
        <v>670</v>
      </c>
      <c r="B667" s="3">
        <v>315725</v>
      </c>
      <c r="C667" s="3">
        <v>0.61299999999999999</v>
      </c>
      <c r="D667" s="7" t="s">
        <v>670</v>
      </c>
      <c r="E667" s="6" t="str">
        <f t="shared" si="10"/>
        <v>ok</v>
      </c>
    </row>
    <row r="668" spans="1:5" x14ac:dyDescent="0.25">
      <c r="A668" s="2" t="s">
        <v>671</v>
      </c>
      <c r="B668" s="3">
        <v>315727</v>
      </c>
      <c r="C668" s="3">
        <v>0.60599999999999998</v>
      </c>
      <c r="D668" s="7" t="s">
        <v>671</v>
      </c>
      <c r="E668" s="6" t="str">
        <f t="shared" si="10"/>
        <v>ok</v>
      </c>
    </row>
    <row r="669" spans="1:5" x14ac:dyDescent="0.25">
      <c r="A669" s="2" t="s">
        <v>672</v>
      </c>
      <c r="B669" s="3">
        <v>315730</v>
      </c>
      <c r="C669" s="3">
        <v>0.63700000000000001</v>
      </c>
      <c r="D669" s="7" t="s">
        <v>672</v>
      </c>
      <c r="E669" s="6" t="str">
        <f t="shared" si="10"/>
        <v>ok</v>
      </c>
    </row>
    <row r="670" spans="1:5" x14ac:dyDescent="0.25">
      <c r="A670" s="2" t="s">
        <v>673</v>
      </c>
      <c r="B670" s="3">
        <v>315733</v>
      </c>
      <c r="C670" s="3">
        <v>0.70599999999999996</v>
      </c>
      <c r="D670" s="7" t="s">
        <v>673</v>
      </c>
      <c r="E670" s="6" t="str">
        <f t="shared" si="10"/>
        <v>ok</v>
      </c>
    </row>
    <row r="671" spans="1:5" x14ac:dyDescent="0.25">
      <c r="A671" s="2" t="s">
        <v>674</v>
      </c>
      <c r="B671" s="3">
        <v>315737</v>
      </c>
      <c r="C671" s="3">
        <v>0.57699999999999996</v>
      </c>
      <c r="D671" s="7" t="s">
        <v>674</v>
      </c>
      <c r="E671" s="6" t="str">
        <f t="shared" si="10"/>
        <v>ok</v>
      </c>
    </row>
    <row r="672" spans="1:5" x14ac:dyDescent="0.25">
      <c r="A672" s="2" t="s">
        <v>675</v>
      </c>
      <c r="B672" s="3">
        <v>315740</v>
      </c>
      <c r="C672" s="3">
        <v>0.625</v>
      </c>
      <c r="D672" s="7" t="s">
        <v>675</v>
      </c>
      <c r="E672" s="6" t="str">
        <f t="shared" si="10"/>
        <v>ok</v>
      </c>
    </row>
    <row r="673" spans="1:5" x14ac:dyDescent="0.25">
      <c r="A673" s="2" t="s">
        <v>676</v>
      </c>
      <c r="B673" s="3">
        <v>315750</v>
      </c>
      <c r="C673" s="3">
        <v>0.60699999999999998</v>
      </c>
      <c r="D673" s="7" t="s">
        <v>676</v>
      </c>
      <c r="E673" s="6" t="str">
        <f t="shared" si="10"/>
        <v>ok</v>
      </c>
    </row>
    <row r="674" spans="1:5" x14ac:dyDescent="0.25">
      <c r="A674" s="2" t="s">
        <v>677</v>
      </c>
      <c r="B674" s="3">
        <v>315760</v>
      </c>
      <c r="C674" s="3">
        <v>0.61499999999999999</v>
      </c>
      <c r="D674" s="7" t="s">
        <v>677</v>
      </c>
      <c r="E674" s="6" t="str">
        <f t="shared" si="10"/>
        <v>ok</v>
      </c>
    </row>
    <row r="675" spans="1:5" x14ac:dyDescent="0.25">
      <c r="A675" s="2" t="s">
        <v>678</v>
      </c>
      <c r="B675" s="3">
        <v>315765</v>
      </c>
      <c r="C675" s="3">
        <v>0.56699999999999995</v>
      </c>
      <c r="D675" s="7" t="s">
        <v>678</v>
      </c>
      <c r="E675" s="6" t="str">
        <f t="shared" si="10"/>
        <v>ok</v>
      </c>
    </row>
    <row r="676" spans="1:5" x14ac:dyDescent="0.25">
      <c r="A676" s="2" t="s">
        <v>679</v>
      </c>
      <c r="B676" s="3">
        <v>315770</v>
      </c>
      <c r="C676" s="3">
        <v>0.70599999999999996</v>
      </c>
      <c r="D676" s="7" t="s">
        <v>679</v>
      </c>
      <c r="E676" s="6" t="str">
        <f t="shared" si="10"/>
        <v>ok</v>
      </c>
    </row>
    <row r="677" spans="1:5" x14ac:dyDescent="0.25">
      <c r="A677" s="2" t="s">
        <v>680</v>
      </c>
      <c r="B677" s="3">
        <v>315780</v>
      </c>
      <c r="C677" s="3">
        <v>0.71499999999999997</v>
      </c>
      <c r="D677" s="7" t="s">
        <v>680</v>
      </c>
      <c r="E677" s="6" t="str">
        <f t="shared" si="10"/>
        <v>ok</v>
      </c>
    </row>
    <row r="678" spans="1:5" x14ac:dyDescent="0.25">
      <c r="A678" s="2" t="s">
        <v>681</v>
      </c>
      <c r="B678" s="3">
        <v>315790</v>
      </c>
      <c r="C678" s="3">
        <v>0.61</v>
      </c>
      <c r="D678" s="7" t="s">
        <v>681</v>
      </c>
      <c r="E678" s="6" t="str">
        <f t="shared" si="10"/>
        <v>ok</v>
      </c>
    </row>
    <row r="679" spans="1:5" x14ac:dyDescent="0.25">
      <c r="A679" s="2" t="s">
        <v>682</v>
      </c>
      <c r="B679" s="3">
        <v>315800</v>
      </c>
      <c r="C679" s="3">
        <v>0.64800000000000002</v>
      </c>
      <c r="D679" s="7" t="s">
        <v>682</v>
      </c>
      <c r="E679" s="6" t="str">
        <f t="shared" si="10"/>
        <v>ok</v>
      </c>
    </row>
    <row r="680" spans="1:5" x14ac:dyDescent="0.25">
      <c r="A680" s="2" t="s">
        <v>683</v>
      </c>
      <c r="B680" s="3">
        <v>315810</v>
      </c>
      <c r="C680" s="3">
        <v>0.61299999999999999</v>
      </c>
      <c r="D680" s="7" t="s">
        <v>683</v>
      </c>
      <c r="E680" s="6" t="str">
        <f t="shared" si="10"/>
        <v>ok</v>
      </c>
    </row>
    <row r="681" spans="1:5" x14ac:dyDescent="0.25">
      <c r="A681" s="2" t="s">
        <v>684</v>
      </c>
      <c r="B681" s="3">
        <v>315820</v>
      </c>
      <c r="C681" s="3">
        <v>0.64</v>
      </c>
      <c r="D681" s="7" t="s">
        <v>684</v>
      </c>
      <c r="E681" s="6" t="str">
        <f t="shared" si="10"/>
        <v>ok</v>
      </c>
    </row>
    <row r="682" spans="1:5" x14ac:dyDescent="0.25">
      <c r="A682" s="2" t="s">
        <v>685</v>
      </c>
      <c r="B682" s="3">
        <v>315830</v>
      </c>
      <c r="C682" s="3">
        <v>0.69799999999999995</v>
      </c>
      <c r="D682" s="7" t="s">
        <v>685</v>
      </c>
      <c r="E682" s="6" t="str">
        <f t="shared" si="10"/>
        <v>ok</v>
      </c>
    </row>
    <row r="683" spans="1:5" x14ac:dyDescent="0.25">
      <c r="A683" s="2" t="s">
        <v>686</v>
      </c>
      <c r="B683" s="3">
        <v>315840</v>
      </c>
      <c r="C683" s="3">
        <v>0.69399999999999995</v>
      </c>
      <c r="D683" s="7" t="s">
        <v>686</v>
      </c>
      <c r="E683" s="6" t="str">
        <f t="shared" si="10"/>
        <v>ok</v>
      </c>
    </row>
    <row r="684" spans="1:5" x14ac:dyDescent="0.25">
      <c r="A684" s="2" t="s">
        <v>687</v>
      </c>
      <c r="B684" s="3">
        <v>315850</v>
      </c>
      <c r="C684" s="3">
        <v>0.628</v>
      </c>
      <c r="D684" s="7" t="s">
        <v>687</v>
      </c>
      <c r="E684" s="6" t="str">
        <f t="shared" si="10"/>
        <v>ok</v>
      </c>
    </row>
    <row r="685" spans="1:5" x14ac:dyDescent="0.25">
      <c r="A685" s="2" t="s">
        <v>688</v>
      </c>
      <c r="B685" s="3">
        <v>315860</v>
      </c>
      <c r="C685" s="3">
        <v>0.65100000000000002</v>
      </c>
      <c r="D685" s="7" t="s">
        <v>688</v>
      </c>
      <c r="E685" s="6" t="str">
        <f t="shared" si="10"/>
        <v>ok</v>
      </c>
    </row>
    <row r="686" spans="1:5" x14ac:dyDescent="0.25">
      <c r="A686" s="2" t="s">
        <v>689</v>
      </c>
      <c r="B686" s="3">
        <v>315870</v>
      </c>
      <c r="C686" s="3">
        <v>0.66700000000000004</v>
      </c>
      <c r="D686" s="7" t="s">
        <v>689</v>
      </c>
      <c r="E686" s="6" t="str">
        <f t="shared" si="10"/>
        <v>ok</v>
      </c>
    </row>
    <row r="687" spans="1:5" x14ac:dyDescent="0.25">
      <c r="A687" s="2" t="s">
        <v>690</v>
      </c>
      <c r="B687" s="3">
        <v>315880</v>
      </c>
      <c r="C687" s="3">
        <v>0.64700000000000002</v>
      </c>
      <c r="D687" s="7" t="s">
        <v>690</v>
      </c>
      <c r="E687" s="6" t="str">
        <f t="shared" si="10"/>
        <v>ok</v>
      </c>
    </row>
    <row r="688" spans="1:5" x14ac:dyDescent="0.25">
      <c r="A688" s="2" t="s">
        <v>691</v>
      </c>
      <c r="B688" s="3">
        <v>315890</v>
      </c>
      <c r="C688" s="3">
        <v>0.621</v>
      </c>
      <c r="D688" s="7" t="s">
        <v>691</v>
      </c>
      <c r="E688" s="6" t="str">
        <f t="shared" si="10"/>
        <v>ok</v>
      </c>
    </row>
    <row r="689" spans="1:5" x14ac:dyDescent="0.25">
      <c r="A689" s="2" t="s">
        <v>692</v>
      </c>
      <c r="B689" s="3">
        <v>315895</v>
      </c>
      <c r="C689" s="3">
        <v>0.68500000000000005</v>
      </c>
      <c r="D689" s="7" t="s">
        <v>692</v>
      </c>
      <c r="E689" s="6" t="str">
        <f t="shared" si="10"/>
        <v>ok</v>
      </c>
    </row>
    <row r="690" spans="1:5" x14ac:dyDescent="0.25">
      <c r="A690" s="2" t="s">
        <v>693</v>
      </c>
      <c r="B690" s="3">
        <v>315900</v>
      </c>
      <c r="C690" s="3">
        <v>0.66500000000000004</v>
      </c>
      <c r="D690" s="7" t="s">
        <v>693</v>
      </c>
      <c r="E690" s="6" t="str">
        <f t="shared" si="10"/>
        <v>ok</v>
      </c>
    </row>
    <row r="691" spans="1:5" x14ac:dyDescent="0.25">
      <c r="A691" s="2" t="s">
        <v>694</v>
      </c>
      <c r="B691" s="3">
        <v>315910</v>
      </c>
      <c r="C691" s="3">
        <v>0.64700000000000002</v>
      </c>
      <c r="D691" s="7" t="s">
        <v>694</v>
      </c>
      <c r="E691" s="6" t="str">
        <f t="shared" si="10"/>
        <v>ok</v>
      </c>
    </row>
    <row r="692" spans="1:5" x14ac:dyDescent="0.25">
      <c r="A692" s="2" t="s">
        <v>695</v>
      </c>
      <c r="B692" s="3">
        <v>315920</v>
      </c>
      <c r="C692" s="3">
        <v>0.69</v>
      </c>
      <c r="D692" s="7" t="s">
        <v>695</v>
      </c>
      <c r="E692" s="6" t="str">
        <f t="shared" si="10"/>
        <v>ok</v>
      </c>
    </row>
    <row r="693" spans="1:5" x14ac:dyDescent="0.25">
      <c r="A693" s="2" t="s">
        <v>696</v>
      </c>
      <c r="B693" s="3">
        <v>315940</v>
      </c>
      <c r="C693" s="3">
        <v>0.63</v>
      </c>
      <c r="D693" s="7" t="s">
        <v>696</v>
      </c>
      <c r="E693" s="6" t="str">
        <f t="shared" si="10"/>
        <v>ok</v>
      </c>
    </row>
    <row r="694" spans="1:5" x14ac:dyDescent="0.25">
      <c r="A694" s="2" t="s">
        <v>697</v>
      </c>
      <c r="B694" s="3">
        <v>315930</v>
      </c>
      <c r="C694" s="3">
        <v>0.68200000000000005</v>
      </c>
      <c r="D694" s="7" t="s">
        <v>697</v>
      </c>
      <c r="E694" s="6" t="str">
        <f t="shared" si="10"/>
        <v>ok</v>
      </c>
    </row>
    <row r="695" spans="1:5" x14ac:dyDescent="0.25">
      <c r="A695" s="2" t="s">
        <v>698</v>
      </c>
      <c r="B695" s="3">
        <v>315935</v>
      </c>
      <c r="C695" s="3">
        <v>0.61299999999999999</v>
      </c>
      <c r="D695" s="7" t="s">
        <v>698</v>
      </c>
      <c r="E695" s="6" t="str">
        <f t="shared" si="10"/>
        <v>ok</v>
      </c>
    </row>
    <row r="696" spans="1:5" x14ac:dyDescent="0.25">
      <c r="A696" s="2" t="s">
        <v>699</v>
      </c>
      <c r="B696" s="3">
        <v>315950</v>
      </c>
      <c r="C696" s="3">
        <v>0.60699999999999998</v>
      </c>
      <c r="D696" s="7" t="s">
        <v>699</v>
      </c>
      <c r="E696" s="6" t="str">
        <f t="shared" si="10"/>
        <v>ok</v>
      </c>
    </row>
    <row r="697" spans="1:5" x14ac:dyDescent="0.25">
      <c r="A697" s="2" t="s">
        <v>700</v>
      </c>
      <c r="B697" s="3">
        <v>315960</v>
      </c>
      <c r="C697" s="3">
        <v>0.72099999999999997</v>
      </c>
      <c r="D697" s="7" t="s">
        <v>700</v>
      </c>
      <c r="E697" s="6" t="str">
        <f t="shared" si="10"/>
        <v>ok</v>
      </c>
    </row>
    <row r="698" spans="1:5" x14ac:dyDescent="0.25">
      <c r="A698" s="2" t="s">
        <v>701</v>
      </c>
      <c r="B698" s="3">
        <v>315970</v>
      </c>
      <c r="C698" s="3">
        <v>0.70499999999999996</v>
      </c>
      <c r="D698" s="7" t="s">
        <v>701</v>
      </c>
      <c r="E698" s="6" t="str">
        <f t="shared" si="10"/>
        <v>ok</v>
      </c>
    </row>
    <row r="699" spans="1:5" x14ac:dyDescent="0.25">
      <c r="A699" s="2" t="s">
        <v>702</v>
      </c>
      <c r="B699" s="3">
        <v>315980</v>
      </c>
      <c r="C699" s="3">
        <v>0.71</v>
      </c>
      <c r="D699" s="7" t="s">
        <v>702</v>
      </c>
      <c r="E699" s="6" t="str">
        <f t="shared" si="10"/>
        <v>ok</v>
      </c>
    </row>
    <row r="700" spans="1:5" x14ac:dyDescent="0.25">
      <c r="A700" s="2" t="s">
        <v>703</v>
      </c>
      <c r="B700" s="3">
        <v>315990</v>
      </c>
      <c r="C700" s="3">
        <v>0.67200000000000004</v>
      </c>
      <c r="D700" s="7" t="s">
        <v>703</v>
      </c>
      <c r="E700" s="6" t="str">
        <f t="shared" si="10"/>
        <v>ok</v>
      </c>
    </row>
    <row r="701" spans="1:5" x14ac:dyDescent="0.25">
      <c r="A701" s="2" t="s">
        <v>704</v>
      </c>
      <c r="B701" s="3">
        <v>316000</v>
      </c>
      <c r="C701" s="3">
        <v>0.67100000000000004</v>
      </c>
      <c r="D701" s="7" t="s">
        <v>704</v>
      </c>
      <c r="E701" s="6" t="str">
        <f t="shared" si="10"/>
        <v>ok</v>
      </c>
    </row>
    <row r="702" spans="1:5" x14ac:dyDescent="0.25">
      <c r="A702" s="2" t="s">
        <v>705</v>
      </c>
      <c r="B702" s="3">
        <v>316010</v>
      </c>
      <c r="C702" s="3">
        <v>0.63300000000000001</v>
      </c>
      <c r="D702" s="7" t="s">
        <v>705</v>
      </c>
      <c r="E702" s="6" t="str">
        <f t="shared" si="10"/>
        <v>ok</v>
      </c>
    </row>
    <row r="703" spans="1:5" x14ac:dyDescent="0.25">
      <c r="A703" s="2" t="s">
        <v>706</v>
      </c>
      <c r="B703" s="3">
        <v>316020</v>
      </c>
      <c r="C703" s="3">
        <v>0.55800000000000005</v>
      </c>
      <c r="D703" s="7" t="s">
        <v>706</v>
      </c>
      <c r="E703" s="6" t="str">
        <f t="shared" si="10"/>
        <v>ok</v>
      </c>
    </row>
    <row r="704" spans="1:5" x14ac:dyDescent="0.25">
      <c r="A704" s="2" t="s">
        <v>707</v>
      </c>
      <c r="B704" s="3">
        <v>316030</v>
      </c>
      <c r="C704" s="3">
        <v>0.57399999999999995</v>
      </c>
      <c r="D704" s="7" t="s">
        <v>707</v>
      </c>
      <c r="E704" s="6" t="str">
        <f t="shared" si="10"/>
        <v>ok</v>
      </c>
    </row>
    <row r="705" spans="1:5" x14ac:dyDescent="0.25">
      <c r="A705" s="2" t="s">
        <v>708</v>
      </c>
      <c r="B705" s="3">
        <v>316040</v>
      </c>
      <c r="C705" s="3">
        <v>0.72399999999999998</v>
      </c>
      <c r="D705" s="7" t="s">
        <v>708</v>
      </c>
      <c r="E705" s="6" t="str">
        <f t="shared" si="10"/>
        <v>ok</v>
      </c>
    </row>
    <row r="706" spans="1:5" x14ac:dyDescent="0.25">
      <c r="A706" s="2" t="s">
        <v>709</v>
      </c>
      <c r="B706" s="3">
        <v>316045</v>
      </c>
      <c r="C706" s="3">
        <v>0.56999999999999995</v>
      </c>
      <c r="D706" s="7" t="s">
        <v>709</v>
      </c>
      <c r="E706" s="6" t="str">
        <f t="shared" si="10"/>
        <v>ok</v>
      </c>
    </row>
    <row r="707" spans="1:5" x14ac:dyDescent="0.25">
      <c r="A707" s="2" t="s">
        <v>710</v>
      </c>
      <c r="B707" s="3">
        <v>316050</v>
      </c>
      <c r="C707" s="3">
        <v>0.66900000000000004</v>
      </c>
      <c r="D707" s="7" t="s">
        <v>710</v>
      </c>
      <c r="E707" s="6" t="str">
        <f t="shared" ref="E707:E770" si="11">IF(A707=D707,"ok","erro")</f>
        <v>ok</v>
      </c>
    </row>
    <row r="708" spans="1:5" x14ac:dyDescent="0.25">
      <c r="A708" s="2" t="s">
        <v>711</v>
      </c>
      <c r="B708" s="3">
        <v>316060</v>
      </c>
      <c r="C708" s="3">
        <v>0.65700000000000003</v>
      </c>
      <c r="D708" s="7" t="s">
        <v>711</v>
      </c>
      <c r="E708" s="6" t="str">
        <f t="shared" si="11"/>
        <v>ok</v>
      </c>
    </row>
    <row r="709" spans="1:5" x14ac:dyDescent="0.25">
      <c r="A709" s="2" t="s">
        <v>712</v>
      </c>
      <c r="B709" s="3">
        <v>316070</v>
      </c>
      <c r="C709" s="3">
        <v>0.74099999999999999</v>
      </c>
      <c r="D709" s="7" t="s">
        <v>712</v>
      </c>
      <c r="E709" s="6" t="str">
        <f t="shared" si="11"/>
        <v>ok</v>
      </c>
    </row>
    <row r="710" spans="1:5" x14ac:dyDescent="0.25">
      <c r="A710" s="2" t="s">
        <v>713</v>
      </c>
      <c r="B710" s="3">
        <v>316080</v>
      </c>
      <c r="C710" s="3">
        <v>0.67200000000000004</v>
      </c>
      <c r="D710" s="7" t="s">
        <v>713</v>
      </c>
      <c r="E710" s="6" t="str">
        <f t="shared" si="11"/>
        <v>ok</v>
      </c>
    </row>
    <row r="711" spans="1:5" x14ac:dyDescent="0.25">
      <c r="A711" s="2" t="s">
        <v>714</v>
      </c>
      <c r="B711" s="3">
        <v>316090</v>
      </c>
      <c r="C711" s="3">
        <v>0.66400000000000003</v>
      </c>
      <c r="D711" s="7" t="s">
        <v>714</v>
      </c>
      <c r="E711" s="6" t="str">
        <f t="shared" si="11"/>
        <v>ok</v>
      </c>
    </row>
    <row r="712" spans="1:5" x14ac:dyDescent="0.25">
      <c r="A712" s="2" t="s">
        <v>715</v>
      </c>
      <c r="B712" s="3">
        <v>316095</v>
      </c>
      <c r="C712" s="3">
        <v>0.63800000000000001</v>
      </c>
      <c r="D712" s="7" t="s">
        <v>715</v>
      </c>
      <c r="E712" s="6" t="str">
        <f t="shared" si="11"/>
        <v>ok</v>
      </c>
    </row>
    <row r="713" spans="1:5" x14ac:dyDescent="0.25">
      <c r="A713" s="2" t="s">
        <v>716</v>
      </c>
      <c r="B713" s="3">
        <v>316100</v>
      </c>
      <c r="C713" s="3">
        <v>0.69</v>
      </c>
      <c r="D713" s="7" t="s">
        <v>716</v>
      </c>
      <c r="E713" s="6" t="str">
        <f t="shared" si="11"/>
        <v>ok</v>
      </c>
    </row>
    <row r="714" spans="1:5" x14ac:dyDescent="0.25">
      <c r="A714" s="2" t="s">
        <v>717</v>
      </c>
      <c r="B714" s="3">
        <v>316105</v>
      </c>
      <c r="C714" s="3">
        <v>0.62</v>
      </c>
      <c r="D714" s="7" t="s">
        <v>717</v>
      </c>
      <c r="E714" s="6" t="str">
        <f t="shared" si="11"/>
        <v>ok</v>
      </c>
    </row>
    <row r="715" spans="1:5" x14ac:dyDescent="0.25">
      <c r="A715" s="2" t="s">
        <v>718</v>
      </c>
      <c r="B715" s="3">
        <v>316110</v>
      </c>
      <c r="C715" s="3">
        <v>0.63800000000000001</v>
      </c>
      <c r="D715" s="7" t="s">
        <v>718</v>
      </c>
      <c r="E715" s="6" t="str">
        <f t="shared" si="11"/>
        <v>ok</v>
      </c>
    </row>
    <row r="716" spans="1:5" x14ac:dyDescent="0.25">
      <c r="A716" s="2" t="s">
        <v>719</v>
      </c>
      <c r="B716" s="3">
        <v>316120</v>
      </c>
      <c r="C716" s="3">
        <v>0.66</v>
      </c>
      <c r="D716" s="7" t="s">
        <v>719</v>
      </c>
      <c r="E716" s="6" t="str">
        <f t="shared" si="11"/>
        <v>ok</v>
      </c>
    </row>
    <row r="717" spans="1:5" x14ac:dyDescent="0.25">
      <c r="A717" s="2" t="s">
        <v>720</v>
      </c>
      <c r="B717" s="3">
        <v>316130</v>
      </c>
      <c r="C717" s="3">
        <v>0.68799999999999994</v>
      </c>
      <c r="D717" s="7" t="s">
        <v>720</v>
      </c>
      <c r="E717" s="6" t="str">
        <f t="shared" si="11"/>
        <v>ok</v>
      </c>
    </row>
    <row r="718" spans="1:5" x14ac:dyDescent="0.25">
      <c r="A718" s="2" t="s">
        <v>721</v>
      </c>
      <c r="B718" s="3">
        <v>316140</v>
      </c>
      <c r="C718" s="3">
        <v>0.66300000000000003</v>
      </c>
      <c r="D718" s="7" t="s">
        <v>721</v>
      </c>
      <c r="E718" s="6" t="str">
        <f t="shared" si="11"/>
        <v>ok</v>
      </c>
    </row>
    <row r="719" spans="1:5" x14ac:dyDescent="0.25">
      <c r="A719" s="2" t="s">
        <v>722</v>
      </c>
      <c r="B719" s="3">
        <v>316150</v>
      </c>
      <c r="C719" s="3">
        <v>0.65100000000000002</v>
      </c>
      <c r="D719" s="7" t="s">
        <v>722</v>
      </c>
      <c r="E719" s="6" t="str">
        <f t="shared" si="11"/>
        <v>ok</v>
      </c>
    </row>
    <row r="720" spans="1:5" x14ac:dyDescent="0.25">
      <c r="A720" s="2" t="s">
        <v>723</v>
      </c>
      <c r="B720" s="3">
        <v>316160</v>
      </c>
      <c r="C720" s="3">
        <v>0.6</v>
      </c>
      <c r="D720" s="7" t="s">
        <v>723</v>
      </c>
      <c r="E720" s="6" t="str">
        <f t="shared" si="11"/>
        <v>ok</v>
      </c>
    </row>
    <row r="721" spans="1:5" x14ac:dyDescent="0.25">
      <c r="A721" s="2" t="s">
        <v>724</v>
      </c>
      <c r="B721" s="3">
        <v>316165</v>
      </c>
      <c r="C721" s="3">
        <v>0.63</v>
      </c>
      <c r="D721" s="7" t="s">
        <v>724</v>
      </c>
      <c r="E721" s="6" t="str">
        <f t="shared" si="11"/>
        <v>ok</v>
      </c>
    </row>
    <row r="722" spans="1:5" x14ac:dyDescent="0.25">
      <c r="A722" s="2" t="s">
        <v>725</v>
      </c>
      <c r="B722" s="3">
        <v>316170</v>
      </c>
      <c r="C722" s="3">
        <v>0.67</v>
      </c>
      <c r="D722" s="7" t="s">
        <v>725</v>
      </c>
      <c r="E722" s="6" t="str">
        <f t="shared" si="11"/>
        <v>ok</v>
      </c>
    </row>
    <row r="723" spans="1:5" x14ac:dyDescent="0.25">
      <c r="A723" s="2" t="s">
        <v>726</v>
      </c>
      <c r="B723" s="3">
        <v>316180</v>
      </c>
      <c r="C723" s="3">
        <v>0.68899999999999995</v>
      </c>
      <c r="D723" s="7" t="s">
        <v>726</v>
      </c>
      <c r="E723" s="6" t="str">
        <f t="shared" si="11"/>
        <v>ok</v>
      </c>
    </row>
    <row r="724" spans="1:5" x14ac:dyDescent="0.25">
      <c r="A724" s="2" t="s">
        <v>727</v>
      </c>
      <c r="B724" s="3">
        <v>316190</v>
      </c>
      <c r="C724" s="3">
        <v>0.66700000000000004</v>
      </c>
      <c r="D724" s="7" t="s">
        <v>727</v>
      </c>
      <c r="E724" s="6" t="str">
        <f t="shared" si="11"/>
        <v>ok</v>
      </c>
    </row>
    <row r="725" spans="1:5" x14ac:dyDescent="0.25">
      <c r="A725" s="2" t="s">
        <v>728</v>
      </c>
      <c r="B725" s="3">
        <v>312550</v>
      </c>
      <c r="C725" s="3">
        <v>0.64</v>
      </c>
      <c r="D725" s="7" t="s">
        <v>728</v>
      </c>
      <c r="E725" s="6" t="str">
        <f t="shared" si="11"/>
        <v>ok</v>
      </c>
    </row>
    <row r="726" spans="1:5" x14ac:dyDescent="0.25">
      <c r="A726" s="2" t="s">
        <v>729</v>
      </c>
      <c r="B726" s="3">
        <v>316200</v>
      </c>
      <c r="C726" s="3">
        <v>0.71499999999999997</v>
      </c>
      <c r="D726" s="7" t="s">
        <v>729</v>
      </c>
      <c r="E726" s="6" t="str">
        <f t="shared" si="11"/>
        <v>ok</v>
      </c>
    </row>
    <row r="727" spans="1:5" x14ac:dyDescent="0.25">
      <c r="A727" s="2" t="s">
        <v>730</v>
      </c>
      <c r="B727" s="3">
        <v>316210</v>
      </c>
      <c r="C727" s="3">
        <v>0.73599999999999999</v>
      </c>
      <c r="D727" s="7" t="s">
        <v>730</v>
      </c>
      <c r="E727" s="6" t="str">
        <f t="shared" si="11"/>
        <v>ok</v>
      </c>
    </row>
    <row r="728" spans="1:5" x14ac:dyDescent="0.25">
      <c r="A728" s="2" t="s">
        <v>731</v>
      </c>
      <c r="B728" s="3">
        <v>316220</v>
      </c>
      <c r="C728" s="3">
        <v>0.72399999999999998</v>
      </c>
      <c r="D728" s="7" t="s">
        <v>731</v>
      </c>
      <c r="E728" s="6" t="str">
        <f t="shared" si="11"/>
        <v>ok</v>
      </c>
    </row>
    <row r="729" spans="1:5" x14ac:dyDescent="0.25">
      <c r="A729" s="2" t="s">
        <v>732</v>
      </c>
      <c r="B729" s="3">
        <v>316225</v>
      </c>
      <c r="C729" s="3">
        <v>0.63400000000000001</v>
      </c>
      <c r="D729" s="7" t="s">
        <v>732</v>
      </c>
      <c r="E729" s="6" t="str">
        <f t="shared" si="11"/>
        <v>ok</v>
      </c>
    </row>
    <row r="730" spans="1:5" x14ac:dyDescent="0.25">
      <c r="A730" s="2" t="s">
        <v>733</v>
      </c>
      <c r="B730" s="3">
        <v>316230</v>
      </c>
      <c r="C730" s="3">
        <v>0.65300000000000002</v>
      </c>
      <c r="D730" s="7" t="s">
        <v>733</v>
      </c>
      <c r="E730" s="6" t="str">
        <f t="shared" si="11"/>
        <v>ok</v>
      </c>
    </row>
    <row r="731" spans="1:5" x14ac:dyDescent="0.25">
      <c r="A731" s="2" t="s">
        <v>734</v>
      </c>
      <c r="B731" s="3">
        <v>316240</v>
      </c>
      <c r="C731" s="3">
        <v>0.56899999999999995</v>
      </c>
      <c r="D731" s="7" t="s">
        <v>734</v>
      </c>
      <c r="E731" s="6" t="str">
        <f t="shared" si="11"/>
        <v>ok</v>
      </c>
    </row>
    <row r="732" spans="1:5" x14ac:dyDescent="0.25">
      <c r="A732" s="2" t="s">
        <v>735</v>
      </c>
      <c r="B732" s="3">
        <v>316245</v>
      </c>
      <c r="C732" s="3">
        <v>0.52900000000000003</v>
      </c>
      <c r="D732" s="7" t="s">
        <v>735</v>
      </c>
      <c r="E732" s="6" t="str">
        <f t="shared" si="11"/>
        <v>ok</v>
      </c>
    </row>
    <row r="733" spans="1:5" x14ac:dyDescent="0.25">
      <c r="A733" s="2" t="s">
        <v>736</v>
      </c>
      <c r="B733" s="3">
        <v>316250</v>
      </c>
      <c r="C733" s="3">
        <v>0.75800000000000001</v>
      </c>
      <c r="D733" s="7" t="s">
        <v>736</v>
      </c>
      <c r="E733" s="6" t="str">
        <f t="shared" si="11"/>
        <v>ok</v>
      </c>
    </row>
    <row r="734" spans="1:5" x14ac:dyDescent="0.25">
      <c r="A734" s="2" t="s">
        <v>737</v>
      </c>
      <c r="B734" s="3">
        <v>316255</v>
      </c>
      <c r="C734" s="3">
        <v>0.65</v>
      </c>
      <c r="D734" s="7" t="s">
        <v>737</v>
      </c>
      <c r="E734" s="6" t="str">
        <f t="shared" si="11"/>
        <v>ok</v>
      </c>
    </row>
    <row r="735" spans="1:5" x14ac:dyDescent="0.25">
      <c r="A735" s="2" t="s">
        <v>738</v>
      </c>
      <c r="B735" s="3">
        <v>316257</v>
      </c>
      <c r="C735" s="3">
        <v>0.64</v>
      </c>
      <c r="D735" s="7" t="s">
        <v>738</v>
      </c>
      <c r="E735" s="6" t="str">
        <f t="shared" si="11"/>
        <v>ok</v>
      </c>
    </row>
    <row r="736" spans="1:5" x14ac:dyDescent="0.25">
      <c r="A736" s="2" t="s">
        <v>739</v>
      </c>
      <c r="B736" s="3">
        <v>316260</v>
      </c>
      <c r="C736" s="3">
        <v>0.64800000000000002</v>
      </c>
      <c r="D736" s="7" t="s">
        <v>739</v>
      </c>
      <c r="E736" s="6" t="str">
        <f t="shared" si="11"/>
        <v>ok</v>
      </c>
    </row>
    <row r="737" spans="1:5" x14ac:dyDescent="0.25">
      <c r="A737" s="2" t="s">
        <v>740</v>
      </c>
      <c r="B737" s="3">
        <v>316265</v>
      </c>
      <c r="C737" s="3">
        <v>0.625</v>
      </c>
      <c r="D737" s="7" t="s">
        <v>740</v>
      </c>
      <c r="E737" s="6" t="str">
        <f t="shared" si="11"/>
        <v>ok</v>
      </c>
    </row>
    <row r="738" spans="1:5" x14ac:dyDescent="0.25">
      <c r="A738" s="2" t="s">
        <v>741</v>
      </c>
      <c r="B738" s="3">
        <v>316270</v>
      </c>
      <c r="C738" s="3">
        <v>0.61499999999999999</v>
      </c>
      <c r="D738" s="7" t="s">
        <v>741</v>
      </c>
      <c r="E738" s="6" t="str">
        <f t="shared" si="11"/>
        <v>ok</v>
      </c>
    </row>
    <row r="739" spans="1:5" x14ac:dyDescent="0.25">
      <c r="A739" s="2" t="s">
        <v>742</v>
      </c>
      <c r="B739" s="3">
        <v>316280</v>
      </c>
      <c r="C739" s="3">
        <v>0.63800000000000001</v>
      </c>
      <c r="D739" s="7" t="s">
        <v>742</v>
      </c>
      <c r="E739" s="6" t="str">
        <f t="shared" si="11"/>
        <v>ok</v>
      </c>
    </row>
    <row r="740" spans="1:5" x14ac:dyDescent="0.25">
      <c r="A740" s="2" t="s">
        <v>743</v>
      </c>
      <c r="B740" s="3">
        <v>316290</v>
      </c>
      <c r="C740" s="3">
        <v>0.70799999999999996</v>
      </c>
      <c r="D740" s="7" t="s">
        <v>743</v>
      </c>
      <c r="E740" s="6" t="str">
        <f t="shared" si="11"/>
        <v>ok</v>
      </c>
    </row>
    <row r="741" spans="1:5" x14ac:dyDescent="0.25">
      <c r="A741" s="2" t="s">
        <v>744</v>
      </c>
      <c r="B741" s="3">
        <v>316292</v>
      </c>
      <c r="C741" s="3">
        <v>0.66200000000000003</v>
      </c>
      <c r="D741" s="7" t="s">
        <v>744</v>
      </c>
      <c r="E741" s="6" t="str">
        <f t="shared" si="11"/>
        <v>ok</v>
      </c>
    </row>
    <row r="742" spans="1:5" x14ac:dyDescent="0.25">
      <c r="A742" s="2" t="s">
        <v>745</v>
      </c>
      <c r="B742" s="3">
        <v>316294</v>
      </c>
      <c r="C742" s="3">
        <v>0.73899999999999999</v>
      </c>
      <c r="D742" s="7" t="s">
        <v>745</v>
      </c>
      <c r="E742" s="6" t="str">
        <f t="shared" si="11"/>
        <v>ok</v>
      </c>
    </row>
    <row r="743" spans="1:5" x14ac:dyDescent="0.25">
      <c r="A743" s="2" t="s">
        <v>746</v>
      </c>
      <c r="B743" s="3">
        <v>316295</v>
      </c>
      <c r="C743" s="3">
        <v>0.72899999999999998</v>
      </c>
      <c r="D743" s="7" t="s">
        <v>746</v>
      </c>
      <c r="E743" s="6" t="str">
        <f t="shared" si="11"/>
        <v>ok</v>
      </c>
    </row>
    <row r="744" spans="1:5" x14ac:dyDescent="0.25">
      <c r="A744" s="2" t="s">
        <v>747</v>
      </c>
      <c r="B744" s="3">
        <v>316300</v>
      </c>
      <c r="C744" s="3">
        <v>0.58299999999999996</v>
      </c>
      <c r="D744" s="7" t="s">
        <v>747</v>
      </c>
      <c r="E744" s="6" t="str">
        <f t="shared" si="11"/>
        <v>ok</v>
      </c>
    </row>
    <row r="745" spans="1:5" x14ac:dyDescent="0.25">
      <c r="A745" s="2" t="s">
        <v>748</v>
      </c>
      <c r="B745" s="3">
        <v>316310</v>
      </c>
      <c r="C745" s="3">
        <v>0.70399999999999996</v>
      </c>
      <c r="D745" s="7" t="s">
        <v>748</v>
      </c>
      <c r="E745" s="6" t="str">
        <f t="shared" si="11"/>
        <v>ok</v>
      </c>
    </row>
    <row r="746" spans="1:5" x14ac:dyDescent="0.25">
      <c r="A746" s="2" t="s">
        <v>749</v>
      </c>
      <c r="B746" s="3">
        <v>316320</v>
      </c>
      <c r="C746" s="3">
        <v>0.71699999999999997</v>
      </c>
      <c r="D746" s="7" t="s">
        <v>749</v>
      </c>
      <c r="E746" s="6" t="str">
        <f t="shared" si="11"/>
        <v>ok</v>
      </c>
    </row>
    <row r="747" spans="1:5" x14ac:dyDescent="0.25">
      <c r="A747" s="2" t="s">
        <v>750</v>
      </c>
      <c r="B747" s="3">
        <v>316330</v>
      </c>
      <c r="C747" s="3">
        <v>0.65800000000000003</v>
      </c>
      <c r="D747" s="7" t="s">
        <v>750</v>
      </c>
      <c r="E747" s="6" t="str">
        <f t="shared" si="11"/>
        <v>ok</v>
      </c>
    </row>
    <row r="748" spans="1:5" x14ac:dyDescent="0.25">
      <c r="A748" s="2" t="s">
        <v>751</v>
      </c>
      <c r="B748" s="3">
        <v>316340</v>
      </c>
      <c r="C748" s="3">
        <v>0.66600000000000004</v>
      </c>
      <c r="D748" s="7" t="s">
        <v>751</v>
      </c>
      <c r="E748" s="6" t="str">
        <f t="shared" si="11"/>
        <v>ok</v>
      </c>
    </row>
    <row r="749" spans="1:5" x14ac:dyDescent="0.25">
      <c r="A749" s="2" t="s">
        <v>752</v>
      </c>
      <c r="B749" s="3">
        <v>316350</v>
      </c>
      <c r="C749" s="3">
        <v>0.56599999999999995</v>
      </c>
      <c r="D749" s="7" t="s">
        <v>752</v>
      </c>
      <c r="E749" s="6" t="str">
        <f t="shared" si="11"/>
        <v>ok</v>
      </c>
    </row>
    <row r="750" spans="1:5" x14ac:dyDescent="0.25">
      <c r="A750" s="2" t="s">
        <v>753</v>
      </c>
      <c r="B750" s="3">
        <v>316360</v>
      </c>
      <c r="C750" s="3">
        <v>0.65700000000000003</v>
      </c>
      <c r="D750" s="7" t="s">
        <v>753</v>
      </c>
      <c r="E750" s="6" t="str">
        <f t="shared" si="11"/>
        <v>ok</v>
      </c>
    </row>
    <row r="751" spans="1:5" x14ac:dyDescent="0.25">
      <c r="A751" s="2" t="s">
        <v>754</v>
      </c>
      <c r="B751" s="3">
        <v>316370</v>
      </c>
      <c r="C751" s="3">
        <v>0.75900000000000001</v>
      </c>
      <c r="D751" s="7" t="s">
        <v>754</v>
      </c>
      <c r="E751" s="6" t="str">
        <f t="shared" si="11"/>
        <v>ok</v>
      </c>
    </row>
    <row r="752" spans="1:5" x14ac:dyDescent="0.25">
      <c r="A752" s="2" t="s">
        <v>755</v>
      </c>
      <c r="B752" s="3">
        <v>316380</v>
      </c>
      <c r="C752" s="3">
        <v>0.64400000000000002</v>
      </c>
      <c r="D752" s="7" t="s">
        <v>755</v>
      </c>
      <c r="E752" s="6" t="str">
        <f t="shared" si="11"/>
        <v>ok</v>
      </c>
    </row>
    <row r="753" spans="1:5" x14ac:dyDescent="0.25">
      <c r="A753" s="2" t="s">
        <v>756</v>
      </c>
      <c r="B753" s="3">
        <v>316390</v>
      </c>
      <c r="C753" s="3">
        <v>0.67400000000000004</v>
      </c>
      <c r="D753" s="7" t="s">
        <v>756</v>
      </c>
      <c r="E753" s="6" t="str">
        <f t="shared" si="11"/>
        <v>ok</v>
      </c>
    </row>
    <row r="754" spans="1:5" x14ac:dyDescent="0.25">
      <c r="A754" s="2" t="s">
        <v>757</v>
      </c>
      <c r="B754" s="3">
        <v>316400</v>
      </c>
      <c r="C754" s="3">
        <v>0.65900000000000003</v>
      </c>
      <c r="D754" s="7" t="s">
        <v>757</v>
      </c>
      <c r="E754" s="6" t="str">
        <f t="shared" si="11"/>
        <v>ok</v>
      </c>
    </row>
    <row r="755" spans="1:5" x14ac:dyDescent="0.25">
      <c r="A755" s="2" t="s">
        <v>758</v>
      </c>
      <c r="B755" s="3">
        <v>316410</v>
      </c>
      <c r="C755" s="3">
        <v>0.622</v>
      </c>
      <c r="D755" s="7" t="s">
        <v>758</v>
      </c>
      <c r="E755" s="6" t="str">
        <f t="shared" si="11"/>
        <v>ok</v>
      </c>
    </row>
    <row r="756" spans="1:5" x14ac:dyDescent="0.25">
      <c r="A756" s="2" t="s">
        <v>759</v>
      </c>
      <c r="B756" s="3">
        <v>316420</v>
      </c>
      <c r="C756" s="3">
        <v>0.64</v>
      </c>
      <c r="D756" s="7" t="s">
        <v>759</v>
      </c>
      <c r="E756" s="6" t="str">
        <f t="shared" si="11"/>
        <v>ok</v>
      </c>
    </row>
    <row r="757" spans="1:5" x14ac:dyDescent="0.25">
      <c r="A757" s="2" t="s">
        <v>760</v>
      </c>
      <c r="B757" s="3">
        <v>316430</v>
      </c>
      <c r="C757" s="3">
        <v>0.67200000000000004</v>
      </c>
      <c r="D757" s="7" t="s">
        <v>760</v>
      </c>
      <c r="E757" s="6" t="str">
        <f t="shared" si="11"/>
        <v>ok</v>
      </c>
    </row>
    <row r="758" spans="1:5" x14ac:dyDescent="0.25">
      <c r="A758" s="2" t="s">
        <v>761</v>
      </c>
      <c r="B758" s="3">
        <v>316440</v>
      </c>
      <c r="C758" s="3">
        <v>0.69199999999999995</v>
      </c>
      <c r="D758" s="7" t="s">
        <v>761</v>
      </c>
      <c r="E758" s="6" t="str">
        <f t="shared" si="11"/>
        <v>ok</v>
      </c>
    </row>
    <row r="759" spans="1:5" x14ac:dyDescent="0.25">
      <c r="A759" s="2" t="s">
        <v>762</v>
      </c>
      <c r="B759" s="3">
        <v>316443</v>
      </c>
      <c r="C759" s="3">
        <v>0.66</v>
      </c>
      <c r="D759" s="7" t="s">
        <v>762</v>
      </c>
      <c r="E759" s="6" t="str">
        <f t="shared" si="11"/>
        <v>ok</v>
      </c>
    </row>
    <row r="760" spans="1:5" x14ac:dyDescent="0.25">
      <c r="A760" s="2" t="s">
        <v>763</v>
      </c>
      <c r="B760" s="3">
        <v>316447</v>
      </c>
      <c r="C760" s="3">
        <v>0.60699999999999998</v>
      </c>
      <c r="D760" s="7" t="s">
        <v>763</v>
      </c>
      <c r="E760" s="6" t="str">
        <f t="shared" si="11"/>
        <v>ok</v>
      </c>
    </row>
    <row r="761" spans="1:5" x14ac:dyDescent="0.25">
      <c r="A761" s="2" t="s">
        <v>764</v>
      </c>
      <c r="B761" s="3">
        <v>316450</v>
      </c>
      <c r="C761" s="3">
        <v>0.58099999999999996</v>
      </c>
      <c r="D761" s="7" t="s">
        <v>764</v>
      </c>
      <c r="E761" s="6" t="str">
        <f t="shared" si="11"/>
        <v>ok</v>
      </c>
    </row>
    <row r="762" spans="1:5" x14ac:dyDescent="0.25">
      <c r="A762" s="2" t="s">
        <v>765</v>
      </c>
      <c r="B762" s="3">
        <v>316460</v>
      </c>
      <c r="C762" s="3">
        <v>0.626</v>
      </c>
      <c r="D762" s="7" t="s">
        <v>765</v>
      </c>
      <c r="E762" s="6" t="str">
        <f t="shared" si="11"/>
        <v>ok</v>
      </c>
    </row>
    <row r="763" spans="1:5" x14ac:dyDescent="0.25">
      <c r="A763" s="2" t="s">
        <v>766</v>
      </c>
      <c r="B763" s="3">
        <v>316470</v>
      </c>
      <c r="C763" s="3">
        <v>0.72199999999999998</v>
      </c>
      <c r="D763" s="7" t="s">
        <v>766</v>
      </c>
      <c r="E763" s="6" t="str">
        <f t="shared" si="11"/>
        <v>ok</v>
      </c>
    </row>
    <row r="764" spans="1:5" x14ac:dyDescent="0.25">
      <c r="A764" s="2" t="s">
        <v>767</v>
      </c>
      <c r="B764" s="3">
        <v>316480</v>
      </c>
      <c r="C764" s="3">
        <v>0.63200000000000001</v>
      </c>
      <c r="D764" s="7" t="s">
        <v>767</v>
      </c>
      <c r="E764" s="6" t="str">
        <f t="shared" si="11"/>
        <v>ok</v>
      </c>
    </row>
    <row r="765" spans="1:5" x14ac:dyDescent="0.25">
      <c r="A765" s="2" t="s">
        <v>768</v>
      </c>
      <c r="B765" s="3">
        <v>316490</v>
      </c>
      <c r="C765" s="3">
        <v>0.67600000000000005</v>
      </c>
      <c r="D765" s="7" t="s">
        <v>768</v>
      </c>
      <c r="E765" s="6" t="str">
        <f t="shared" si="11"/>
        <v>ok</v>
      </c>
    </row>
    <row r="766" spans="1:5" x14ac:dyDescent="0.25">
      <c r="A766" s="2" t="s">
        <v>769</v>
      </c>
      <c r="B766" s="3">
        <v>316520</v>
      </c>
      <c r="C766" s="3">
        <v>0.66700000000000004</v>
      </c>
      <c r="D766" s="7" t="s">
        <v>769</v>
      </c>
      <c r="E766" s="6" t="str">
        <f t="shared" si="11"/>
        <v>ok</v>
      </c>
    </row>
    <row r="767" spans="1:5" x14ac:dyDescent="0.25">
      <c r="A767" s="2" t="s">
        <v>770</v>
      </c>
      <c r="B767" s="3">
        <v>316500</v>
      </c>
      <c r="C767" s="3">
        <v>0.66200000000000003</v>
      </c>
      <c r="D767" s="7" t="s">
        <v>770</v>
      </c>
      <c r="E767" s="6" t="str">
        <f t="shared" si="11"/>
        <v>ok</v>
      </c>
    </row>
    <row r="768" spans="1:5" x14ac:dyDescent="0.25">
      <c r="A768" s="2" t="s">
        <v>771</v>
      </c>
      <c r="B768" s="3">
        <v>316510</v>
      </c>
      <c r="C768" s="3">
        <v>0.7</v>
      </c>
      <c r="D768" s="7" t="s">
        <v>771</v>
      </c>
      <c r="E768" s="6" t="str">
        <f t="shared" si="11"/>
        <v>ok</v>
      </c>
    </row>
    <row r="769" spans="1:5" x14ac:dyDescent="0.25">
      <c r="A769" s="2" t="s">
        <v>772</v>
      </c>
      <c r="B769" s="3">
        <v>316530</v>
      </c>
      <c r="C769" s="3">
        <v>0.71499999999999997</v>
      </c>
      <c r="D769" s="7" t="s">
        <v>772</v>
      </c>
      <c r="E769" s="6" t="str">
        <f t="shared" si="11"/>
        <v>ok</v>
      </c>
    </row>
    <row r="770" spans="1:5" x14ac:dyDescent="0.25">
      <c r="A770" s="2" t="s">
        <v>773</v>
      </c>
      <c r="B770" s="3">
        <v>316540</v>
      </c>
      <c r="C770" s="3">
        <v>0.68</v>
      </c>
      <c r="D770" s="7" t="s">
        <v>773</v>
      </c>
      <c r="E770" s="6" t="str">
        <f t="shared" si="11"/>
        <v>ok</v>
      </c>
    </row>
    <row r="771" spans="1:5" x14ac:dyDescent="0.25">
      <c r="A771" s="2" t="s">
        <v>774</v>
      </c>
      <c r="B771" s="3">
        <v>316550</v>
      </c>
      <c r="C771" s="3">
        <v>0.63600000000000001</v>
      </c>
      <c r="D771" s="7" t="s">
        <v>774</v>
      </c>
      <c r="E771" s="6" t="str">
        <f t="shared" ref="E771:E834" si="12">IF(A771=D771,"ok","erro")</f>
        <v>ok</v>
      </c>
    </row>
    <row r="772" spans="1:5" x14ac:dyDescent="0.25">
      <c r="A772" s="2" t="s">
        <v>775</v>
      </c>
      <c r="B772" s="3">
        <v>316553</v>
      </c>
      <c r="C772" s="3">
        <v>0.73399999999999999</v>
      </c>
      <c r="D772" s="7" t="s">
        <v>775</v>
      </c>
      <c r="E772" s="6" t="str">
        <f t="shared" si="12"/>
        <v>ok</v>
      </c>
    </row>
    <row r="773" spans="1:5" x14ac:dyDescent="0.25">
      <c r="A773" s="2" t="s">
        <v>776</v>
      </c>
      <c r="B773" s="3">
        <v>316556</v>
      </c>
      <c r="C773" s="3">
        <v>0.65400000000000003</v>
      </c>
      <c r="D773" s="7" t="s">
        <v>776</v>
      </c>
      <c r="E773" s="6" t="str">
        <f t="shared" si="12"/>
        <v>ok</v>
      </c>
    </row>
    <row r="774" spans="1:5" x14ac:dyDescent="0.25">
      <c r="A774" s="2" t="s">
        <v>777</v>
      </c>
      <c r="B774" s="3">
        <v>316557</v>
      </c>
      <c r="C774" s="3">
        <v>0.66100000000000003</v>
      </c>
      <c r="D774" s="7" t="s">
        <v>777</v>
      </c>
      <c r="E774" s="6" t="str">
        <f t="shared" si="12"/>
        <v>ok</v>
      </c>
    </row>
    <row r="775" spans="1:5" x14ac:dyDescent="0.25">
      <c r="A775" s="2" t="s">
        <v>778</v>
      </c>
      <c r="B775" s="3">
        <v>316560</v>
      </c>
      <c r="C775" s="3">
        <v>0.67400000000000004</v>
      </c>
      <c r="D775" s="7" t="s">
        <v>778</v>
      </c>
      <c r="E775" s="6" t="str">
        <f t="shared" si="12"/>
        <v>ok</v>
      </c>
    </row>
    <row r="776" spans="1:5" x14ac:dyDescent="0.25">
      <c r="A776" s="2" t="s">
        <v>779</v>
      </c>
      <c r="B776" s="3">
        <v>316570</v>
      </c>
      <c r="C776" s="3">
        <v>0.64400000000000002</v>
      </c>
      <c r="D776" s="7" t="s">
        <v>779</v>
      </c>
      <c r="E776" s="6" t="str">
        <f t="shared" si="12"/>
        <v>ok</v>
      </c>
    </row>
    <row r="777" spans="1:5" x14ac:dyDescent="0.25">
      <c r="A777" s="2" t="s">
        <v>780</v>
      </c>
      <c r="B777" s="3">
        <v>316580</v>
      </c>
      <c r="C777" s="3">
        <v>0.68400000000000005</v>
      </c>
      <c r="D777" s="7" t="s">
        <v>780</v>
      </c>
      <c r="E777" s="6" t="str">
        <f t="shared" si="12"/>
        <v>ok</v>
      </c>
    </row>
    <row r="778" spans="1:5" x14ac:dyDescent="0.25">
      <c r="A778" s="2" t="s">
        <v>781</v>
      </c>
      <c r="B778" s="3">
        <v>316590</v>
      </c>
      <c r="C778" s="3">
        <v>0.62</v>
      </c>
      <c r="D778" s="7" t="s">
        <v>781</v>
      </c>
      <c r="E778" s="6" t="str">
        <f t="shared" si="12"/>
        <v>ok</v>
      </c>
    </row>
    <row r="779" spans="1:5" x14ac:dyDescent="0.25">
      <c r="A779" s="2" t="s">
        <v>782</v>
      </c>
      <c r="B779" s="3">
        <v>316600</v>
      </c>
      <c r="C779" s="3">
        <v>0.63100000000000001</v>
      </c>
      <c r="D779" s="7" t="s">
        <v>782</v>
      </c>
      <c r="E779" s="6" t="str">
        <f t="shared" si="12"/>
        <v>ok</v>
      </c>
    </row>
    <row r="780" spans="1:5" x14ac:dyDescent="0.25">
      <c r="A780" s="2" t="s">
        <v>783</v>
      </c>
      <c r="B780" s="3">
        <v>316610</v>
      </c>
      <c r="C780" s="3">
        <v>0.56499999999999995</v>
      </c>
      <c r="D780" s="7" t="s">
        <v>783</v>
      </c>
      <c r="E780" s="6" t="str">
        <f t="shared" si="12"/>
        <v>ok</v>
      </c>
    </row>
    <row r="781" spans="1:5" x14ac:dyDescent="0.25">
      <c r="A781" s="2" t="s">
        <v>784</v>
      </c>
      <c r="B781" s="3">
        <v>316620</v>
      </c>
      <c r="C781" s="3">
        <v>0.626</v>
      </c>
      <c r="D781" s="7" t="s">
        <v>784</v>
      </c>
      <c r="E781" s="6" t="str">
        <f t="shared" si="12"/>
        <v>ok</v>
      </c>
    </row>
    <row r="782" spans="1:5" x14ac:dyDescent="0.25">
      <c r="A782" s="2" t="s">
        <v>785</v>
      </c>
      <c r="B782" s="3">
        <v>316630</v>
      </c>
      <c r="C782" s="3">
        <v>0.56000000000000005</v>
      </c>
      <c r="D782" s="7" t="s">
        <v>785</v>
      </c>
      <c r="E782" s="6" t="str">
        <f t="shared" si="12"/>
        <v>ok</v>
      </c>
    </row>
    <row r="783" spans="1:5" x14ac:dyDescent="0.25">
      <c r="A783" s="2" t="s">
        <v>786</v>
      </c>
      <c r="B783" s="3">
        <v>316640</v>
      </c>
      <c r="C783" s="3">
        <v>0.66</v>
      </c>
      <c r="D783" s="7" t="s">
        <v>786</v>
      </c>
      <c r="E783" s="6" t="str">
        <f t="shared" si="12"/>
        <v>ok</v>
      </c>
    </row>
    <row r="784" spans="1:5" x14ac:dyDescent="0.25">
      <c r="A784" s="2" t="s">
        <v>787</v>
      </c>
      <c r="B784" s="3">
        <v>316650</v>
      </c>
      <c r="C784" s="3">
        <v>0.55700000000000005</v>
      </c>
      <c r="D784" s="7" t="s">
        <v>787</v>
      </c>
      <c r="E784" s="6" t="str">
        <f t="shared" si="12"/>
        <v>ok</v>
      </c>
    </row>
    <row r="785" spans="1:5" x14ac:dyDescent="0.25">
      <c r="A785" s="2" t="s">
        <v>788</v>
      </c>
      <c r="B785" s="3">
        <v>316660</v>
      </c>
      <c r="C785" s="3">
        <v>0.67700000000000005</v>
      </c>
      <c r="D785" s="7" t="s">
        <v>788</v>
      </c>
      <c r="E785" s="6" t="str">
        <f t="shared" si="12"/>
        <v>ok</v>
      </c>
    </row>
    <row r="786" spans="1:5" x14ac:dyDescent="0.25">
      <c r="A786" s="2" t="s">
        <v>789</v>
      </c>
      <c r="B786" s="3">
        <v>316670</v>
      </c>
      <c r="C786" s="3">
        <v>0.65100000000000002</v>
      </c>
      <c r="D786" s="7" t="s">
        <v>789</v>
      </c>
      <c r="E786" s="6" t="str">
        <f t="shared" si="12"/>
        <v>ok</v>
      </c>
    </row>
    <row r="787" spans="1:5" x14ac:dyDescent="0.25">
      <c r="A787" s="2" t="s">
        <v>790</v>
      </c>
      <c r="B787" s="3">
        <v>316680</v>
      </c>
      <c r="C787" s="3">
        <v>0.69599999999999995</v>
      </c>
      <c r="D787" s="7" t="s">
        <v>790</v>
      </c>
      <c r="E787" s="6" t="str">
        <f t="shared" si="12"/>
        <v>ok</v>
      </c>
    </row>
    <row r="788" spans="1:5" x14ac:dyDescent="0.25">
      <c r="A788" s="2" t="s">
        <v>791</v>
      </c>
      <c r="B788" s="3">
        <v>316690</v>
      </c>
      <c r="C788" s="3">
        <v>0.67700000000000005</v>
      </c>
      <c r="D788" s="7" t="s">
        <v>791</v>
      </c>
      <c r="E788" s="6" t="str">
        <f t="shared" si="12"/>
        <v>ok</v>
      </c>
    </row>
    <row r="789" spans="1:5" x14ac:dyDescent="0.25">
      <c r="A789" s="2" t="s">
        <v>792</v>
      </c>
      <c r="B789" s="3">
        <v>316695</v>
      </c>
      <c r="C789" s="3">
        <v>0.63300000000000001</v>
      </c>
      <c r="D789" s="7" t="s">
        <v>792</v>
      </c>
      <c r="E789" s="6" t="str">
        <f t="shared" si="12"/>
        <v>ok</v>
      </c>
    </row>
    <row r="790" spans="1:5" x14ac:dyDescent="0.25">
      <c r="A790" s="2" t="s">
        <v>793</v>
      </c>
      <c r="B790" s="3">
        <v>316700</v>
      </c>
      <c r="C790" s="3">
        <v>0.64300000000000002</v>
      </c>
      <c r="D790" s="7" t="s">
        <v>793</v>
      </c>
      <c r="E790" s="6" t="str">
        <f t="shared" si="12"/>
        <v>ok</v>
      </c>
    </row>
    <row r="791" spans="1:5" x14ac:dyDescent="0.25">
      <c r="A791" s="2" t="s">
        <v>794</v>
      </c>
      <c r="B791" s="3">
        <v>316710</v>
      </c>
      <c r="C791" s="3">
        <v>0.65600000000000003</v>
      </c>
      <c r="D791" s="7" t="s">
        <v>794</v>
      </c>
      <c r="E791" s="6" t="str">
        <f t="shared" si="12"/>
        <v>ok</v>
      </c>
    </row>
    <row r="792" spans="1:5" x14ac:dyDescent="0.25">
      <c r="A792" s="2" t="s">
        <v>795</v>
      </c>
      <c r="B792" s="3">
        <v>316720</v>
      </c>
      <c r="C792" s="3">
        <v>0.76</v>
      </c>
      <c r="D792" s="7" t="s">
        <v>795</v>
      </c>
      <c r="E792" s="6" t="str">
        <f t="shared" si="12"/>
        <v>ok</v>
      </c>
    </row>
    <row r="793" spans="1:5" x14ac:dyDescent="0.25">
      <c r="A793" s="2" t="s">
        <v>796</v>
      </c>
      <c r="B793" s="3">
        <v>316555</v>
      </c>
      <c r="C793" s="3">
        <v>0.54200000000000004</v>
      </c>
      <c r="D793" s="7" t="s">
        <v>796</v>
      </c>
      <c r="E793" s="6" t="str">
        <f t="shared" si="12"/>
        <v>ok</v>
      </c>
    </row>
    <row r="794" spans="1:5" x14ac:dyDescent="0.25">
      <c r="A794" s="2" t="s">
        <v>797</v>
      </c>
      <c r="B794" s="3">
        <v>316730</v>
      </c>
      <c r="C794" s="3">
        <v>0.65200000000000002</v>
      </c>
      <c r="D794" s="7" t="s">
        <v>797</v>
      </c>
      <c r="E794" s="6" t="str">
        <f t="shared" si="12"/>
        <v>ok</v>
      </c>
    </row>
    <row r="795" spans="1:5" x14ac:dyDescent="0.25">
      <c r="A795" s="2" t="s">
        <v>798</v>
      </c>
      <c r="B795" s="3">
        <v>316740</v>
      </c>
      <c r="C795" s="3">
        <v>0.69899999999999995</v>
      </c>
      <c r="D795" s="7" t="s">
        <v>798</v>
      </c>
      <c r="E795" s="6" t="str">
        <f t="shared" si="12"/>
        <v>ok</v>
      </c>
    </row>
    <row r="796" spans="1:5" x14ac:dyDescent="0.25">
      <c r="A796" s="2" t="s">
        <v>799</v>
      </c>
      <c r="B796" s="3">
        <v>316750</v>
      </c>
      <c r="C796" s="3">
        <v>0.63800000000000001</v>
      </c>
      <c r="D796" s="7" t="s">
        <v>799</v>
      </c>
      <c r="E796" s="6" t="str">
        <f t="shared" si="12"/>
        <v>ok</v>
      </c>
    </row>
    <row r="797" spans="1:5" x14ac:dyDescent="0.25">
      <c r="A797" s="2" t="s">
        <v>800</v>
      </c>
      <c r="B797" s="3">
        <v>316760</v>
      </c>
      <c r="C797" s="3">
        <v>0.63200000000000001</v>
      </c>
      <c r="D797" s="7" t="s">
        <v>800</v>
      </c>
      <c r="E797" s="6" t="str">
        <f t="shared" si="12"/>
        <v>ok</v>
      </c>
    </row>
    <row r="798" spans="1:5" x14ac:dyDescent="0.25">
      <c r="A798" s="2" t="s">
        <v>801</v>
      </c>
      <c r="B798" s="3">
        <v>316770</v>
      </c>
      <c r="C798" s="3">
        <v>0.63100000000000001</v>
      </c>
      <c r="D798" s="7" t="s">
        <v>801</v>
      </c>
      <c r="E798" s="6" t="str">
        <f t="shared" si="12"/>
        <v>ok</v>
      </c>
    </row>
    <row r="799" spans="1:5" x14ac:dyDescent="0.25">
      <c r="A799" s="2" t="s">
        <v>802</v>
      </c>
      <c r="B799" s="3">
        <v>316780</v>
      </c>
      <c r="C799" s="3">
        <v>0.69699999999999995</v>
      </c>
      <c r="D799" s="7" t="s">
        <v>802</v>
      </c>
      <c r="E799" s="6" t="str">
        <f t="shared" si="12"/>
        <v>ok</v>
      </c>
    </row>
    <row r="800" spans="1:5" x14ac:dyDescent="0.25">
      <c r="A800" s="2" t="s">
        <v>803</v>
      </c>
      <c r="B800" s="3">
        <v>316790</v>
      </c>
      <c r="C800" s="3">
        <v>0.68100000000000005</v>
      </c>
      <c r="D800" s="7" t="s">
        <v>803</v>
      </c>
      <c r="E800" s="6" t="str">
        <f t="shared" si="12"/>
        <v>ok</v>
      </c>
    </row>
    <row r="801" spans="1:5" x14ac:dyDescent="0.25">
      <c r="A801" s="2" t="s">
        <v>804</v>
      </c>
      <c r="B801" s="3">
        <v>316800</v>
      </c>
      <c r="C801" s="3">
        <v>0.67</v>
      </c>
      <c r="D801" s="7" t="s">
        <v>804</v>
      </c>
      <c r="E801" s="6" t="str">
        <f t="shared" si="12"/>
        <v>ok</v>
      </c>
    </row>
    <row r="802" spans="1:5" x14ac:dyDescent="0.25">
      <c r="A802" s="2" t="s">
        <v>805</v>
      </c>
      <c r="B802" s="3">
        <v>316805</v>
      </c>
      <c r="C802" s="3">
        <v>0.64500000000000002</v>
      </c>
      <c r="D802" s="7" t="s">
        <v>805</v>
      </c>
      <c r="E802" s="6" t="str">
        <f t="shared" si="12"/>
        <v>ok</v>
      </c>
    </row>
    <row r="803" spans="1:5" x14ac:dyDescent="0.25">
      <c r="A803" s="2" t="s">
        <v>806</v>
      </c>
      <c r="B803" s="3">
        <v>316810</v>
      </c>
      <c r="C803" s="3">
        <v>0.71199999999999997</v>
      </c>
      <c r="D803" s="7" t="s">
        <v>806</v>
      </c>
      <c r="E803" s="6" t="str">
        <f t="shared" si="12"/>
        <v>ok</v>
      </c>
    </row>
    <row r="804" spans="1:5" x14ac:dyDescent="0.25">
      <c r="A804" s="2" t="s">
        <v>807</v>
      </c>
      <c r="B804" s="3">
        <v>316820</v>
      </c>
      <c r="C804" s="3">
        <v>0.66700000000000004</v>
      </c>
      <c r="D804" s="7" t="s">
        <v>807</v>
      </c>
      <c r="E804" s="6" t="str">
        <f t="shared" si="12"/>
        <v>ok</v>
      </c>
    </row>
    <row r="805" spans="1:5" x14ac:dyDescent="0.25">
      <c r="A805" s="2" t="s">
        <v>808</v>
      </c>
      <c r="B805" s="3">
        <v>316830</v>
      </c>
      <c r="C805" s="3">
        <v>0.65100000000000002</v>
      </c>
      <c r="D805" s="7" t="s">
        <v>808</v>
      </c>
      <c r="E805" s="6" t="str">
        <f t="shared" si="12"/>
        <v>ok</v>
      </c>
    </row>
    <row r="806" spans="1:5" x14ac:dyDescent="0.25">
      <c r="A806" s="2" t="s">
        <v>809</v>
      </c>
      <c r="B806" s="3">
        <v>316840</v>
      </c>
      <c r="C806" s="3">
        <v>0.63300000000000001</v>
      </c>
      <c r="D806" s="7" t="s">
        <v>809</v>
      </c>
      <c r="E806" s="6" t="str">
        <f t="shared" si="12"/>
        <v>ok</v>
      </c>
    </row>
    <row r="807" spans="1:5" x14ac:dyDescent="0.25">
      <c r="A807" s="2" t="s">
        <v>810</v>
      </c>
      <c r="B807" s="3">
        <v>316850</v>
      </c>
      <c r="C807" s="3">
        <v>0.67500000000000004</v>
      </c>
      <c r="D807" s="7" t="s">
        <v>810</v>
      </c>
      <c r="E807" s="6" t="str">
        <f t="shared" si="12"/>
        <v>ok</v>
      </c>
    </row>
    <row r="808" spans="1:5" x14ac:dyDescent="0.25">
      <c r="A808" s="2" t="s">
        <v>811</v>
      </c>
      <c r="B808" s="3">
        <v>316860</v>
      </c>
      <c r="C808" s="3">
        <v>0.70099999999999996</v>
      </c>
      <c r="D808" s="7" t="s">
        <v>811</v>
      </c>
      <c r="E808" s="6" t="str">
        <f t="shared" si="12"/>
        <v>ok</v>
      </c>
    </row>
    <row r="809" spans="1:5" x14ac:dyDescent="0.25">
      <c r="A809" s="2" t="s">
        <v>812</v>
      </c>
      <c r="B809" s="3">
        <v>316870</v>
      </c>
      <c r="C809" s="3">
        <v>0.77</v>
      </c>
      <c r="D809" s="7" t="s">
        <v>812</v>
      </c>
      <c r="E809" s="6" t="str">
        <f t="shared" si="12"/>
        <v>ok</v>
      </c>
    </row>
    <row r="810" spans="1:5" x14ac:dyDescent="0.25">
      <c r="A810" s="2" t="s">
        <v>813</v>
      </c>
      <c r="B810" s="3">
        <v>316880</v>
      </c>
      <c r="C810" s="3">
        <v>0.74</v>
      </c>
      <c r="D810" s="7" t="s">
        <v>813</v>
      </c>
      <c r="E810" s="6" t="str">
        <f t="shared" si="12"/>
        <v>ok</v>
      </c>
    </row>
    <row r="811" spans="1:5" x14ac:dyDescent="0.25">
      <c r="A811" s="2" t="s">
        <v>814</v>
      </c>
      <c r="B811" s="3">
        <v>316890</v>
      </c>
      <c r="C811" s="3">
        <v>0.68300000000000005</v>
      </c>
      <c r="D811" s="7" t="s">
        <v>814</v>
      </c>
      <c r="E811" s="6" t="str">
        <f t="shared" si="12"/>
        <v>ok</v>
      </c>
    </row>
    <row r="812" spans="1:5" x14ac:dyDescent="0.25">
      <c r="A812" s="2" t="s">
        <v>815</v>
      </c>
      <c r="B812" s="3">
        <v>316900</v>
      </c>
      <c r="C812" s="3">
        <v>0.68799999999999994</v>
      </c>
      <c r="D812" s="7" t="s">
        <v>815</v>
      </c>
      <c r="E812" s="6" t="str">
        <f t="shared" si="12"/>
        <v>ok</v>
      </c>
    </row>
    <row r="813" spans="1:5" x14ac:dyDescent="0.25">
      <c r="A813" s="2" t="s">
        <v>816</v>
      </c>
      <c r="B813" s="3">
        <v>316905</v>
      </c>
      <c r="C813" s="3">
        <v>0.69599999999999995</v>
      </c>
      <c r="D813" s="7" t="s">
        <v>816</v>
      </c>
      <c r="E813" s="6" t="str">
        <f t="shared" si="12"/>
        <v>ok</v>
      </c>
    </row>
    <row r="814" spans="1:5" x14ac:dyDescent="0.25">
      <c r="A814" s="2" t="s">
        <v>817</v>
      </c>
      <c r="B814" s="3">
        <v>316910</v>
      </c>
      <c r="C814" s="3">
        <v>0.66100000000000003</v>
      </c>
      <c r="D814" s="7" t="s">
        <v>817</v>
      </c>
      <c r="E814" s="6" t="str">
        <f t="shared" si="12"/>
        <v>ok</v>
      </c>
    </row>
    <row r="815" spans="1:5" x14ac:dyDescent="0.25">
      <c r="A815" s="2" t="s">
        <v>818</v>
      </c>
      <c r="B815" s="3">
        <v>316920</v>
      </c>
      <c r="C815" s="3">
        <v>0.71799999999999997</v>
      </c>
      <c r="D815" s="7" t="s">
        <v>818</v>
      </c>
      <c r="E815" s="6" t="str">
        <f t="shared" si="12"/>
        <v>ok</v>
      </c>
    </row>
    <row r="816" spans="1:5" x14ac:dyDescent="0.25">
      <c r="A816" s="2" t="s">
        <v>819</v>
      </c>
      <c r="B816" s="3">
        <v>316930</v>
      </c>
      <c r="C816" s="3">
        <v>0.74399999999999999</v>
      </c>
      <c r="D816" s="7" t="s">
        <v>819</v>
      </c>
      <c r="E816" s="6" t="str">
        <f t="shared" si="12"/>
        <v>ok</v>
      </c>
    </row>
    <row r="817" spans="1:5" x14ac:dyDescent="0.25">
      <c r="A817" s="2" t="s">
        <v>820</v>
      </c>
      <c r="B817" s="3">
        <v>316935</v>
      </c>
      <c r="C817" s="3">
        <v>0.752</v>
      </c>
      <c r="D817" s="7" t="s">
        <v>820</v>
      </c>
      <c r="E817" s="6" t="str">
        <f t="shared" si="12"/>
        <v>ok</v>
      </c>
    </row>
    <row r="818" spans="1:5" x14ac:dyDescent="0.25">
      <c r="A818" s="2" t="s">
        <v>821</v>
      </c>
      <c r="B818" s="3">
        <v>316940</v>
      </c>
      <c r="C818" s="3">
        <v>0.73099999999999998</v>
      </c>
      <c r="D818" s="7" t="s">
        <v>821</v>
      </c>
      <c r="E818" s="6" t="str">
        <f t="shared" si="12"/>
        <v>ok</v>
      </c>
    </row>
    <row r="819" spans="1:5" x14ac:dyDescent="0.25">
      <c r="A819" s="2" t="s">
        <v>822</v>
      </c>
      <c r="B819" s="3">
        <v>316950</v>
      </c>
      <c r="C819" s="3">
        <v>0.626</v>
      </c>
      <c r="D819" s="7" t="s">
        <v>822</v>
      </c>
      <c r="E819" s="6" t="str">
        <f t="shared" si="12"/>
        <v>ok</v>
      </c>
    </row>
    <row r="820" spans="1:5" x14ac:dyDescent="0.25">
      <c r="A820" s="2" t="s">
        <v>823</v>
      </c>
      <c r="B820" s="3">
        <v>316960</v>
      </c>
      <c r="C820" s="3">
        <v>0.71899999999999997</v>
      </c>
      <c r="D820" s="7" t="s">
        <v>823</v>
      </c>
      <c r="E820" s="6" t="str">
        <f t="shared" si="12"/>
        <v>ok</v>
      </c>
    </row>
    <row r="821" spans="1:5" x14ac:dyDescent="0.25">
      <c r="A821" s="2" t="s">
        <v>824</v>
      </c>
      <c r="B821" s="3">
        <v>316970</v>
      </c>
      <c r="C821" s="3">
        <v>0.68200000000000005</v>
      </c>
      <c r="D821" s="7" t="s">
        <v>824</v>
      </c>
      <c r="E821" s="6" t="str">
        <f t="shared" si="12"/>
        <v>ok</v>
      </c>
    </row>
    <row r="822" spans="1:5" x14ac:dyDescent="0.25">
      <c r="A822" s="2" t="s">
        <v>825</v>
      </c>
      <c r="B822" s="3">
        <v>316980</v>
      </c>
      <c r="C822" s="3">
        <v>0.69599999999999995</v>
      </c>
      <c r="D822" s="7" t="s">
        <v>825</v>
      </c>
      <c r="E822" s="6" t="str">
        <f t="shared" si="12"/>
        <v>ok</v>
      </c>
    </row>
    <row r="823" spans="1:5" x14ac:dyDescent="0.25">
      <c r="A823" s="2" t="s">
        <v>826</v>
      </c>
      <c r="B823" s="3">
        <v>316990</v>
      </c>
      <c r="C823" s="3">
        <v>0.72399999999999998</v>
      </c>
      <c r="D823" s="7" t="s">
        <v>826</v>
      </c>
      <c r="E823" s="6" t="str">
        <f t="shared" si="12"/>
        <v>ok</v>
      </c>
    </row>
    <row r="824" spans="1:5" x14ac:dyDescent="0.25">
      <c r="A824" s="2" t="s">
        <v>827</v>
      </c>
      <c r="B824" s="3">
        <v>317000</v>
      </c>
      <c r="C824" s="3">
        <v>0.60899999999999999</v>
      </c>
      <c r="D824" s="7" t="s">
        <v>827</v>
      </c>
      <c r="E824" s="6" t="str">
        <f t="shared" si="12"/>
        <v>ok</v>
      </c>
    </row>
    <row r="825" spans="1:5" x14ac:dyDescent="0.25">
      <c r="A825" s="2" t="s">
        <v>828</v>
      </c>
      <c r="B825" s="3">
        <v>317005</v>
      </c>
      <c r="C825" s="3">
        <v>0.61399999999999999</v>
      </c>
      <c r="D825" s="7" t="s">
        <v>828</v>
      </c>
      <c r="E825" s="6" t="str">
        <f t="shared" si="12"/>
        <v>ok</v>
      </c>
    </row>
    <row r="826" spans="1:5" x14ac:dyDescent="0.25">
      <c r="A826" s="2" t="s">
        <v>829</v>
      </c>
      <c r="B826" s="3">
        <v>317010</v>
      </c>
      <c r="C826" s="3">
        <v>0.77200000000000002</v>
      </c>
      <c r="D826" s="7" t="s">
        <v>829</v>
      </c>
      <c r="E826" s="6" t="str">
        <f t="shared" si="12"/>
        <v>ok</v>
      </c>
    </row>
    <row r="827" spans="1:5" x14ac:dyDescent="0.25">
      <c r="A827" s="2" t="s">
        <v>830</v>
      </c>
      <c r="B827" s="3">
        <v>317020</v>
      </c>
      <c r="C827" s="3">
        <v>0.78900000000000003</v>
      </c>
      <c r="D827" s="7" t="s">
        <v>830</v>
      </c>
      <c r="E827" s="6" t="str">
        <f t="shared" si="12"/>
        <v>ok</v>
      </c>
    </row>
    <row r="828" spans="1:5" x14ac:dyDescent="0.25">
      <c r="A828" s="2" t="s">
        <v>831</v>
      </c>
      <c r="B828" s="3">
        <v>317030</v>
      </c>
      <c r="C828" s="3">
        <v>0.63800000000000001</v>
      </c>
      <c r="D828" s="7" t="s">
        <v>831</v>
      </c>
      <c r="E828" s="6" t="str">
        <f t="shared" si="12"/>
        <v>ok</v>
      </c>
    </row>
    <row r="829" spans="1:5" x14ac:dyDescent="0.25">
      <c r="A829" s="2" t="s">
        <v>832</v>
      </c>
      <c r="B829" s="3">
        <v>317040</v>
      </c>
      <c r="C829" s="3">
        <v>0.73599999999999999</v>
      </c>
      <c r="D829" s="7" t="s">
        <v>832</v>
      </c>
      <c r="E829" s="6" t="str">
        <f t="shared" si="12"/>
        <v>ok</v>
      </c>
    </row>
    <row r="830" spans="1:5" x14ac:dyDescent="0.25">
      <c r="A830" s="2" t="s">
        <v>833</v>
      </c>
      <c r="B830" s="3">
        <v>317043</v>
      </c>
      <c r="C830" s="3">
        <v>0.67200000000000004</v>
      </c>
      <c r="D830" s="7" t="s">
        <v>833</v>
      </c>
      <c r="E830" s="6" t="str">
        <f t="shared" si="12"/>
        <v>ok</v>
      </c>
    </row>
    <row r="831" spans="1:5" x14ac:dyDescent="0.25">
      <c r="A831" s="2" t="s">
        <v>834</v>
      </c>
      <c r="B831" s="3">
        <v>317047</v>
      </c>
      <c r="C831" s="3">
        <v>0.66400000000000003</v>
      </c>
      <c r="D831" s="7" t="s">
        <v>834</v>
      </c>
      <c r="E831" s="6" t="str">
        <f t="shared" si="12"/>
        <v>ok</v>
      </c>
    </row>
    <row r="832" spans="1:5" x14ac:dyDescent="0.25">
      <c r="A832" s="2" t="s">
        <v>835</v>
      </c>
      <c r="B832" s="3">
        <v>317050</v>
      </c>
      <c r="C832" s="3">
        <v>0.63300000000000001</v>
      </c>
      <c r="D832" s="7" t="s">
        <v>835</v>
      </c>
      <c r="E832" s="6" t="str">
        <f t="shared" si="12"/>
        <v>ok</v>
      </c>
    </row>
    <row r="833" spans="1:5" x14ac:dyDescent="0.25">
      <c r="A833" s="2" t="s">
        <v>836</v>
      </c>
      <c r="B833" s="3">
        <v>317052</v>
      </c>
      <c r="C833" s="3">
        <v>0.61899999999999999</v>
      </c>
      <c r="D833" s="7" t="s">
        <v>836</v>
      </c>
      <c r="E833" s="6" t="str">
        <f t="shared" si="12"/>
        <v>ok</v>
      </c>
    </row>
    <row r="834" spans="1:5" x14ac:dyDescent="0.25">
      <c r="A834" s="2" t="s">
        <v>837</v>
      </c>
      <c r="B834" s="3">
        <v>317057</v>
      </c>
      <c r="C834" s="3">
        <v>0.63100000000000001</v>
      </c>
      <c r="D834" s="7" t="s">
        <v>837</v>
      </c>
      <c r="E834" s="6" t="str">
        <f t="shared" si="12"/>
        <v>ok</v>
      </c>
    </row>
    <row r="835" spans="1:5" x14ac:dyDescent="0.25">
      <c r="A835" s="2" t="s">
        <v>838</v>
      </c>
      <c r="B835" s="3">
        <v>317060</v>
      </c>
      <c r="C835" s="3">
        <v>0.69599999999999995</v>
      </c>
      <c r="D835" s="7" t="s">
        <v>838</v>
      </c>
      <c r="E835" s="6" t="str">
        <f t="shared" ref="E835:E855" si="13">IF(A835=D835,"ok","erro")</f>
        <v>ok</v>
      </c>
    </row>
    <row r="836" spans="1:5" x14ac:dyDescent="0.25">
      <c r="A836" s="2" t="s">
        <v>839</v>
      </c>
      <c r="B836" s="3">
        <v>317065</v>
      </c>
      <c r="C836" s="3">
        <v>0.63400000000000001</v>
      </c>
      <c r="D836" s="7" t="s">
        <v>839</v>
      </c>
      <c r="E836" s="6" t="str">
        <f t="shared" si="13"/>
        <v>ok</v>
      </c>
    </row>
    <row r="837" spans="1:5" x14ac:dyDescent="0.25">
      <c r="A837" s="2" t="s">
        <v>840</v>
      </c>
      <c r="B837" s="3">
        <v>317070</v>
      </c>
      <c r="C837" s="3">
        <v>0.77800000000000002</v>
      </c>
      <c r="D837" s="7" t="s">
        <v>840</v>
      </c>
      <c r="E837" s="6" t="str">
        <f t="shared" si="13"/>
        <v>ok</v>
      </c>
    </row>
    <row r="838" spans="1:5" x14ac:dyDescent="0.25">
      <c r="A838" s="2" t="s">
        <v>841</v>
      </c>
      <c r="B838" s="3">
        <v>317075</v>
      </c>
      <c r="C838" s="3">
        <v>0.71099999999999997</v>
      </c>
      <c r="D838" s="7" t="s">
        <v>841</v>
      </c>
      <c r="E838" s="6" t="str">
        <f t="shared" si="13"/>
        <v>ok</v>
      </c>
    </row>
    <row r="839" spans="1:5" x14ac:dyDescent="0.25">
      <c r="A839" s="2" t="s">
        <v>842</v>
      </c>
      <c r="B839" s="3">
        <v>317080</v>
      </c>
      <c r="C839" s="3">
        <v>0.66600000000000004</v>
      </c>
      <c r="D839" s="7" t="s">
        <v>842</v>
      </c>
      <c r="E839" s="6" t="str">
        <f t="shared" si="13"/>
        <v>ok</v>
      </c>
    </row>
    <row r="840" spans="1:5" x14ac:dyDescent="0.25">
      <c r="A840" s="2" t="s">
        <v>843</v>
      </c>
      <c r="B840" s="3">
        <v>317090</v>
      </c>
      <c r="C840" s="3">
        <v>0.59399999999999997</v>
      </c>
      <c r="D840" s="7" t="s">
        <v>843</v>
      </c>
      <c r="E840" s="6" t="str">
        <f t="shared" si="13"/>
        <v>ok</v>
      </c>
    </row>
    <row r="841" spans="1:5" x14ac:dyDescent="0.25">
      <c r="A841" s="2" t="s">
        <v>844</v>
      </c>
      <c r="B841" s="3">
        <v>317100</v>
      </c>
      <c r="C841" s="3">
        <v>0.74199999999999999</v>
      </c>
      <c r="D841" s="7" t="s">
        <v>844</v>
      </c>
      <c r="E841" s="6" t="str">
        <f t="shared" si="13"/>
        <v>ok</v>
      </c>
    </row>
    <row r="842" spans="1:5" x14ac:dyDescent="0.25">
      <c r="A842" s="2" t="s">
        <v>845</v>
      </c>
      <c r="B842" s="3">
        <v>317103</v>
      </c>
      <c r="C842" s="3">
        <v>0.58399999999999996</v>
      </c>
      <c r="D842" s="7" t="s">
        <v>845</v>
      </c>
      <c r="E842" s="6" t="str">
        <f t="shared" si="13"/>
        <v>ok</v>
      </c>
    </row>
    <row r="843" spans="1:5" x14ac:dyDescent="0.25">
      <c r="A843" s="2" t="s">
        <v>846</v>
      </c>
      <c r="B843" s="3">
        <v>317107</v>
      </c>
      <c r="C843" s="3">
        <v>0.63200000000000001</v>
      </c>
      <c r="D843" s="7" t="s">
        <v>846</v>
      </c>
      <c r="E843" s="6" t="str">
        <f t="shared" si="13"/>
        <v>ok</v>
      </c>
    </row>
    <row r="844" spans="1:5" x14ac:dyDescent="0.25">
      <c r="A844" s="2" t="s">
        <v>847</v>
      </c>
      <c r="B844" s="3">
        <v>317110</v>
      </c>
      <c r="C844" s="3">
        <v>0.66700000000000004</v>
      </c>
      <c r="D844" s="7" t="s">
        <v>847</v>
      </c>
      <c r="E844" s="6" t="str">
        <f t="shared" si="13"/>
        <v>ok</v>
      </c>
    </row>
    <row r="845" spans="1:5" x14ac:dyDescent="0.25">
      <c r="A845" s="2" t="s">
        <v>848</v>
      </c>
      <c r="B845" s="3">
        <v>317115</v>
      </c>
      <c r="C845" s="3">
        <v>0.61199999999999999</v>
      </c>
      <c r="D845" s="7" t="s">
        <v>848</v>
      </c>
      <c r="E845" s="6" t="str">
        <f t="shared" si="13"/>
        <v>ok</v>
      </c>
    </row>
    <row r="846" spans="1:5" x14ac:dyDescent="0.25">
      <c r="A846" s="2" t="s">
        <v>849</v>
      </c>
      <c r="B846" s="3">
        <v>317120</v>
      </c>
      <c r="C846" s="3">
        <v>0.68799999999999994</v>
      </c>
      <c r="D846" s="7" t="s">
        <v>849</v>
      </c>
      <c r="E846" s="6" t="str">
        <f t="shared" si="13"/>
        <v>ok</v>
      </c>
    </row>
    <row r="847" spans="1:5" x14ac:dyDescent="0.25">
      <c r="A847" s="2" t="s">
        <v>850</v>
      </c>
      <c r="B847" s="3">
        <v>317130</v>
      </c>
      <c r="C847" s="3">
        <v>0.77500000000000002</v>
      </c>
      <c r="D847" s="7" t="s">
        <v>850</v>
      </c>
      <c r="E847" s="6" t="str">
        <f t="shared" si="13"/>
        <v>ok</v>
      </c>
    </row>
    <row r="848" spans="1:5" x14ac:dyDescent="0.25">
      <c r="A848" s="2" t="s">
        <v>851</v>
      </c>
      <c r="B848" s="3">
        <v>317140</v>
      </c>
      <c r="C848" s="3">
        <v>0.66800000000000004</v>
      </c>
      <c r="D848" s="7" t="s">
        <v>851</v>
      </c>
      <c r="E848" s="6" t="str">
        <f t="shared" si="13"/>
        <v>ok</v>
      </c>
    </row>
    <row r="849" spans="1:5" x14ac:dyDescent="0.25">
      <c r="A849" s="2" t="s">
        <v>852</v>
      </c>
      <c r="B849" s="3">
        <v>317160</v>
      </c>
      <c r="C849" s="3">
        <v>0.61</v>
      </c>
      <c r="D849" s="7" t="s">
        <v>852</v>
      </c>
      <c r="E849" s="6" t="str">
        <f t="shared" si="13"/>
        <v>ok</v>
      </c>
    </row>
    <row r="850" spans="1:5" x14ac:dyDescent="0.25">
      <c r="A850" s="2" t="s">
        <v>853</v>
      </c>
      <c r="B850" s="3">
        <v>317170</v>
      </c>
      <c r="C850" s="3">
        <v>0.65100000000000002</v>
      </c>
      <c r="D850" s="7" t="s">
        <v>853</v>
      </c>
      <c r="E850" s="6" t="str">
        <f t="shared" si="13"/>
        <v>ok</v>
      </c>
    </row>
    <row r="851" spans="1:5" x14ac:dyDescent="0.25">
      <c r="A851" s="2" t="s">
        <v>854</v>
      </c>
      <c r="B851" s="3">
        <v>317180</v>
      </c>
      <c r="C851" s="3">
        <v>0.67500000000000004</v>
      </c>
      <c r="D851" s="7" t="s">
        <v>854</v>
      </c>
      <c r="E851" s="6" t="str">
        <f t="shared" si="13"/>
        <v>ok</v>
      </c>
    </row>
    <row r="852" spans="1:5" x14ac:dyDescent="0.25">
      <c r="A852" s="2" t="s">
        <v>855</v>
      </c>
      <c r="B852" s="3">
        <v>317190</v>
      </c>
      <c r="C852" s="3">
        <v>0.62</v>
      </c>
      <c r="D852" s="7" t="s">
        <v>855</v>
      </c>
      <c r="E852" s="6" t="str">
        <f t="shared" si="13"/>
        <v>ok</v>
      </c>
    </row>
    <row r="853" spans="1:5" x14ac:dyDescent="0.25">
      <c r="A853" s="2" t="s">
        <v>856</v>
      </c>
      <c r="B853" s="3">
        <v>317200</v>
      </c>
      <c r="C853" s="3">
        <v>0.70899999999999996</v>
      </c>
      <c r="D853" s="7" t="s">
        <v>856</v>
      </c>
      <c r="E853" s="6" t="str">
        <f t="shared" si="13"/>
        <v>ok</v>
      </c>
    </row>
    <row r="854" spans="1:5" x14ac:dyDescent="0.25">
      <c r="A854" s="2" t="s">
        <v>857</v>
      </c>
      <c r="B854" s="3">
        <v>317210</v>
      </c>
      <c r="C854" s="3">
        <v>0.66900000000000004</v>
      </c>
      <c r="D854" s="7" t="s">
        <v>857</v>
      </c>
      <c r="E854" s="6" t="str">
        <f t="shared" si="13"/>
        <v>ok</v>
      </c>
    </row>
    <row r="855" spans="1:5" x14ac:dyDescent="0.25">
      <c r="A855" s="2" t="s">
        <v>858</v>
      </c>
      <c r="B855" s="3">
        <v>317220</v>
      </c>
      <c r="C855" s="3">
        <v>0.67800000000000005</v>
      </c>
      <c r="D855" s="7" t="s">
        <v>858</v>
      </c>
      <c r="E855" s="6" t="str">
        <f t="shared" si="13"/>
        <v>ok</v>
      </c>
    </row>
    <row r="856" spans="1:5" x14ac:dyDescent="0.25">
      <c r="A856" s="2" t="s">
        <v>884</v>
      </c>
      <c r="B856" s="13"/>
      <c r="C856" s="13">
        <v>1</v>
      </c>
      <c r="D856" s="7" t="s">
        <v>884</v>
      </c>
    </row>
    <row r="857" spans="1:5" x14ac:dyDescent="0.25">
      <c r="A857" s="2" t="s">
        <v>883</v>
      </c>
      <c r="B857" s="13"/>
      <c r="C857" s="13">
        <v>1</v>
      </c>
      <c r="D857" s="2" t="s">
        <v>883</v>
      </c>
      <c r="E857" s="36" t="str">
        <f>IF(A857=D857,"ok","erro")</f>
        <v>ok</v>
      </c>
    </row>
  </sheetData>
  <sheetProtection selectLockedCells="1" selectUnlockedCells="1"/>
  <autoFilter ref="A2:E855">
    <sortState ref="A3:E855">
      <sortCondition ref="A3"/>
    </sortState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M863"/>
  <sheetViews>
    <sheetView workbookViewId="0">
      <selection activeCell="A2" sqref="A2"/>
    </sheetView>
  </sheetViews>
  <sheetFormatPr defaultRowHeight="15" x14ac:dyDescent="0.25"/>
  <cols>
    <col min="1" max="1" width="9.140625" style="52"/>
    <col min="2" max="2" width="21.5703125" style="6" bestFit="1" customWidth="1"/>
    <col min="3" max="3" width="21.5703125" style="52" customWidth="1"/>
    <col min="4" max="4" width="19.7109375" style="6" customWidth="1"/>
    <col min="5" max="5" width="22.85546875" style="6" customWidth="1"/>
    <col min="6" max="6" width="25.7109375" style="6" bestFit="1" customWidth="1"/>
    <col min="7" max="8" width="30" style="6" bestFit="1" customWidth="1"/>
    <col min="9" max="9" width="22.28515625" style="6" bestFit="1" customWidth="1"/>
    <col min="10" max="10" width="12.5703125" style="6" bestFit="1" customWidth="1"/>
    <col min="11" max="11" width="9.140625" style="6"/>
    <col min="12" max="12" width="12.5703125" style="6" bestFit="1" customWidth="1"/>
    <col min="13" max="13" width="11.5703125" style="6" bestFit="1" customWidth="1"/>
    <col min="14" max="16384" width="9.140625" style="6"/>
  </cols>
  <sheetData>
    <row r="1" spans="1:13" x14ac:dyDescent="0.25">
      <c r="A1" s="14" t="s">
        <v>860</v>
      </c>
      <c r="C1" s="14"/>
      <c r="D1" s="13"/>
      <c r="E1" s="6" t="s">
        <v>1763</v>
      </c>
    </row>
    <row r="2" spans="1:13" x14ac:dyDescent="0.25">
      <c r="A2" s="14" t="s">
        <v>1777</v>
      </c>
      <c r="C2" s="14"/>
      <c r="D2" s="13"/>
      <c r="E2" s="6" t="s">
        <v>1765</v>
      </c>
    </row>
    <row r="3" spans="1:13" x14ac:dyDescent="0.25">
      <c r="A3" s="14" t="s">
        <v>1773</v>
      </c>
      <c r="C3" s="14"/>
      <c r="D3" s="13"/>
      <c r="E3" s="13"/>
    </row>
    <row r="4" spans="1:13" ht="15.75" thickBot="1" x14ac:dyDescent="0.3">
      <c r="A4" s="14" t="s">
        <v>861</v>
      </c>
      <c r="C4" s="14"/>
      <c r="D4" s="13"/>
      <c r="E4" s="13"/>
    </row>
    <row r="5" spans="1:13" s="52" customFormat="1" ht="45" customHeight="1" thickBot="1" x14ac:dyDescent="0.3">
      <c r="A5" s="107" t="s">
        <v>1761</v>
      </c>
      <c r="B5" s="108"/>
      <c r="C5" s="66" t="s">
        <v>1762</v>
      </c>
      <c r="D5" s="112" t="s">
        <v>1760</v>
      </c>
      <c r="E5" s="112"/>
      <c r="F5" s="109" t="s">
        <v>1764</v>
      </c>
      <c r="G5" s="110"/>
      <c r="H5" s="111"/>
      <c r="I5" s="67"/>
    </row>
    <row r="6" spans="1:13" x14ac:dyDescent="0.25">
      <c r="A6" s="61" t="s">
        <v>1749</v>
      </c>
      <c r="B6" s="62" t="s">
        <v>1748</v>
      </c>
      <c r="C6" s="63" t="s">
        <v>1751</v>
      </c>
      <c r="D6" s="64" t="s">
        <v>1749</v>
      </c>
      <c r="E6" s="64" t="s">
        <v>1750</v>
      </c>
      <c r="F6" s="65" t="s">
        <v>1752</v>
      </c>
      <c r="G6" s="65" t="s">
        <v>1753</v>
      </c>
      <c r="H6" s="65" t="s">
        <v>1754</v>
      </c>
    </row>
    <row r="7" spans="1:13" x14ac:dyDescent="0.25">
      <c r="A7" s="54" t="s">
        <v>6</v>
      </c>
      <c r="B7" s="53">
        <v>3100104</v>
      </c>
      <c r="C7" s="60">
        <f>IFERROR(VLOOKUP(D7,$A$7:$B$859,2,FALSE),"ERRO")</f>
        <v>3100104</v>
      </c>
      <c r="D7" s="41" t="s">
        <v>6</v>
      </c>
      <c r="E7" s="41">
        <v>558391.14</v>
      </c>
      <c r="F7" s="55">
        <v>3100104</v>
      </c>
      <c r="G7" s="56" t="s">
        <v>6</v>
      </c>
      <c r="H7" s="57">
        <f t="shared" ref="H7:H70" si="0">VLOOKUP(F7,$C$7:$E$859,3,FALSE)</f>
        <v>558391.14</v>
      </c>
      <c r="I7" s="51"/>
      <c r="J7" s="38"/>
      <c r="L7" s="38"/>
      <c r="M7" s="45"/>
    </row>
    <row r="8" spans="1:13" x14ac:dyDescent="0.25">
      <c r="A8" s="54" t="s">
        <v>7</v>
      </c>
      <c r="B8" s="53">
        <v>3100203</v>
      </c>
      <c r="C8" s="60">
        <f t="shared" ref="C8:C71" si="1">VLOOKUP(D8,$A$7:$B$859,2,FALSE)</f>
        <v>3100203</v>
      </c>
      <c r="D8" s="41" t="s">
        <v>7</v>
      </c>
      <c r="E8" s="41">
        <v>1116782.26</v>
      </c>
      <c r="F8" s="55">
        <v>3100203</v>
      </c>
      <c r="G8" s="56" t="s">
        <v>7</v>
      </c>
      <c r="H8" s="57">
        <f t="shared" si="0"/>
        <v>1116782.26</v>
      </c>
      <c r="L8" s="38"/>
      <c r="M8" s="45"/>
    </row>
    <row r="9" spans="1:13" x14ac:dyDescent="0.25">
      <c r="A9" s="54" t="s">
        <v>8</v>
      </c>
      <c r="B9" s="53">
        <v>3100302</v>
      </c>
      <c r="C9" s="60">
        <f t="shared" si="1"/>
        <v>3100302</v>
      </c>
      <c r="D9" s="41" t="s">
        <v>8</v>
      </c>
      <c r="E9" s="41">
        <v>930651.87</v>
      </c>
      <c r="F9" s="55">
        <v>3100302</v>
      </c>
      <c r="G9" s="58" t="s">
        <v>8</v>
      </c>
      <c r="H9" s="57">
        <f t="shared" si="0"/>
        <v>930651.87</v>
      </c>
      <c r="M9" s="45"/>
    </row>
    <row r="10" spans="1:13" x14ac:dyDescent="0.25">
      <c r="A10" s="54" t="s">
        <v>9</v>
      </c>
      <c r="B10" s="53">
        <v>3100401</v>
      </c>
      <c r="C10" s="60">
        <f t="shared" si="1"/>
        <v>3100401</v>
      </c>
      <c r="D10" s="41" t="s">
        <v>9</v>
      </c>
      <c r="E10" s="41">
        <v>558391.14</v>
      </c>
      <c r="F10" s="55">
        <v>3100401</v>
      </c>
      <c r="G10" s="58" t="s">
        <v>9</v>
      </c>
      <c r="H10" s="57">
        <f t="shared" si="0"/>
        <v>558391.14</v>
      </c>
      <c r="M10" s="45"/>
    </row>
    <row r="11" spans="1:13" x14ac:dyDescent="0.25">
      <c r="A11" s="54" t="s">
        <v>10</v>
      </c>
      <c r="B11" s="53">
        <v>3100500</v>
      </c>
      <c r="C11" s="60">
        <f t="shared" si="1"/>
        <v>3100500</v>
      </c>
      <c r="D11" s="41" t="s">
        <v>10</v>
      </c>
      <c r="E11" s="41">
        <v>558391.14</v>
      </c>
      <c r="F11" s="55">
        <v>3100500</v>
      </c>
      <c r="G11" s="56" t="s">
        <v>10</v>
      </c>
      <c r="H11" s="57">
        <f t="shared" si="0"/>
        <v>558391.14</v>
      </c>
      <c r="M11" s="45"/>
    </row>
    <row r="12" spans="1:13" x14ac:dyDescent="0.25">
      <c r="A12" s="54" t="s">
        <v>11</v>
      </c>
      <c r="B12" s="53">
        <v>3100609</v>
      </c>
      <c r="C12" s="60">
        <f t="shared" si="1"/>
        <v>3100609</v>
      </c>
      <c r="D12" s="41" t="s">
        <v>11</v>
      </c>
      <c r="E12" s="41">
        <v>930651.87</v>
      </c>
      <c r="F12" s="55">
        <v>3100609</v>
      </c>
      <c r="G12" s="56" t="s">
        <v>11</v>
      </c>
      <c r="H12" s="57">
        <f t="shared" si="0"/>
        <v>930651.87</v>
      </c>
      <c r="M12" s="45"/>
    </row>
    <row r="13" spans="1:13" x14ac:dyDescent="0.25">
      <c r="A13" s="54" t="s">
        <v>12</v>
      </c>
      <c r="B13" s="53">
        <v>3100708</v>
      </c>
      <c r="C13" s="60">
        <f t="shared" si="1"/>
        <v>3100708</v>
      </c>
      <c r="D13" s="41" t="s">
        <v>12</v>
      </c>
      <c r="E13" s="41">
        <v>558391.14</v>
      </c>
      <c r="F13" s="55">
        <v>3100708</v>
      </c>
      <c r="G13" s="56" t="s">
        <v>12</v>
      </c>
      <c r="H13" s="57">
        <f t="shared" si="0"/>
        <v>558391.14</v>
      </c>
      <c r="M13" s="45"/>
    </row>
    <row r="14" spans="1:13" x14ac:dyDescent="0.25">
      <c r="A14" s="54" t="s">
        <v>13</v>
      </c>
      <c r="B14" s="53">
        <v>3100807</v>
      </c>
      <c r="C14" s="60">
        <f t="shared" si="1"/>
        <v>3100807</v>
      </c>
      <c r="D14" s="41" t="s">
        <v>13</v>
      </c>
      <c r="E14" s="41">
        <v>558391.14</v>
      </c>
      <c r="F14" s="55">
        <v>3100807</v>
      </c>
      <c r="G14" s="58" t="s">
        <v>13</v>
      </c>
      <c r="H14" s="57">
        <f t="shared" si="0"/>
        <v>558391.14</v>
      </c>
      <c r="M14" s="45"/>
    </row>
    <row r="15" spans="1:13" x14ac:dyDescent="0.25">
      <c r="A15" s="54" t="s">
        <v>14</v>
      </c>
      <c r="B15" s="53">
        <v>3100906</v>
      </c>
      <c r="C15" s="60">
        <f t="shared" si="1"/>
        <v>3100906</v>
      </c>
      <c r="D15" s="41" t="s">
        <v>14</v>
      </c>
      <c r="E15" s="41">
        <v>1116782.26</v>
      </c>
      <c r="F15" s="55">
        <v>3100906</v>
      </c>
      <c r="G15" s="56" t="s">
        <v>14</v>
      </c>
      <c r="H15" s="57">
        <f t="shared" si="0"/>
        <v>1116782.26</v>
      </c>
      <c r="M15" s="45"/>
    </row>
    <row r="16" spans="1:13" x14ac:dyDescent="0.25">
      <c r="A16" s="54" t="s">
        <v>15</v>
      </c>
      <c r="B16" s="53">
        <v>3101003</v>
      </c>
      <c r="C16" s="60">
        <f t="shared" si="1"/>
        <v>3101003</v>
      </c>
      <c r="D16" s="41" t="s">
        <v>15</v>
      </c>
      <c r="E16" s="41">
        <v>744521.52</v>
      </c>
      <c r="F16" s="55">
        <v>3101003</v>
      </c>
      <c r="G16" s="56" t="s">
        <v>15</v>
      </c>
      <c r="H16" s="57">
        <f t="shared" si="0"/>
        <v>744521.52</v>
      </c>
      <c r="M16" s="45"/>
    </row>
    <row r="17" spans="1:13" x14ac:dyDescent="0.25">
      <c r="A17" s="54" t="s">
        <v>16</v>
      </c>
      <c r="B17" s="53">
        <v>3101102</v>
      </c>
      <c r="C17" s="60">
        <f t="shared" si="1"/>
        <v>3101102</v>
      </c>
      <c r="D17" s="41" t="s">
        <v>16</v>
      </c>
      <c r="E17" s="41">
        <v>1302912.6200000001</v>
      </c>
      <c r="F17" s="55">
        <v>3101102</v>
      </c>
      <c r="G17" s="56" t="s">
        <v>16</v>
      </c>
      <c r="H17" s="57">
        <f t="shared" si="0"/>
        <v>1302912.6200000001</v>
      </c>
      <c r="M17" s="45"/>
    </row>
    <row r="18" spans="1:13" x14ac:dyDescent="0.25">
      <c r="A18" s="54" t="s">
        <v>17</v>
      </c>
      <c r="B18" s="53">
        <v>3101201</v>
      </c>
      <c r="C18" s="60">
        <f t="shared" si="1"/>
        <v>3101201</v>
      </c>
      <c r="D18" s="41" t="s">
        <v>17</v>
      </c>
      <c r="E18" s="41">
        <v>558391.14</v>
      </c>
      <c r="F18" s="55">
        <v>3101201</v>
      </c>
      <c r="G18" s="58" t="s">
        <v>17</v>
      </c>
      <c r="H18" s="57">
        <f t="shared" si="0"/>
        <v>558391.14</v>
      </c>
      <c r="M18" s="45"/>
    </row>
    <row r="19" spans="1:13" x14ac:dyDescent="0.25">
      <c r="A19" s="54" t="s">
        <v>18</v>
      </c>
      <c r="B19" s="53">
        <v>3101300</v>
      </c>
      <c r="C19" s="60">
        <f t="shared" si="1"/>
        <v>3101300</v>
      </c>
      <c r="D19" s="41" t="s">
        <v>18</v>
      </c>
      <c r="E19" s="41">
        <v>558391.14</v>
      </c>
      <c r="F19" s="55">
        <v>3101300</v>
      </c>
      <c r="G19" s="58" t="s">
        <v>18</v>
      </c>
      <c r="H19" s="57">
        <f t="shared" si="0"/>
        <v>558391.14</v>
      </c>
      <c r="M19" s="45"/>
    </row>
    <row r="20" spans="1:13" x14ac:dyDescent="0.25">
      <c r="A20" s="54" t="s">
        <v>19</v>
      </c>
      <c r="B20" s="53">
        <v>3101409</v>
      </c>
      <c r="C20" s="60">
        <f t="shared" si="1"/>
        <v>3101409</v>
      </c>
      <c r="D20" s="41" t="s">
        <v>19</v>
      </c>
      <c r="E20" s="41">
        <v>558391.14</v>
      </c>
      <c r="F20" s="55">
        <v>3101409</v>
      </c>
      <c r="G20" s="58" t="s">
        <v>19</v>
      </c>
      <c r="H20" s="57">
        <f t="shared" si="0"/>
        <v>558391.14</v>
      </c>
      <c r="M20" s="45"/>
    </row>
    <row r="21" spans="1:13" x14ac:dyDescent="0.25">
      <c r="A21" s="54" t="s">
        <v>20</v>
      </c>
      <c r="B21" s="53">
        <v>3101508</v>
      </c>
      <c r="C21" s="60">
        <f t="shared" si="1"/>
        <v>3101508</v>
      </c>
      <c r="D21" s="41" t="s">
        <v>20</v>
      </c>
      <c r="E21" s="41">
        <v>1489043.01</v>
      </c>
      <c r="F21" s="55">
        <v>3101508</v>
      </c>
      <c r="G21" s="56" t="s">
        <v>20</v>
      </c>
      <c r="H21" s="57">
        <f t="shared" si="0"/>
        <v>1489043.01</v>
      </c>
      <c r="M21" s="45"/>
    </row>
    <row r="22" spans="1:13" x14ac:dyDescent="0.25">
      <c r="A22" s="54" t="s">
        <v>21</v>
      </c>
      <c r="B22" s="53">
        <v>3101607</v>
      </c>
      <c r="C22" s="60">
        <f t="shared" si="1"/>
        <v>3101607</v>
      </c>
      <c r="D22" s="41" t="s">
        <v>21</v>
      </c>
      <c r="E22" s="41">
        <v>2419694.85</v>
      </c>
      <c r="F22" s="55">
        <v>3101607</v>
      </c>
      <c r="G22" s="58" t="s">
        <v>21</v>
      </c>
      <c r="H22" s="57">
        <f t="shared" si="0"/>
        <v>2419694.85</v>
      </c>
      <c r="M22" s="45"/>
    </row>
    <row r="23" spans="1:13" x14ac:dyDescent="0.25">
      <c r="A23" s="54" t="s">
        <v>22</v>
      </c>
      <c r="B23" s="53">
        <v>3101631</v>
      </c>
      <c r="C23" s="60">
        <f t="shared" si="1"/>
        <v>3101631</v>
      </c>
      <c r="D23" s="41" t="s">
        <v>22</v>
      </c>
      <c r="E23" s="41">
        <v>558391.14</v>
      </c>
      <c r="F23" s="55">
        <v>3101631</v>
      </c>
      <c r="G23" s="58" t="s">
        <v>22</v>
      </c>
      <c r="H23" s="57">
        <f t="shared" si="0"/>
        <v>558391.14</v>
      </c>
      <c r="M23" s="45"/>
    </row>
    <row r="24" spans="1:13" x14ac:dyDescent="0.25">
      <c r="A24" s="54" t="s">
        <v>23</v>
      </c>
      <c r="B24" s="53">
        <v>3101706</v>
      </c>
      <c r="C24" s="60">
        <f t="shared" si="1"/>
        <v>3101706</v>
      </c>
      <c r="D24" s="41" t="s">
        <v>23</v>
      </c>
      <c r="E24" s="41">
        <v>1675173.37</v>
      </c>
      <c r="F24" s="55">
        <v>3101706</v>
      </c>
      <c r="G24" s="58" t="s">
        <v>23</v>
      </c>
      <c r="H24" s="57">
        <f t="shared" si="0"/>
        <v>1675173.37</v>
      </c>
      <c r="M24" s="45"/>
    </row>
    <row r="25" spans="1:13" x14ac:dyDescent="0.25">
      <c r="A25" s="54" t="s">
        <v>24</v>
      </c>
      <c r="B25" s="53">
        <v>3101805</v>
      </c>
      <c r="C25" s="60">
        <f t="shared" si="1"/>
        <v>3101805</v>
      </c>
      <c r="D25" s="41" t="s">
        <v>24</v>
      </c>
      <c r="E25" s="41">
        <v>558391.14</v>
      </c>
      <c r="F25" s="55">
        <v>3101805</v>
      </c>
      <c r="G25" s="58" t="s">
        <v>24</v>
      </c>
      <c r="H25" s="57">
        <f t="shared" si="0"/>
        <v>558391.14</v>
      </c>
      <c r="M25" s="45"/>
    </row>
    <row r="26" spans="1:13" x14ac:dyDescent="0.25">
      <c r="A26" s="54" t="s">
        <v>25</v>
      </c>
      <c r="B26" s="53">
        <v>3101904</v>
      </c>
      <c r="C26" s="60">
        <f t="shared" si="1"/>
        <v>3101904</v>
      </c>
      <c r="D26" s="41" t="s">
        <v>25</v>
      </c>
      <c r="E26" s="41">
        <v>1116782.26</v>
      </c>
      <c r="F26" s="55">
        <v>3101904</v>
      </c>
      <c r="G26" s="56" t="s">
        <v>25</v>
      </c>
      <c r="H26" s="57">
        <f t="shared" si="0"/>
        <v>1116782.26</v>
      </c>
      <c r="M26" s="45"/>
    </row>
    <row r="27" spans="1:13" x14ac:dyDescent="0.25">
      <c r="A27" s="54" t="s">
        <v>26</v>
      </c>
      <c r="B27" s="53">
        <v>3102001</v>
      </c>
      <c r="C27" s="60">
        <f t="shared" si="1"/>
        <v>3102001</v>
      </c>
      <c r="D27" s="41" t="s">
        <v>26</v>
      </c>
      <c r="E27" s="41">
        <v>930651.87</v>
      </c>
      <c r="F27" s="55">
        <v>3102001</v>
      </c>
      <c r="G27" s="58" t="s">
        <v>26</v>
      </c>
      <c r="H27" s="57">
        <f t="shared" si="0"/>
        <v>930651.87</v>
      </c>
      <c r="M27" s="45"/>
    </row>
    <row r="28" spans="1:13" x14ac:dyDescent="0.25">
      <c r="A28" s="54" t="s">
        <v>27</v>
      </c>
      <c r="B28" s="53">
        <v>3102050</v>
      </c>
      <c r="C28" s="60">
        <f t="shared" si="1"/>
        <v>3102050</v>
      </c>
      <c r="D28" s="41" t="s">
        <v>27</v>
      </c>
      <c r="E28" s="41">
        <v>558391.14</v>
      </c>
      <c r="F28" s="55">
        <v>3102050</v>
      </c>
      <c r="G28" s="56" t="s">
        <v>27</v>
      </c>
      <c r="H28" s="57">
        <f t="shared" si="0"/>
        <v>558391.14</v>
      </c>
      <c r="M28" s="45"/>
    </row>
    <row r="29" spans="1:13" x14ac:dyDescent="0.25">
      <c r="A29" s="54" t="s">
        <v>28</v>
      </c>
      <c r="B29" s="53">
        <v>3153509</v>
      </c>
      <c r="C29" s="60">
        <f t="shared" si="1"/>
        <v>3153509</v>
      </c>
      <c r="D29" s="41" t="s">
        <v>28</v>
      </c>
      <c r="E29" s="41">
        <v>558391.14</v>
      </c>
      <c r="F29" s="55">
        <v>3153509</v>
      </c>
      <c r="G29" s="56" t="s">
        <v>28</v>
      </c>
      <c r="H29" s="57">
        <f t="shared" si="0"/>
        <v>558391.14</v>
      </c>
      <c r="M29" s="45"/>
    </row>
    <row r="30" spans="1:13" x14ac:dyDescent="0.25">
      <c r="A30" s="54" t="s">
        <v>29</v>
      </c>
      <c r="B30" s="53">
        <v>3102100</v>
      </c>
      <c r="C30" s="60">
        <f t="shared" si="1"/>
        <v>3102100</v>
      </c>
      <c r="D30" s="41" t="s">
        <v>29</v>
      </c>
      <c r="E30" s="41">
        <v>744521.52</v>
      </c>
      <c r="F30" s="55">
        <v>3102100</v>
      </c>
      <c r="G30" s="58" t="s">
        <v>29</v>
      </c>
      <c r="H30" s="57">
        <f t="shared" si="0"/>
        <v>744521.52</v>
      </c>
      <c r="M30" s="45"/>
    </row>
    <row r="31" spans="1:13" x14ac:dyDescent="0.25">
      <c r="A31" s="54" t="s">
        <v>30</v>
      </c>
      <c r="B31" s="53">
        <v>3102209</v>
      </c>
      <c r="C31" s="60">
        <f t="shared" si="1"/>
        <v>3102209</v>
      </c>
      <c r="D31" s="41" t="s">
        <v>30</v>
      </c>
      <c r="E31" s="41">
        <v>558391.14</v>
      </c>
      <c r="F31" s="55">
        <v>3102209</v>
      </c>
      <c r="G31" s="58" t="s">
        <v>30</v>
      </c>
      <c r="H31" s="57">
        <f t="shared" si="0"/>
        <v>558391.14</v>
      </c>
      <c r="M31" s="45"/>
    </row>
    <row r="32" spans="1:13" x14ac:dyDescent="0.25">
      <c r="A32" s="54" t="s">
        <v>31</v>
      </c>
      <c r="B32" s="53">
        <v>3102308</v>
      </c>
      <c r="C32" s="60">
        <f t="shared" si="1"/>
        <v>3102308</v>
      </c>
      <c r="D32" s="41" t="s">
        <v>31</v>
      </c>
      <c r="E32" s="41">
        <v>930651.87</v>
      </c>
      <c r="F32" s="55">
        <v>3102308</v>
      </c>
      <c r="G32" s="56" t="s">
        <v>31</v>
      </c>
      <c r="H32" s="57">
        <f t="shared" si="0"/>
        <v>930651.87</v>
      </c>
      <c r="M32" s="45"/>
    </row>
    <row r="33" spans="1:13" x14ac:dyDescent="0.25">
      <c r="A33" s="54" t="s">
        <v>32</v>
      </c>
      <c r="B33" s="53">
        <v>3102407</v>
      </c>
      <c r="C33" s="60">
        <f t="shared" si="1"/>
        <v>3102407</v>
      </c>
      <c r="D33" s="41" t="s">
        <v>32</v>
      </c>
      <c r="E33" s="41">
        <v>558391.14</v>
      </c>
      <c r="F33" s="55">
        <v>3102407</v>
      </c>
      <c r="G33" s="58" t="s">
        <v>32</v>
      </c>
      <c r="H33" s="57">
        <f t="shared" si="0"/>
        <v>558391.14</v>
      </c>
      <c r="M33" s="45"/>
    </row>
    <row r="34" spans="1:13" x14ac:dyDescent="0.25">
      <c r="A34" s="54" t="s">
        <v>33</v>
      </c>
      <c r="B34" s="53">
        <v>3102506</v>
      </c>
      <c r="C34" s="60">
        <f t="shared" si="1"/>
        <v>3102506</v>
      </c>
      <c r="D34" s="41" t="s">
        <v>33</v>
      </c>
      <c r="E34" s="41">
        <v>558391.14</v>
      </c>
      <c r="F34" s="55">
        <v>3102506</v>
      </c>
      <c r="G34" s="58" t="s">
        <v>33</v>
      </c>
      <c r="H34" s="57">
        <f t="shared" si="0"/>
        <v>558391.14</v>
      </c>
      <c r="M34" s="45"/>
    </row>
    <row r="35" spans="1:13" x14ac:dyDescent="0.25">
      <c r="A35" s="54" t="s">
        <v>34</v>
      </c>
      <c r="B35" s="53">
        <v>3102605</v>
      </c>
      <c r="C35" s="60">
        <f t="shared" si="1"/>
        <v>3102605</v>
      </c>
      <c r="D35" s="41" t="s">
        <v>34</v>
      </c>
      <c r="E35" s="41">
        <v>1675173.37</v>
      </c>
      <c r="F35" s="55">
        <v>3102605</v>
      </c>
      <c r="G35" s="58" t="s">
        <v>34</v>
      </c>
      <c r="H35" s="57">
        <f t="shared" si="0"/>
        <v>1675173.37</v>
      </c>
      <c r="M35" s="45"/>
    </row>
    <row r="36" spans="1:13" x14ac:dyDescent="0.25">
      <c r="A36" s="54" t="s">
        <v>35</v>
      </c>
      <c r="B36" s="53">
        <v>3102803</v>
      </c>
      <c r="C36" s="60">
        <f t="shared" si="1"/>
        <v>3102803</v>
      </c>
      <c r="D36" s="41" t="s">
        <v>35</v>
      </c>
      <c r="E36" s="41">
        <v>744521.52</v>
      </c>
      <c r="F36" s="55">
        <v>3102803</v>
      </c>
      <c r="G36" s="56" t="s">
        <v>35</v>
      </c>
      <c r="H36" s="57">
        <f t="shared" si="0"/>
        <v>744521.52</v>
      </c>
      <c r="M36" s="45"/>
    </row>
    <row r="37" spans="1:13" x14ac:dyDescent="0.25">
      <c r="A37" s="54" t="s">
        <v>36</v>
      </c>
      <c r="B37" s="53">
        <v>3102852</v>
      </c>
      <c r="C37" s="60">
        <f t="shared" si="1"/>
        <v>3102852</v>
      </c>
      <c r="D37" s="41" t="s">
        <v>36</v>
      </c>
      <c r="E37" s="41">
        <v>558391.14</v>
      </c>
      <c r="F37" s="55">
        <v>3102852</v>
      </c>
      <c r="G37" s="56" t="s">
        <v>36</v>
      </c>
      <c r="H37" s="57">
        <f t="shared" si="0"/>
        <v>558391.14</v>
      </c>
      <c r="M37" s="45"/>
    </row>
    <row r="38" spans="1:13" x14ac:dyDescent="0.25">
      <c r="A38" s="54" t="s">
        <v>37</v>
      </c>
      <c r="B38" s="53">
        <v>3102902</v>
      </c>
      <c r="C38" s="60">
        <f t="shared" si="1"/>
        <v>3102902</v>
      </c>
      <c r="D38" s="41" t="s">
        <v>37</v>
      </c>
      <c r="E38" s="41">
        <v>744521.52</v>
      </c>
      <c r="F38" s="55">
        <v>3102902</v>
      </c>
      <c r="G38" s="56" t="s">
        <v>37</v>
      </c>
      <c r="H38" s="57">
        <f t="shared" si="0"/>
        <v>744521.52</v>
      </c>
      <c r="M38" s="45"/>
    </row>
    <row r="39" spans="1:13" x14ac:dyDescent="0.25">
      <c r="A39" s="54" t="s">
        <v>38</v>
      </c>
      <c r="B39" s="53">
        <v>3103009</v>
      </c>
      <c r="C39" s="60">
        <f t="shared" si="1"/>
        <v>3103009</v>
      </c>
      <c r="D39" s="41" t="s">
        <v>38</v>
      </c>
      <c r="E39" s="41">
        <v>558391.14</v>
      </c>
      <c r="F39" s="55">
        <v>3103009</v>
      </c>
      <c r="G39" s="56" t="s">
        <v>38</v>
      </c>
      <c r="H39" s="57">
        <f t="shared" si="0"/>
        <v>558391.14</v>
      </c>
      <c r="M39" s="45"/>
    </row>
    <row r="40" spans="1:13" x14ac:dyDescent="0.25">
      <c r="A40" s="54" t="s">
        <v>39</v>
      </c>
      <c r="B40" s="53">
        <v>3103108</v>
      </c>
      <c r="C40" s="60">
        <f t="shared" si="1"/>
        <v>3103108</v>
      </c>
      <c r="D40" s="41" t="s">
        <v>39</v>
      </c>
      <c r="E40" s="41">
        <v>558391.14</v>
      </c>
      <c r="F40" s="55">
        <v>3103108</v>
      </c>
      <c r="G40" s="56" t="s">
        <v>39</v>
      </c>
      <c r="H40" s="57">
        <f t="shared" si="0"/>
        <v>558391.14</v>
      </c>
      <c r="M40" s="45"/>
    </row>
    <row r="41" spans="1:13" x14ac:dyDescent="0.25">
      <c r="A41" s="54" t="s">
        <v>40</v>
      </c>
      <c r="B41" s="53">
        <v>3103207</v>
      </c>
      <c r="C41" s="60">
        <f t="shared" si="1"/>
        <v>3103207</v>
      </c>
      <c r="D41" s="41" t="s">
        <v>40</v>
      </c>
      <c r="E41" s="41">
        <v>558391.14</v>
      </c>
      <c r="F41" s="55">
        <v>3103207</v>
      </c>
      <c r="G41" s="56" t="s">
        <v>40</v>
      </c>
      <c r="H41" s="57">
        <f t="shared" si="0"/>
        <v>558391.14</v>
      </c>
      <c r="M41" s="45"/>
    </row>
    <row r="42" spans="1:13" x14ac:dyDescent="0.25">
      <c r="A42" s="54" t="s">
        <v>41</v>
      </c>
      <c r="B42" s="53">
        <v>3103306</v>
      </c>
      <c r="C42" s="60">
        <f t="shared" si="1"/>
        <v>3103306</v>
      </c>
      <c r="D42" s="41" t="s">
        <v>41</v>
      </c>
      <c r="E42" s="41">
        <v>558391.14</v>
      </c>
      <c r="F42" s="55">
        <v>3103306</v>
      </c>
      <c r="G42" s="58" t="s">
        <v>41</v>
      </c>
      <c r="H42" s="57">
        <f t="shared" si="0"/>
        <v>558391.14</v>
      </c>
      <c r="M42" s="45"/>
    </row>
    <row r="43" spans="1:13" x14ac:dyDescent="0.25">
      <c r="A43" s="54" t="s">
        <v>42</v>
      </c>
      <c r="B43" s="53">
        <v>3103405</v>
      </c>
      <c r="C43" s="60">
        <f t="shared" si="1"/>
        <v>3103405</v>
      </c>
      <c r="D43" s="41" t="s">
        <v>42</v>
      </c>
      <c r="E43" s="41">
        <v>1675173.37</v>
      </c>
      <c r="F43" s="55">
        <v>3103405</v>
      </c>
      <c r="G43" s="56" t="s">
        <v>42</v>
      </c>
      <c r="H43" s="57">
        <f t="shared" si="0"/>
        <v>1675173.37</v>
      </c>
      <c r="M43" s="45"/>
    </row>
    <row r="44" spans="1:13" x14ac:dyDescent="0.25">
      <c r="A44" s="54" t="s">
        <v>43</v>
      </c>
      <c r="B44" s="53">
        <v>3103504</v>
      </c>
      <c r="C44" s="60">
        <f t="shared" si="1"/>
        <v>3103504</v>
      </c>
      <c r="D44" s="41" t="s">
        <v>43</v>
      </c>
      <c r="E44" s="41">
        <v>3164216.33</v>
      </c>
      <c r="F44" s="55">
        <v>3103504</v>
      </c>
      <c r="G44" s="58" t="s">
        <v>43</v>
      </c>
      <c r="H44" s="57">
        <f t="shared" si="0"/>
        <v>3164216.33</v>
      </c>
      <c r="M44" s="45"/>
    </row>
    <row r="45" spans="1:13" x14ac:dyDescent="0.25">
      <c r="A45" s="54" t="s">
        <v>44</v>
      </c>
      <c r="B45" s="53">
        <v>3103603</v>
      </c>
      <c r="C45" s="60">
        <f t="shared" si="1"/>
        <v>3103603</v>
      </c>
      <c r="D45" s="41" t="s">
        <v>44</v>
      </c>
      <c r="E45" s="41">
        <v>558391.14</v>
      </c>
      <c r="F45" s="55">
        <v>3103603</v>
      </c>
      <c r="G45" s="58" t="s">
        <v>44</v>
      </c>
      <c r="H45" s="57">
        <f t="shared" si="0"/>
        <v>558391.14</v>
      </c>
      <c r="M45" s="45"/>
    </row>
    <row r="46" spans="1:13" x14ac:dyDescent="0.25">
      <c r="A46" s="54" t="s">
        <v>45</v>
      </c>
      <c r="B46" s="53">
        <v>3103702</v>
      </c>
      <c r="C46" s="60">
        <f t="shared" si="1"/>
        <v>3103702</v>
      </c>
      <c r="D46" s="41" t="s">
        <v>45</v>
      </c>
      <c r="E46" s="41">
        <v>558391.14</v>
      </c>
      <c r="F46" s="55">
        <v>3103702</v>
      </c>
      <c r="G46" s="58" t="s">
        <v>45</v>
      </c>
      <c r="H46" s="57">
        <f t="shared" si="0"/>
        <v>558391.14</v>
      </c>
      <c r="M46" s="45"/>
    </row>
    <row r="47" spans="1:13" x14ac:dyDescent="0.25">
      <c r="A47" s="54" t="s">
        <v>46</v>
      </c>
      <c r="B47" s="53">
        <v>3103751</v>
      </c>
      <c r="C47" s="60">
        <f t="shared" si="1"/>
        <v>3103751</v>
      </c>
      <c r="D47" s="41" t="s">
        <v>46</v>
      </c>
      <c r="E47" s="41">
        <v>558391.14</v>
      </c>
      <c r="F47" s="55">
        <v>3103751</v>
      </c>
      <c r="G47" s="56" t="s">
        <v>46</v>
      </c>
      <c r="H47" s="57">
        <f t="shared" si="0"/>
        <v>558391.14</v>
      </c>
      <c r="M47" s="45"/>
    </row>
    <row r="48" spans="1:13" x14ac:dyDescent="0.25">
      <c r="A48" s="54" t="s">
        <v>47</v>
      </c>
      <c r="B48" s="53">
        <v>3103801</v>
      </c>
      <c r="C48" s="60">
        <f t="shared" si="1"/>
        <v>3103801</v>
      </c>
      <c r="D48" s="41" t="s">
        <v>47</v>
      </c>
      <c r="E48" s="41">
        <v>558391.14</v>
      </c>
      <c r="F48" s="55">
        <v>3103801</v>
      </c>
      <c r="G48" s="56" t="s">
        <v>47</v>
      </c>
      <c r="H48" s="57">
        <f t="shared" si="0"/>
        <v>558391.14</v>
      </c>
      <c r="M48" s="45"/>
    </row>
    <row r="49" spans="1:13" x14ac:dyDescent="0.25">
      <c r="A49" s="54" t="s">
        <v>48</v>
      </c>
      <c r="B49" s="53">
        <v>3103900</v>
      </c>
      <c r="C49" s="60">
        <f t="shared" si="1"/>
        <v>3103900</v>
      </c>
      <c r="D49" s="41" t="s">
        <v>48</v>
      </c>
      <c r="E49" s="41">
        <v>558391.14</v>
      </c>
      <c r="F49" s="55">
        <v>3103900</v>
      </c>
      <c r="G49" s="56" t="s">
        <v>48</v>
      </c>
      <c r="H49" s="57">
        <f t="shared" si="0"/>
        <v>558391.14</v>
      </c>
      <c r="M49" s="45"/>
    </row>
    <row r="50" spans="1:13" x14ac:dyDescent="0.25">
      <c r="A50" s="54" t="s">
        <v>49</v>
      </c>
      <c r="B50" s="53">
        <v>3104007</v>
      </c>
      <c r="C50" s="60">
        <f t="shared" si="1"/>
        <v>3104007</v>
      </c>
      <c r="D50" s="41" t="s">
        <v>49</v>
      </c>
      <c r="E50" s="41">
        <v>2978085.95</v>
      </c>
      <c r="F50" s="55">
        <v>3104007</v>
      </c>
      <c r="G50" s="56" t="s">
        <v>49</v>
      </c>
      <c r="H50" s="57">
        <f t="shared" si="0"/>
        <v>2978085.95</v>
      </c>
      <c r="M50" s="45"/>
    </row>
    <row r="51" spans="1:13" x14ac:dyDescent="0.25">
      <c r="A51" s="54" t="s">
        <v>50</v>
      </c>
      <c r="B51" s="53">
        <v>3104106</v>
      </c>
      <c r="C51" s="60">
        <f t="shared" si="1"/>
        <v>3104106</v>
      </c>
      <c r="D51" s="41" t="s">
        <v>50</v>
      </c>
      <c r="E51" s="41">
        <v>744521.52</v>
      </c>
      <c r="F51" s="55">
        <v>3104106</v>
      </c>
      <c r="G51" s="58" t="s">
        <v>50</v>
      </c>
      <c r="H51" s="57">
        <f t="shared" si="0"/>
        <v>744521.52</v>
      </c>
      <c r="M51" s="45"/>
    </row>
    <row r="52" spans="1:13" x14ac:dyDescent="0.25">
      <c r="A52" s="54" t="s">
        <v>51</v>
      </c>
      <c r="B52" s="53">
        <v>3104205</v>
      </c>
      <c r="C52" s="60">
        <f t="shared" si="1"/>
        <v>3104205</v>
      </c>
      <c r="D52" s="41" t="s">
        <v>51</v>
      </c>
      <c r="E52" s="41">
        <v>1675173.37</v>
      </c>
      <c r="F52" s="55">
        <v>3104205</v>
      </c>
      <c r="G52" s="58" t="s">
        <v>51</v>
      </c>
      <c r="H52" s="57">
        <f t="shared" si="0"/>
        <v>1675173.37</v>
      </c>
      <c r="M52" s="45"/>
    </row>
    <row r="53" spans="1:13" x14ac:dyDescent="0.25">
      <c r="A53" s="54" t="s">
        <v>52</v>
      </c>
      <c r="B53" s="53">
        <v>3104304</v>
      </c>
      <c r="C53" s="60">
        <f t="shared" si="1"/>
        <v>3104304</v>
      </c>
      <c r="D53" s="41" t="s">
        <v>52</v>
      </c>
      <c r="E53" s="41">
        <v>930651.87</v>
      </c>
      <c r="F53" s="55">
        <v>3104304</v>
      </c>
      <c r="G53" s="58" t="s">
        <v>52</v>
      </c>
      <c r="H53" s="57">
        <f t="shared" si="0"/>
        <v>930651.87</v>
      </c>
      <c r="M53" s="45"/>
    </row>
    <row r="54" spans="1:13" x14ac:dyDescent="0.25">
      <c r="A54" s="54" t="s">
        <v>53</v>
      </c>
      <c r="B54" s="53">
        <v>3104403</v>
      </c>
      <c r="C54" s="60">
        <f t="shared" si="1"/>
        <v>3104403</v>
      </c>
      <c r="D54" s="41" t="s">
        <v>53</v>
      </c>
      <c r="E54" s="41">
        <v>558391.14</v>
      </c>
      <c r="F54" s="55">
        <v>3104403</v>
      </c>
      <c r="G54" s="58" t="s">
        <v>53</v>
      </c>
      <c r="H54" s="57">
        <f t="shared" si="0"/>
        <v>558391.14</v>
      </c>
      <c r="M54" s="45"/>
    </row>
    <row r="55" spans="1:13" x14ac:dyDescent="0.25">
      <c r="A55" s="54" t="s">
        <v>54</v>
      </c>
      <c r="B55" s="53">
        <v>3104452</v>
      </c>
      <c r="C55" s="60">
        <f t="shared" si="1"/>
        <v>3104452</v>
      </c>
      <c r="D55" s="41" t="s">
        <v>54</v>
      </c>
      <c r="E55" s="41">
        <v>558391.14</v>
      </c>
      <c r="F55" s="55">
        <v>3104452</v>
      </c>
      <c r="G55" s="58" t="s">
        <v>54</v>
      </c>
      <c r="H55" s="57">
        <f t="shared" si="0"/>
        <v>558391.14</v>
      </c>
      <c r="M55" s="45"/>
    </row>
    <row r="56" spans="1:13" x14ac:dyDescent="0.25">
      <c r="A56" s="54" t="s">
        <v>55</v>
      </c>
      <c r="B56" s="53">
        <v>3104502</v>
      </c>
      <c r="C56" s="60">
        <f t="shared" si="1"/>
        <v>3104502</v>
      </c>
      <c r="D56" s="41" t="s">
        <v>55</v>
      </c>
      <c r="E56" s="41">
        <v>1116782.26</v>
      </c>
      <c r="F56" s="55">
        <v>3104502</v>
      </c>
      <c r="G56" s="58" t="s">
        <v>55</v>
      </c>
      <c r="H56" s="57">
        <f t="shared" si="0"/>
        <v>1116782.26</v>
      </c>
      <c r="M56" s="45"/>
    </row>
    <row r="57" spans="1:13" x14ac:dyDescent="0.25">
      <c r="A57" s="54" t="s">
        <v>56</v>
      </c>
      <c r="B57" s="53">
        <v>3104601</v>
      </c>
      <c r="C57" s="60">
        <f t="shared" si="1"/>
        <v>3104601</v>
      </c>
      <c r="D57" s="41" t="s">
        <v>56</v>
      </c>
      <c r="E57" s="41">
        <v>930651.87</v>
      </c>
      <c r="F57" s="55">
        <v>3104601</v>
      </c>
      <c r="G57" s="58" t="s">
        <v>56</v>
      </c>
      <c r="H57" s="57">
        <f t="shared" si="0"/>
        <v>930651.87</v>
      </c>
      <c r="M57" s="45"/>
    </row>
    <row r="58" spans="1:13" x14ac:dyDescent="0.25">
      <c r="A58" s="54" t="s">
        <v>57</v>
      </c>
      <c r="B58" s="53">
        <v>3104700</v>
      </c>
      <c r="C58" s="60">
        <f t="shared" si="1"/>
        <v>3104700</v>
      </c>
      <c r="D58" s="41" t="s">
        <v>57</v>
      </c>
      <c r="E58" s="41">
        <v>930651.87</v>
      </c>
      <c r="F58" s="55">
        <v>3104700</v>
      </c>
      <c r="G58" s="56" t="s">
        <v>57</v>
      </c>
      <c r="H58" s="57">
        <f t="shared" si="0"/>
        <v>930651.87</v>
      </c>
      <c r="M58" s="45"/>
    </row>
    <row r="59" spans="1:13" x14ac:dyDescent="0.25">
      <c r="A59" s="54" t="s">
        <v>58</v>
      </c>
      <c r="B59" s="53">
        <v>3104809</v>
      </c>
      <c r="C59" s="60">
        <f t="shared" si="1"/>
        <v>3104809</v>
      </c>
      <c r="D59" s="41" t="s">
        <v>58</v>
      </c>
      <c r="E59" s="41">
        <v>558391.14</v>
      </c>
      <c r="F59" s="55">
        <v>3104809</v>
      </c>
      <c r="G59" s="58" t="s">
        <v>58</v>
      </c>
      <c r="H59" s="57">
        <f t="shared" si="0"/>
        <v>558391.14</v>
      </c>
      <c r="M59" s="45"/>
    </row>
    <row r="60" spans="1:13" x14ac:dyDescent="0.25">
      <c r="A60" s="54" t="s">
        <v>59</v>
      </c>
      <c r="B60" s="53">
        <v>3104908</v>
      </c>
      <c r="C60" s="60">
        <f t="shared" si="1"/>
        <v>3104908</v>
      </c>
      <c r="D60" s="41" t="s">
        <v>59</v>
      </c>
      <c r="E60" s="41">
        <v>1116782.26</v>
      </c>
      <c r="F60" s="55">
        <v>3104908</v>
      </c>
      <c r="G60" s="58" t="s">
        <v>59</v>
      </c>
      <c r="H60" s="57">
        <f t="shared" si="0"/>
        <v>1116782.26</v>
      </c>
      <c r="M60" s="45"/>
    </row>
    <row r="61" spans="1:13" x14ac:dyDescent="0.25">
      <c r="A61" s="54" t="s">
        <v>60</v>
      </c>
      <c r="B61" s="53">
        <v>3105004</v>
      </c>
      <c r="C61" s="60">
        <f t="shared" si="1"/>
        <v>3105004</v>
      </c>
      <c r="D61" s="41" t="s">
        <v>60</v>
      </c>
      <c r="E61" s="41">
        <v>558391.14</v>
      </c>
      <c r="F61" s="55">
        <v>3105004</v>
      </c>
      <c r="G61" s="58" t="s">
        <v>60</v>
      </c>
      <c r="H61" s="57">
        <f t="shared" si="0"/>
        <v>558391.14</v>
      </c>
      <c r="M61" s="45"/>
    </row>
    <row r="62" spans="1:13" x14ac:dyDescent="0.25">
      <c r="A62" s="54" t="s">
        <v>61</v>
      </c>
      <c r="B62" s="53">
        <v>3105103</v>
      </c>
      <c r="C62" s="60">
        <f t="shared" si="1"/>
        <v>3105103</v>
      </c>
      <c r="D62" s="41" t="s">
        <v>61</v>
      </c>
      <c r="E62" s="41">
        <v>1302912.6200000001</v>
      </c>
      <c r="F62" s="55">
        <v>3105103</v>
      </c>
      <c r="G62" s="56" t="s">
        <v>61</v>
      </c>
      <c r="H62" s="57">
        <f t="shared" si="0"/>
        <v>1302912.6200000001</v>
      </c>
      <c r="M62" s="45"/>
    </row>
    <row r="63" spans="1:13" x14ac:dyDescent="0.25">
      <c r="A63" s="54" t="s">
        <v>62</v>
      </c>
      <c r="B63" s="53">
        <v>3105202</v>
      </c>
      <c r="C63" s="60">
        <f t="shared" si="1"/>
        <v>3105202</v>
      </c>
      <c r="D63" s="41" t="s">
        <v>62</v>
      </c>
      <c r="E63" s="41">
        <v>558391.14</v>
      </c>
      <c r="F63" s="55">
        <v>3105202</v>
      </c>
      <c r="G63" s="58" t="s">
        <v>62</v>
      </c>
      <c r="H63" s="57">
        <f t="shared" si="0"/>
        <v>558391.14</v>
      </c>
      <c r="M63" s="45"/>
    </row>
    <row r="64" spans="1:13" x14ac:dyDescent="0.25">
      <c r="A64" s="54" t="s">
        <v>63</v>
      </c>
      <c r="B64" s="53">
        <v>3105301</v>
      </c>
      <c r="C64" s="60">
        <f t="shared" si="1"/>
        <v>3105301</v>
      </c>
      <c r="D64" s="41" t="s">
        <v>63</v>
      </c>
      <c r="E64" s="41">
        <v>558391.14</v>
      </c>
      <c r="F64" s="55">
        <v>3105301</v>
      </c>
      <c r="G64" s="58" t="s">
        <v>63</v>
      </c>
      <c r="H64" s="57">
        <f t="shared" si="0"/>
        <v>558391.14</v>
      </c>
      <c r="M64" s="45"/>
    </row>
    <row r="65" spans="1:13" x14ac:dyDescent="0.25">
      <c r="A65" s="54" t="s">
        <v>64</v>
      </c>
      <c r="B65" s="53">
        <v>3105400</v>
      </c>
      <c r="C65" s="60">
        <f t="shared" si="1"/>
        <v>3105400</v>
      </c>
      <c r="D65" s="41" t="s">
        <v>64</v>
      </c>
      <c r="E65" s="41">
        <v>1489043.01</v>
      </c>
      <c r="F65" s="55">
        <v>3105400</v>
      </c>
      <c r="G65" s="56" t="s">
        <v>64</v>
      </c>
      <c r="H65" s="57">
        <f t="shared" si="0"/>
        <v>1489043.01</v>
      </c>
      <c r="M65" s="45"/>
    </row>
    <row r="66" spans="1:13" x14ac:dyDescent="0.25">
      <c r="A66" s="54" t="s">
        <v>65</v>
      </c>
      <c r="B66" s="53">
        <v>3105509</v>
      </c>
      <c r="C66" s="60">
        <f t="shared" si="1"/>
        <v>3105509</v>
      </c>
      <c r="D66" s="41" t="s">
        <v>65</v>
      </c>
      <c r="E66" s="41">
        <v>558391.14</v>
      </c>
      <c r="F66" s="55">
        <v>3105509</v>
      </c>
      <c r="G66" s="56" t="s">
        <v>65</v>
      </c>
      <c r="H66" s="57">
        <f t="shared" si="0"/>
        <v>558391.14</v>
      </c>
      <c r="M66" s="45"/>
    </row>
    <row r="67" spans="1:13" x14ac:dyDescent="0.25">
      <c r="A67" s="54" t="s">
        <v>66</v>
      </c>
      <c r="B67" s="53">
        <v>3105608</v>
      </c>
      <c r="C67" s="60">
        <f t="shared" si="1"/>
        <v>3105608</v>
      </c>
      <c r="D67" s="41" t="s">
        <v>66</v>
      </c>
      <c r="E67" s="41">
        <v>3350346.7</v>
      </c>
      <c r="F67" s="55">
        <v>3105608</v>
      </c>
      <c r="G67" s="58" t="s">
        <v>66</v>
      </c>
      <c r="H67" s="57">
        <f t="shared" si="0"/>
        <v>3350346.7</v>
      </c>
      <c r="M67" s="45"/>
    </row>
    <row r="68" spans="1:13" x14ac:dyDescent="0.25">
      <c r="A68" s="54" t="s">
        <v>67</v>
      </c>
      <c r="B68" s="53">
        <v>3105707</v>
      </c>
      <c r="C68" s="60">
        <f t="shared" si="1"/>
        <v>3105707</v>
      </c>
      <c r="D68" s="41" t="s">
        <v>67</v>
      </c>
      <c r="E68" s="41">
        <v>558391.14</v>
      </c>
      <c r="F68" s="55">
        <v>3105707</v>
      </c>
      <c r="G68" s="58" t="s">
        <v>67</v>
      </c>
      <c r="H68" s="57">
        <f t="shared" si="0"/>
        <v>558391.14</v>
      </c>
      <c r="M68" s="45"/>
    </row>
    <row r="69" spans="1:13" x14ac:dyDescent="0.25">
      <c r="A69" s="54" t="s">
        <v>68</v>
      </c>
      <c r="B69" s="53">
        <v>3105905</v>
      </c>
      <c r="C69" s="60">
        <f t="shared" si="1"/>
        <v>3105905</v>
      </c>
      <c r="D69" s="41" t="s">
        <v>68</v>
      </c>
      <c r="E69" s="41">
        <v>1116782.26</v>
      </c>
      <c r="F69" s="55">
        <v>3105905</v>
      </c>
      <c r="G69" s="58" t="s">
        <v>68</v>
      </c>
      <c r="H69" s="57">
        <f t="shared" si="0"/>
        <v>1116782.26</v>
      </c>
      <c r="M69" s="45"/>
    </row>
    <row r="70" spans="1:13" x14ac:dyDescent="0.25">
      <c r="A70" s="54" t="s">
        <v>69</v>
      </c>
      <c r="B70" s="53">
        <v>3106002</v>
      </c>
      <c r="C70" s="60">
        <f t="shared" si="1"/>
        <v>3106002</v>
      </c>
      <c r="D70" s="41" t="s">
        <v>69</v>
      </c>
      <c r="E70" s="41">
        <v>744521.52</v>
      </c>
      <c r="F70" s="55">
        <v>3106002</v>
      </c>
      <c r="G70" s="58" t="s">
        <v>69</v>
      </c>
      <c r="H70" s="57">
        <f t="shared" si="0"/>
        <v>744521.52</v>
      </c>
      <c r="M70" s="45"/>
    </row>
    <row r="71" spans="1:13" x14ac:dyDescent="0.25">
      <c r="A71" s="54" t="s">
        <v>70</v>
      </c>
      <c r="B71" s="53">
        <v>3106101</v>
      </c>
      <c r="C71" s="60">
        <f t="shared" si="1"/>
        <v>3106101</v>
      </c>
      <c r="D71" s="41" t="s">
        <v>70</v>
      </c>
      <c r="E71" s="41">
        <v>558391.14</v>
      </c>
      <c r="F71" s="55">
        <v>3106101</v>
      </c>
      <c r="G71" s="58" t="s">
        <v>70</v>
      </c>
      <c r="H71" s="57">
        <f t="shared" ref="H71:H134" si="2">VLOOKUP(F71,$C$7:$E$859,3,FALSE)</f>
        <v>558391.14</v>
      </c>
      <c r="M71" s="45"/>
    </row>
    <row r="72" spans="1:13" x14ac:dyDescent="0.25">
      <c r="A72" s="54" t="s">
        <v>71</v>
      </c>
      <c r="B72" s="53">
        <v>3106200</v>
      </c>
      <c r="C72" s="60">
        <f t="shared" ref="C72:C135" si="3">VLOOKUP(D72,$A$7:$B$859,2,FALSE)</f>
        <v>3106200</v>
      </c>
      <c r="D72" s="41" t="s">
        <v>71</v>
      </c>
      <c r="E72" s="41">
        <v>33091746.719999999</v>
      </c>
      <c r="F72" s="55">
        <v>3106200</v>
      </c>
      <c r="G72" s="58" t="s">
        <v>71</v>
      </c>
      <c r="H72" s="57">
        <f t="shared" si="2"/>
        <v>33091746.719999999</v>
      </c>
      <c r="M72" s="45"/>
    </row>
    <row r="73" spans="1:13" x14ac:dyDescent="0.25">
      <c r="A73" s="54" t="s">
        <v>72</v>
      </c>
      <c r="B73" s="53">
        <v>3106309</v>
      </c>
      <c r="C73" s="60">
        <f t="shared" si="3"/>
        <v>3106309</v>
      </c>
      <c r="D73" s="41" t="s">
        <v>72</v>
      </c>
      <c r="E73" s="41">
        <v>1302912.6200000001</v>
      </c>
      <c r="F73" s="55">
        <v>3106309</v>
      </c>
      <c r="G73" s="58" t="s">
        <v>72</v>
      </c>
      <c r="H73" s="57">
        <f t="shared" si="2"/>
        <v>1302912.6200000001</v>
      </c>
      <c r="M73" s="45"/>
    </row>
    <row r="74" spans="1:13" x14ac:dyDescent="0.25">
      <c r="A74" s="54" t="s">
        <v>73</v>
      </c>
      <c r="B74" s="53">
        <v>3106408</v>
      </c>
      <c r="C74" s="60">
        <f t="shared" si="3"/>
        <v>3106408</v>
      </c>
      <c r="D74" s="41" t="s">
        <v>73</v>
      </c>
      <c r="E74" s="41">
        <v>558391.14</v>
      </c>
      <c r="F74" s="55">
        <v>3106408</v>
      </c>
      <c r="G74" s="58" t="s">
        <v>73</v>
      </c>
      <c r="H74" s="57">
        <f t="shared" si="2"/>
        <v>558391.14</v>
      </c>
      <c r="M74" s="45"/>
    </row>
    <row r="75" spans="1:13" x14ac:dyDescent="0.25">
      <c r="A75" s="54" t="s">
        <v>74</v>
      </c>
      <c r="B75" s="53">
        <v>3106507</v>
      </c>
      <c r="C75" s="60">
        <f t="shared" si="3"/>
        <v>3106507</v>
      </c>
      <c r="D75" s="41" t="s">
        <v>74</v>
      </c>
      <c r="E75" s="41">
        <v>744521.52</v>
      </c>
      <c r="F75" s="55">
        <v>3106507</v>
      </c>
      <c r="G75" s="58" t="s">
        <v>74</v>
      </c>
      <c r="H75" s="57">
        <f t="shared" si="2"/>
        <v>744521.52</v>
      </c>
      <c r="M75" s="45"/>
    </row>
    <row r="76" spans="1:13" x14ac:dyDescent="0.25">
      <c r="A76" s="54" t="s">
        <v>75</v>
      </c>
      <c r="B76" s="53">
        <v>3106655</v>
      </c>
      <c r="C76" s="60">
        <f t="shared" si="3"/>
        <v>3106655</v>
      </c>
      <c r="D76" s="41" t="s">
        <v>75</v>
      </c>
      <c r="E76" s="41">
        <v>558391.14</v>
      </c>
      <c r="F76" s="55">
        <v>3106655</v>
      </c>
      <c r="G76" s="58" t="s">
        <v>75</v>
      </c>
      <c r="H76" s="57">
        <f t="shared" si="2"/>
        <v>558391.14</v>
      </c>
      <c r="M76" s="45"/>
    </row>
    <row r="77" spans="1:13" x14ac:dyDescent="0.25">
      <c r="A77" s="54" t="s">
        <v>76</v>
      </c>
      <c r="B77" s="53">
        <v>3106606</v>
      </c>
      <c r="C77" s="60">
        <f t="shared" si="3"/>
        <v>3106606</v>
      </c>
      <c r="D77" s="41" t="s">
        <v>76</v>
      </c>
      <c r="E77" s="41">
        <v>558391.14</v>
      </c>
      <c r="F77" s="55">
        <v>3106606</v>
      </c>
      <c r="G77" s="56" t="s">
        <v>76</v>
      </c>
      <c r="H77" s="57">
        <f t="shared" si="2"/>
        <v>558391.14</v>
      </c>
      <c r="M77" s="45"/>
    </row>
    <row r="78" spans="1:13" x14ac:dyDescent="0.25">
      <c r="A78" s="54" t="s">
        <v>77</v>
      </c>
      <c r="B78" s="53">
        <v>3106705</v>
      </c>
      <c r="C78" s="60">
        <f t="shared" si="3"/>
        <v>3106705</v>
      </c>
      <c r="D78" s="41" t="s">
        <v>77</v>
      </c>
      <c r="E78" s="41">
        <v>5162265.1500000004</v>
      </c>
      <c r="F78" s="55">
        <v>3106705</v>
      </c>
      <c r="G78" s="58" t="s">
        <v>77</v>
      </c>
      <c r="H78" s="57">
        <f t="shared" si="2"/>
        <v>5162265.1500000004</v>
      </c>
      <c r="M78" s="45"/>
    </row>
    <row r="79" spans="1:13" x14ac:dyDescent="0.25">
      <c r="A79" s="54" t="s">
        <v>78</v>
      </c>
      <c r="B79" s="53">
        <v>3106804</v>
      </c>
      <c r="C79" s="60">
        <f t="shared" si="3"/>
        <v>3106804</v>
      </c>
      <c r="D79" s="41" t="s">
        <v>78</v>
      </c>
      <c r="E79" s="41">
        <v>558391.14</v>
      </c>
      <c r="F79" s="55">
        <v>3106804</v>
      </c>
      <c r="G79" s="58" t="s">
        <v>78</v>
      </c>
      <c r="H79" s="57">
        <f t="shared" si="2"/>
        <v>558391.14</v>
      </c>
      <c r="M79" s="45"/>
    </row>
    <row r="80" spans="1:13" x14ac:dyDescent="0.25">
      <c r="A80" s="54" t="s">
        <v>79</v>
      </c>
      <c r="B80" s="53">
        <v>3106903</v>
      </c>
      <c r="C80" s="60">
        <f t="shared" si="3"/>
        <v>3106903</v>
      </c>
      <c r="D80" s="41" t="s">
        <v>79</v>
      </c>
      <c r="E80" s="41">
        <v>930651.87</v>
      </c>
      <c r="F80" s="55">
        <v>3106903</v>
      </c>
      <c r="G80" s="58" t="s">
        <v>79</v>
      </c>
      <c r="H80" s="57">
        <f t="shared" si="2"/>
        <v>930651.87</v>
      </c>
      <c r="M80" s="45"/>
    </row>
    <row r="81" spans="1:13" x14ac:dyDescent="0.25">
      <c r="A81" s="54" t="s">
        <v>80</v>
      </c>
      <c r="B81" s="53">
        <v>3107000</v>
      </c>
      <c r="C81" s="60">
        <f t="shared" si="3"/>
        <v>3107000</v>
      </c>
      <c r="D81" s="41" t="s">
        <v>80</v>
      </c>
      <c r="E81" s="41">
        <v>558391.14</v>
      </c>
      <c r="F81" s="55">
        <v>3107000</v>
      </c>
      <c r="G81" s="58" t="s">
        <v>80</v>
      </c>
      <c r="H81" s="57">
        <f t="shared" si="2"/>
        <v>558391.14</v>
      </c>
      <c r="M81" s="45"/>
    </row>
    <row r="82" spans="1:13" x14ac:dyDescent="0.25">
      <c r="A82" s="54" t="s">
        <v>81</v>
      </c>
      <c r="B82" s="53">
        <v>3107109</v>
      </c>
      <c r="C82" s="60">
        <f t="shared" si="3"/>
        <v>3107109</v>
      </c>
      <c r="D82" s="41" t="s">
        <v>81</v>
      </c>
      <c r="E82" s="41">
        <v>1675173.37</v>
      </c>
      <c r="F82" s="55">
        <v>3107109</v>
      </c>
      <c r="G82" s="56" t="s">
        <v>81</v>
      </c>
      <c r="H82" s="57">
        <f t="shared" si="2"/>
        <v>1675173.37</v>
      </c>
      <c r="M82" s="45"/>
    </row>
    <row r="83" spans="1:13" x14ac:dyDescent="0.25">
      <c r="A83" s="54" t="s">
        <v>82</v>
      </c>
      <c r="B83" s="53">
        <v>3107208</v>
      </c>
      <c r="C83" s="60">
        <f t="shared" si="3"/>
        <v>3107208</v>
      </c>
      <c r="D83" s="41" t="s">
        <v>82</v>
      </c>
      <c r="E83" s="41">
        <v>558391.14</v>
      </c>
      <c r="F83" s="55">
        <v>3107208</v>
      </c>
      <c r="G83" s="58" t="s">
        <v>82</v>
      </c>
      <c r="H83" s="57">
        <f t="shared" si="2"/>
        <v>558391.14</v>
      </c>
      <c r="M83" s="45"/>
    </row>
    <row r="84" spans="1:13" x14ac:dyDescent="0.25">
      <c r="A84" s="54" t="s">
        <v>83</v>
      </c>
      <c r="B84" s="53">
        <v>3107307</v>
      </c>
      <c r="C84" s="60">
        <f t="shared" si="3"/>
        <v>3107307</v>
      </c>
      <c r="D84" s="41" t="s">
        <v>83</v>
      </c>
      <c r="E84" s="41">
        <v>1861303.74</v>
      </c>
      <c r="F84" s="55">
        <v>3107307</v>
      </c>
      <c r="G84" s="56" t="s">
        <v>83</v>
      </c>
      <c r="H84" s="57">
        <f t="shared" si="2"/>
        <v>1861303.74</v>
      </c>
      <c r="M84" s="45"/>
    </row>
    <row r="85" spans="1:13" x14ac:dyDescent="0.25">
      <c r="A85" s="54" t="s">
        <v>84</v>
      </c>
      <c r="B85" s="53">
        <v>3107406</v>
      </c>
      <c r="C85" s="60">
        <f t="shared" si="3"/>
        <v>3107406</v>
      </c>
      <c r="D85" s="41" t="s">
        <v>84</v>
      </c>
      <c r="E85" s="41">
        <v>1861303.74</v>
      </c>
      <c r="F85" s="55">
        <v>3107406</v>
      </c>
      <c r="G85" s="58" t="s">
        <v>84</v>
      </c>
      <c r="H85" s="57">
        <f t="shared" si="2"/>
        <v>1861303.74</v>
      </c>
      <c r="M85" s="45"/>
    </row>
    <row r="86" spans="1:13" x14ac:dyDescent="0.25">
      <c r="A86" s="54" t="s">
        <v>85</v>
      </c>
      <c r="B86" s="53">
        <v>3107505</v>
      </c>
      <c r="C86" s="60">
        <f t="shared" si="3"/>
        <v>3107505</v>
      </c>
      <c r="D86" s="41" t="s">
        <v>85</v>
      </c>
      <c r="E86" s="41">
        <v>558391.14</v>
      </c>
      <c r="F86" s="55">
        <v>3107505</v>
      </c>
      <c r="G86" s="58" t="s">
        <v>85</v>
      </c>
      <c r="H86" s="57">
        <f t="shared" si="2"/>
        <v>558391.14</v>
      </c>
      <c r="M86" s="45"/>
    </row>
    <row r="87" spans="1:13" x14ac:dyDescent="0.25">
      <c r="A87" s="54" t="s">
        <v>86</v>
      </c>
      <c r="B87" s="53">
        <v>3107604</v>
      </c>
      <c r="C87" s="60">
        <f t="shared" si="3"/>
        <v>3107604</v>
      </c>
      <c r="D87" s="41" t="s">
        <v>86</v>
      </c>
      <c r="E87" s="41">
        <v>558391.14</v>
      </c>
      <c r="F87" s="55">
        <v>3107604</v>
      </c>
      <c r="G87" s="58" t="s">
        <v>86</v>
      </c>
      <c r="H87" s="57">
        <f t="shared" si="2"/>
        <v>558391.14</v>
      </c>
      <c r="M87" s="45"/>
    </row>
    <row r="88" spans="1:13" x14ac:dyDescent="0.25">
      <c r="A88" s="54" t="s">
        <v>87</v>
      </c>
      <c r="B88" s="53">
        <v>3107703</v>
      </c>
      <c r="C88" s="60">
        <f t="shared" si="3"/>
        <v>3107703</v>
      </c>
      <c r="D88" s="41" t="s">
        <v>87</v>
      </c>
      <c r="E88" s="41">
        <v>558391.14</v>
      </c>
      <c r="F88" s="55">
        <v>3107703</v>
      </c>
      <c r="G88" s="58" t="s">
        <v>87</v>
      </c>
      <c r="H88" s="57">
        <f t="shared" si="2"/>
        <v>558391.14</v>
      </c>
      <c r="M88" s="45"/>
    </row>
    <row r="89" spans="1:13" x14ac:dyDescent="0.25">
      <c r="A89" s="54" t="s">
        <v>88</v>
      </c>
      <c r="B89" s="53">
        <v>3107802</v>
      </c>
      <c r="C89" s="60">
        <f t="shared" si="3"/>
        <v>3107802</v>
      </c>
      <c r="D89" s="41" t="s">
        <v>88</v>
      </c>
      <c r="E89" s="41">
        <v>930651.87</v>
      </c>
      <c r="F89" s="55">
        <v>3107802</v>
      </c>
      <c r="G89" s="58" t="s">
        <v>88</v>
      </c>
      <c r="H89" s="57">
        <f t="shared" si="2"/>
        <v>930651.87</v>
      </c>
      <c r="M89" s="45"/>
    </row>
    <row r="90" spans="1:13" x14ac:dyDescent="0.25">
      <c r="A90" s="54" t="s">
        <v>89</v>
      </c>
      <c r="B90" s="53">
        <v>3107901</v>
      </c>
      <c r="C90" s="60">
        <f t="shared" si="3"/>
        <v>3107901</v>
      </c>
      <c r="D90" s="41" t="s">
        <v>89</v>
      </c>
      <c r="E90" s="41">
        <v>744521.52</v>
      </c>
      <c r="F90" s="55">
        <v>3107901</v>
      </c>
      <c r="G90" s="58" t="s">
        <v>89</v>
      </c>
      <c r="H90" s="57">
        <f t="shared" si="2"/>
        <v>744521.52</v>
      </c>
      <c r="M90" s="45"/>
    </row>
    <row r="91" spans="1:13" x14ac:dyDescent="0.25">
      <c r="A91" s="54" t="s">
        <v>90</v>
      </c>
      <c r="B91" s="53">
        <v>3108008</v>
      </c>
      <c r="C91" s="60">
        <f t="shared" si="3"/>
        <v>3108008</v>
      </c>
      <c r="D91" s="41" t="s">
        <v>90</v>
      </c>
      <c r="E91" s="41">
        <v>1116782.26</v>
      </c>
      <c r="F91" s="55">
        <v>3108008</v>
      </c>
      <c r="G91" s="58" t="s">
        <v>90</v>
      </c>
      <c r="H91" s="57">
        <f t="shared" si="2"/>
        <v>1116782.26</v>
      </c>
      <c r="M91" s="45"/>
    </row>
    <row r="92" spans="1:13" x14ac:dyDescent="0.25">
      <c r="A92" s="54" t="s">
        <v>91</v>
      </c>
      <c r="B92" s="53">
        <v>3108107</v>
      </c>
      <c r="C92" s="60">
        <f t="shared" si="3"/>
        <v>3108107</v>
      </c>
      <c r="D92" s="41" t="s">
        <v>91</v>
      </c>
      <c r="E92" s="41">
        <v>558391.14</v>
      </c>
      <c r="F92" s="55">
        <v>3108107</v>
      </c>
      <c r="G92" s="58" t="s">
        <v>91</v>
      </c>
      <c r="H92" s="57">
        <f t="shared" si="2"/>
        <v>558391.14</v>
      </c>
      <c r="M92" s="45"/>
    </row>
    <row r="93" spans="1:13" x14ac:dyDescent="0.25">
      <c r="A93" s="54" t="s">
        <v>92</v>
      </c>
      <c r="B93" s="53">
        <v>3108206</v>
      </c>
      <c r="C93" s="60">
        <f t="shared" si="3"/>
        <v>3108206</v>
      </c>
      <c r="D93" s="41" t="s">
        <v>92</v>
      </c>
      <c r="E93" s="41">
        <v>558391.14</v>
      </c>
      <c r="F93" s="55">
        <v>3108206</v>
      </c>
      <c r="G93" s="56" t="s">
        <v>92</v>
      </c>
      <c r="H93" s="57">
        <f t="shared" si="2"/>
        <v>558391.14</v>
      </c>
      <c r="M93" s="45"/>
    </row>
    <row r="94" spans="1:13" x14ac:dyDescent="0.25">
      <c r="A94" s="54" t="s">
        <v>93</v>
      </c>
      <c r="B94" s="53">
        <v>3108255</v>
      </c>
      <c r="C94" s="60">
        <f t="shared" si="3"/>
        <v>3108255</v>
      </c>
      <c r="D94" s="41" t="s">
        <v>93</v>
      </c>
      <c r="E94" s="41">
        <v>744521.52</v>
      </c>
      <c r="F94" s="55">
        <v>3108255</v>
      </c>
      <c r="G94" s="58" t="s">
        <v>93</v>
      </c>
      <c r="H94" s="57">
        <f t="shared" si="2"/>
        <v>744521.52</v>
      </c>
      <c r="M94" s="45"/>
    </row>
    <row r="95" spans="1:13" x14ac:dyDescent="0.25">
      <c r="A95" s="54" t="s">
        <v>94</v>
      </c>
      <c r="B95" s="53">
        <v>3108305</v>
      </c>
      <c r="C95" s="60">
        <f t="shared" si="3"/>
        <v>3108305</v>
      </c>
      <c r="D95" s="41" t="s">
        <v>94</v>
      </c>
      <c r="E95" s="41">
        <v>1116782.26</v>
      </c>
      <c r="F95" s="55">
        <v>3108305</v>
      </c>
      <c r="G95" s="58" t="s">
        <v>94</v>
      </c>
      <c r="H95" s="57">
        <f t="shared" si="2"/>
        <v>1116782.26</v>
      </c>
      <c r="M95" s="45"/>
    </row>
    <row r="96" spans="1:13" x14ac:dyDescent="0.25">
      <c r="A96" s="54" t="s">
        <v>95</v>
      </c>
      <c r="B96" s="53">
        <v>3108404</v>
      </c>
      <c r="C96" s="60">
        <f t="shared" si="3"/>
        <v>3108404</v>
      </c>
      <c r="D96" s="41" t="s">
        <v>95</v>
      </c>
      <c r="E96" s="41">
        <v>930651.87</v>
      </c>
      <c r="F96" s="55">
        <v>3108404</v>
      </c>
      <c r="G96" s="58" t="s">
        <v>95</v>
      </c>
      <c r="H96" s="57">
        <f t="shared" si="2"/>
        <v>930651.87</v>
      </c>
      <c r="M96" s="45"/>
    </row>
    <row r="97" spans="1:13" x14ac:dyDescent="0.25">
      <c r="A97" s="54" t="s">
        <v>96</v>
      </c>
      <c r="B97" s="53">
        <v>3108503</v>
      </c>
      <c r="C97" s="60">
        <f t="shared" si="3"/>
        <v>3108503</v>
      </c>
      <c r="D97" s="41" t="s">
        <v>96</v>
      </c>
      <c r="E97" s="41">
        <v>558391.14</v>
      </c>
      <c r="F97" s="55">
        <v>3108503</v>
      </c>
      <c r="G97" s="58" t="s">
        <v>96</v>
      </c>
      <c r="H97" s="57">
        <f t="shared" si="2"/>
        <v>558391.14</v>
      </c>
      <c r="M97" s="45"/>
    </row>
    <row r="98" spans="1:13" x14ac:dyDescent="0.25">
      <c r="A98" s="54" t="s">
        <v>97</v>
      </c>
      <c r="B98" s="53">
        <v>3108701</v>
      </c>
      <c r="C98" s="60">
        <f t="shared" si="3"/>
        <v>3108701</v>
      </c>
      <c r="D98" s="41" t="s">
        <v>97</v>
      </c>
      <c r="E98" s="41">
        <v>558391.14</v>
      </c>
      <c r="F98" s="55">
        <v>3108701</v>
      </c>
      <c r="G98" s="56" t="s">
        <v>97</v>
      </c>
      <c r="H98" s="57">
        <f t="shared" si="2"/>
        <v>558391.14</v>
      </c>
      <c r="M98" s="45"/>
    </row>
    <row r="99" spans="1:13" x14ac:dyDescent="0.25">
      <c r="A99" s="54" t="s">
        <v>98</v>
      </c>
      <c r="B99" s="53">
        <v>3108552</v>
      </c>
      <c r="C99" s="60">
        <f t="shared" si="3"/>
        <v>3108552</v>
      </c>
      <c r="D99" s="41" t="s">
        <v>98</v>
      </c>
      <c r="E99" s="41">
        <v>930651.87</v>
      </c>
      <c r="F99" s="55">
        <v>3108552</v>
      </c>
      <c r="G99" s="56" t="s">
        <v>98</v>
      </c>
      <c r="H99" s="57">
        <f t="shared" si="2"/>
        <v>930651.87</v>
      </c>
      <c r="M99" s="45"/>
    </row>
    <row r="100" spans="1:13" x14ac:dyDescent="0.25">
      <c r="A100" s="54" t="s">
        <v>99</v>
      </c>
      <c r="B100" s="53">
        <v>3108602</v>
      </c>
      <c r="C100" s="60">
        <f t="shared" si="3"/>
        <v>3108602</v>
      </c>
      <c r="D100" s="41" t="s">
        <v>99</v>
      </c>
      <c r="E100" s="41">
        <v>1489043.01</v>
      </c>
      <c r="F100" s="55">
        <v>3108602</v>
      </c>
      <c r="G100" s="56" t="s">
        <v>99</v>
      </c>
      <c r="H100" s="57">
        <f t="shared" si="2"/>
        <v>1489043.01</v>
      </c>
      <c r="M100" s="45"/>
    </row>
    <row r="101" spans="1:13" x14ac:dyDescent="0.25">
      <c r="A101" s="54" t="s">
        <v>101</v>
      </c>
      <c r="B101" s="53">
        <v>3108800</v>
      </c>
      <c r="C101" s="60">
        <f t="shared" si="3"/>
        <v>3108909</v>
      </c>
      <c r="D101" s="41" t="s">
        <v>100</v>
      </c>
      <c r="E101" s="41">
        <v>930651.87</v>
      </c>
      <c r="F101" s="55">
        <v>3108800</v>
      </c>
      <c r="G101" s="56" t="s">
        <v>101</v>
      </c>
      <c r="H101" s="57">
        <f t="shared" si="2"/>
        <v>558391.14</v>
      </c>
      <c r="M101" s="45"/>
    </row>
    <row r="102" spans="1:13" x14ac:dyDescent="0.25">
      <c r="A102" s="54" t="s">
        <v>100</v>
      </c>
      <c r="B102" s="53">
        <v>3108909</v>
      </c>
      <c r="C102" s="60">
        <f t="shared" si="3"/>
        <v>3108800</v>
      </c>
      <c r="D102" s="41" t="s">
        <v>101</v>
      </c>
      <c r="E102" s="41">
        <v>558391.14</v>
      </c>
      <c r="F102" s="55">
        <v>3108909</v>
      </c>
      <c r="G102" s="56" t="s">
        <v>1769</v>
      </c>
      <c r="H102" s="57">
        <f t="shared" si="2"/>
        <v>930651.87</v>
      </c>
      <c r="M102" s="45"/>
    </row>
    <row r="103" spans="1:13" x14ac:dyDescent="0.25">
      <c r="A103" s="54" t="s">
        <v>102</v>
      </c>
      <c r="B103" s="53">
        <v>3109006</v>
      </c>
      <c r="C103" s="60">
        <f t="shared" si="3"/>
        <v>3109006</v>
      </c>
      <c r="D103" s="41" t="s">
        <v>102</v>
      </c>
      <c r="E103" s="41">
        <v>1675173.37</v>
      </c>
      <c r="F103" s="55">
        <v>3109006</v>
      </c>
      <c r="G103" s="58" t="s">
        <v>102</v>
      </c>
      <c r="H103" s="57">
        <f t="shared" si="2"/>
        <v>1675173.37</v>
      </c>
      <c r="M103" s="45"/>
    </row>
    <row r="104" spans="1:13" x14ac:dyDescent="0.25">
      <c r="A104" s="54" t="s">
        <v>103</v>
      </c>
      <c r="B104" s="53">
        <v>3109105</v>
      </c>
      <c r="C104" s="60">
        <f t="shared" si="3"/>
        <v>3109105</v>
      </c>
      <c r="D104" s="41" t="s">
        <v>103</v>
      </c>
      <c r="E104" s="41">
        <v>744521.52</v>
      </c>
      <c r="F104" s="55">
        <v>3109105</v>
      </c>
      <c r="G104" s="56" t="s">
        <v>103</v>
      </c>
      <c r="H104" s="57">
        <f t="shared" si="2"/>
        <v>744521.52</v>
      </c>
      <c r="M104" s="45"/>
    </row>
    <row r="105" spans="1:13" x14ac:dyDescent="0.25">
      <c r="A105" s="54" t="s">
        <v>104</v>
      </c>
      <c r="B105" s="53">
        <v>3109204</v>
      </c>
      <c r="C105" s="60">
        <f t="shared" si="3"/>
        <v>3109204</v>
      </c>
      <c r="D105" s="41" t="s">
        <v>104</v>
      </c>
      <c r="E105" s="41">
        <v>744521.52</v>
      </c>
      <c r="F105" s="55">
        <v>3109204</v>
      </c>
      <c r="G105" s="56" t="s">
        <v>104</v>
      </c>
      <c r="H105" s="57">
        <f t="shared" si="2"/>
        <v>744521.52</v>
      </c>
      <c r="M105" s="45"/>
    </row>
    <row r="106" spans="1:13" x14ac:dyDescent="0.25">
      <c r="A106" s="54" t="s">
        <v>105</v>
      </c>
      <c r="B106" s="53">
        <v>3109253</v>
      </c>
      <c r="C106" s="60">
        <f t="shared" si="3"/>
        <v>3109253</v>
      </c>
      <c r="D106" s="41" t="s">
        <v>105</v>
      </c>
      <c r="E106" s="41">
        <v>558391.14</v>
      </c>
      <c r="F106" s="55">
        <v>3109253</v>
      </c>
      <c r="G106" s="58" t="s">
        <v>105</v>
      </c>
      <c r="H106" s="57">
        <f t="shared" si="2"/>
        <v>558391.14</v>
      </c>
      <c r="M106" s="45"/>
    </row>
    <row r="107" spans="1:13" x14ac:dyDescent="0.25">
      <c r="A107" s="54" t="s">
        <v>106</v>
      </c>
      <c r="B107" s="53">
        <v>3109303</v>
      </c>
      <c r="C107" s="60">
        <f t="shared" si="3"/>
        <v>3109303</v>
      </c>
      <c r="D107" s="41" t="s">
        <v>106</v>
      </c>
      <c r="E107" s="41">
        <v>1302912.6200000001</v>
      </c>
      <c r="F107" s="55">
        <v>3109303</v>
      </c>
      <c r="G107" s="58" t="s">
        <v>106</v>
      </c>
      <c r="H107" s="57">
        <f t="shared" si="2"/>
        <v>1302912.6200000001</v>
      </c>
      <c r="M107" s="45"/>
    </row>
    <row r="108" spans="1:13" x14ac:dyDescent="0.25">
      <c r="A108" s="54" t="s">
        <v>107</v>
      </c>
      <c r="B108" s="53">
        <v>3109402</v>
      </c>
      <c r="C108" s="60">
        <f t="shared" si="3"/>
        <v>3109402</v>
      </c>
      <c r="D108" s="41" t="s">
        <v>107</v>
      </c>
      <c r="E108" s="41">
        <v>1302912.6200000001</v>
      </c>
      <c r="F108" s="55">
        <v>3109402</v>
      </c>
      <c r="G108" s="58" t="s">
        <v>107</v>
      </c>
      <c r="H108" s="57">
        <f t="shared" si="2"/>
        <v>1302912.6200000001</v>
      </c>
      <c r="M108" s="45"/>
    </row>
    <row r="109" spans="1:13" x14ac:dyDescent="0.25">
      <c r="A109" s="54" t="s">
        <v>108</v>
      </c>
      <c r="B109" s="53">
        <v>3109451</v>
      </c>
      <c r="C109" s="60">
        <f t="shared" si="3"/>
        <v>3109451</v>
      </c>
      <c r="D109" s="41" t="s">
        <v>108</v>
      </c>
      <c r="E109" s="41">
        <v>558391.14</v>
      </c>
      <c r="F109" s="55">
        <v>3109451</v>
      </c>
      <c r="G109" s="58" t="s">
        <v>108</v>
      </c>
      <c r="H109" s="57">
        <f t="shared" si="2"/>
        <v>558391.14</v>
      </c>
      <c r="M109" s="45"/>
    </row>
    <row r="110" spans="1:13" x14ac:dyDescent="0.25">
      <c r="A110" s="54" t="s">
        <v>109</v>
      </c>
      <c r="B110" s="53">
        <v>3109501</v>
      </c>
      <c r="C110" s="60">
        <f t="shared" si="3"/>
        <v>3109501</v>
      </c>
      <c r="D110" s="41" t="s">
        <v>109</v>
      </c>
      <c r="E110" s="41">
        <v>930651.87</v>
      </c>
      <c r="F110" s="55">
        <v>3109501</v>
      </c>
      <c r="G110" s="58" t="s">
        <v>109</v>
      </c>
      <c r="H110" s="57">
        <f t="shared" si="2"/>
        <v>930651.87</v>
      </c>
      <c r="M110" s="45"/>
    </row>
    <row r="111" spans="1:13" x14ac:dyDescent="0.25">
      <c r="A111" s="54" t="s">
        <v>110</v>
      </c>
      <c r="B111" s="53">
        <v>3109600</v>
      </c>
      <c r="C111" s="60">
        <f t="shared" si="3"/>
        <v>3109600</v>
      </c>
      <c r="D111" s="41" t="s">
        <v>110</v>
      </c>
      <c r="E111" s="41">
        <v>558391.14</v>
      </c>
      <c r="F111" s="55">
        <v>3109600</v>
      </c>
      <c r="G111" s="58" t="s">
        <v>110</v>
      </c>
      <c r="H111" s="57">
        <f t="shared" si="2"/>
        <v>558391.14</v>
      </c>
      <c r="M111" s="45"/>
    </row>
    <row r="112" spans="1:13" x14ac:dyDescent="0.25">
      <c r="A112" s="54" t="s">
        <v>111</v>
      </c>
      <c r="B112" s="53">
        <v>3109709</v>
      </c>
      <c r="C112" s="60">
        <f t="shared" si="3"/>
        <v>3109709</v>
      </c>
      <c r="D112" s="41" t="s">
        <v>111</v>
      </c>
      <c r="E112" s="41">
        <v>744521.52</v>
      </c>
      <c r="F112" s="55">
        <v>3109709</v>
      </c>
      <c r="G112" s="58" t="s">
        <v>111</v>
      </c>
      <c r="H112" s="57">
        <f t="shared" si="2"/>
        <v>744521.52</v>
      </c>
      <c r="M112" s="45"/>
    </row>
    <row r="113" spans="1:13" x14ac:dyDescent="0.25">
      <c r="A113" s="54" t="s">
        <v>112</v>
      </c>
      <c r="B113" s="53">
        <v>3102704</v>
      </c>
      <c r="C113" s="60">
        <f t="shared" si="3"/>
        <v>3102704</v>
      </c>
      <c r="D113" s="41" t="s">
        <v>112</v>
      </c>
      <c r="E113" s="41">
        <v>558391.14</v>
      </c>
      <c r="F113" s="55">
        <v>3102704</v>
      </c>
      <c r="G113" s="56" t="s">
        <v>112</v>
      </c>
      <c r="H113" s="57">
        <f t="shared" si="2"/>
        <v>558391.14</v>
      </c>
      <c r="M113" s="45"/>
    </row>
    <row r="114" spans="1:13" x14ac:dyDescent="0.25">
      <c r="A114" s="54" t="s">
        <v>113</v>
      </c>
      <c r="B114" s="53">
        <v>3109808</v>
      </c>
      <c r="C114" s="60">
        <f t="shared" si="3"/>
        <v>3109808</v>
      </c>
      <c r="D114" s="41" t="s">
        <v>113</v>
      </c>
      <c r="E114" s="41">
        <v>558391.14</v>
      </c>
      <c r="F114" s="55">
        <v>3109808</v>
      </c>
      <c r="G114" s="58" t="s">
        <v>113</v>
      </c>
      <c r="H114" s="57">
        <f t="shared" si="2"/>
        <v>558391.14</v>
      </c>
      <c r="M114" s="45"/>
    </row>
    <row r="115" spans="1:13" x14ac:dyDescent="0.25">
      <c r="A115" s="54" t="s">
        <v>114</v>
      </c>
      <c r="B115" s="53">
        <v>3109907</v>
      </c>
      <c r="C115" s="60">
        <f t="shared" si="3"/>
        <v>3109907</v>
      </c>
      <c r="D115" s="41" t="s">
        <v>114</v>
      </c>
      <c r="E115" s="41">
        <v>744521.52</v>
      </c>
      <c r="F115" s="55">
        <v>3109907</v>
      </c>
      <c r="G115" s="56" t="s">
        <v>114</v>
      </c>
      <c r="H115" s="57">
        <f t="shared" si="2"/>
        <v>744521.52</v>
      </c>
      <c r="M115" s="45"/>
    </row>
    <row r="116" spans="1:13" x14ac:dyDescent="0.25">
      <c r="A116" s="54" t="s">
        <v>115</v>
      </c>
      <c r="B116" s="53">
        <v>3110004</v>
      </c>
      <c r="C116" s="60">
        <f t="shared" si="3"/>
        <v>3110004</v>
      </c>
      <c r="D116" s="41" t="s">
        <v>115</v>
      </c>
      <c r="E116" s="41">
        <v>1861303.74</v>
      </c>
      <c r="F116" s="55">
        <v>3110004</v>
      </c>
      <c r="G116" s="56" t="s">
        <v>115</v>
      </c>
      <c r="H116" s="57">
        <f t="shared" si="2"/>
        <v>1861303.74</v>
      </c>
      <c r="M116" s="45"/>
    </row>
    <row r="117" spans="1:13" x14ac:dyDescent="0.25">
      <c r="A117" s="54" t="s">
        <v>116</v>
      </c>
      <c r="B117" s="53">
        <v>3110103</v>
      </c>
      <c r="C117" s="60">
        <f t="shared" si="3"/>
        <v>3110103</v>
      </c>
      <c r="D117" s="41" t="s">
        <v>116</v>
      </c>
      <c r="E117" s="41">
        <v>558391.14</v>
      </c>
      <c r="F117" s="55">
        <v>3110103</v>
      </c>
      <c r="G117" s="58" t="s">
        <v>116</v>
      </c>
      <c r="H117" s="57">
        <f t="shared" si="2"/>
        <v>558391.14</v>
      </c>
      <c r="M117" s="45"/>
    </row>
    <row r="118" spans="1:13" x14ac:dyDescent="0.25">
      <c r="A118" s="54" t="s">
        <v>117</v>
      </c>
      <c r="B118" s="53">
        <v>3110202</v>
      </c>
      <c r="C118" s="60">
        <f t="shared" si="3"/>
        <v>3110202</v>
      </c>
      <c r="D118" s="41" t="s">
        <v>117</v>
      </c>
      <c r="E118" s="41">
        <v>558391.14</v>
      </c>
      <c r="F118" s="55">
        <v>3110202</v>
      </c>
      <c r="G118" s="58" t="s">
        <v>117</v>
      </c>
      <c r="H118" s="57">
        <f t="shared" si="2"/>
        <v>558391.14</v>
      </c>
      <c r="M118" s="45"/>
    </row>
    <row r="119" spans="1:13" x14ac:dyDescent="0.25">
      <c r="A119" s="54" t="s">
        <v>118</v>
      </c>
      <c r="B119" s="53">
        <v>3110301</v>
      </c>
      <c r="C119" s="60">
        <f t="shared" si="3"/>
        <v>3110301</v>
      </c>
      <c r="D119" s="41" t="s">
        <v>118</v>
      </c>
      <c r="E119" s="41">
        <v>930651.87</v>
      </c>
      <c r="F119" s="55">
        <v>3110301</v>
      </c>
      <c r="G119" s="58" t="s">
        <v>118</v>
      </c>
      <c r="H119" s="57">
        <f t="shared" si="2"/>
        <v>930651.87</v>
      </c>
      <c r="M119" s="45"/>
    </row>
    <row r="120" spans="1:13" x14ac:dyDescent="0.25">
      <c r="A120" s="54" t="s">
        <v>119</v>
      </c>
      <c r="B120" s="53">
        <v>3110400</v>
      </c>
      <c r="C120" s="60">
        <f t="shared" si="3"/>
        <v>3110400</v>
      </c>
      <c r="D120" s="41" t="s">
        <v>119</v>
      </c>
      <c r="E120" s="41">
        <v>558391.14</v>
      </c>
      <c r="F120" s="55">
        <v>3110400</v>
      </c>
      <c r="G120" s="58" t="s">
        <v>119</v>
      </c>
      <c r="H120" s="57">
        <f t="shared" si="2"/>
        <v>558391.14</v>
      </c>
      <c r="M120" s="45"/>
    </row>
    <row r="121" spans="1:13" x14ac:dyDescent="0.25">
      <c r="A121" s="54" t="s">
        <v>120</v>
      </c>
      <c r="B121" s="53">
        <v>3110509</v>
      </c>
      <c r="C121" s="60">
        <f t="shared" si="3"/>
        <v>3110509</v>
      </c>
      <c r="D121" s="41" t="s">
        <v>120</v>
      </c>
      <c r="E121" s="41">
        <v>1116782.26</v>
      </c>
      <c r="F121" s="55">
        <v>3110509</v>
      </c>
      <c r="G121" s="58" t="s">
        <v>120</v>
      </c>
      <c r="H121" s="57">
        <f t="shared" si="2"/>
        <v>1116782.26</v>
      </c>
      <c r="M121" s="45"/>
    </row>
    <row r="122" spans="1:13" x14ac:dyDescent="0.25">
      <c r="A122" s="54" t="s">
        <v>121</v>
      </c>
      <c r="B122" s="53">
        <v>3110608</v>
      </c>
      <c r="C122" s="60">
        <f t="shared" si="3"/>
        <v>3110608</v>
      </c>
      <c r="D122" s="41" t="s">
        <v>121</v>
      </c>
      <c r="E122" s="41">
        <v>1302912.6200000001</v>
      </c>
      <c r="F122" s="55">
        <v>3110608</v>
      </c>
      <c r="G122" s="56" t="s">
        <v>121</v>
      </c>
      <c r="H122" s="57">
        <f t="shared" si="2"/>
        <v>1302912.6200000001</v>
      </c>
      <c r="M122" s="45"/>
    </row>
    <row r="123" spans="1:13" x14ac:dyDescent="0.25">
      <c r="A123" s="54" t="s">
        <v>122</v>
      </c>
      <c r="B123" s="53">
        <v>3110707</v>
      </c>
      <c r="C123" s="60">
        <f t="shared" si="3"/>
        <v>3110707</v>
      </c>
      <c r="D123" s="41" t="s">
        <v>122</v>
      </c>
      <c r="E123" s="41">
        <v>744521.52</v>
      </c>
      <c r="F123" s="55">
        <v>3110707</v>
      </c>
      <c r="G123" s="58" t="s">
        <v>122</v>
      </c>
      <c r="H123" s="57">
        <f t="shared" si="2"/>
        <v>744521.52</v>
      </c>
      <c r="M123" s="45"/>
    </row>
    <row r="124" spans="1:13" x14ac:dyDescent="0.25">
      <c r="A124" s="54" t="s">
        <v>123</v>
      </c>
      <c r="B124" s="53">
        <v>3110806</v>
      </c>
      <c r="C124" s="60">
        <f t="shared" si="3"/>
        <v>3110806</v>
      </c>
      <c r="D124" s="41" t="s">
        <v>123</v>
      </c>
      <c r="E124" s="41">
        <v>558391.14</v>
      </c>
      <c r="F124" s="55">
        <v>3110806</v>
      </c>
      <c r="G124" s="56" t="s">
        <v>123</v>
      </c>
      <c r="H124" s="57">
        <f t="shared" si="2"/>
        <v>558391.14</v>
      </c>
      <c r="M124" s="45"/>
    </row>
    <row r="125" spans="1:13" x14ac:dyDescent="0.25">
      <c r="A125" s="54" t="s">
        <v>124</v>
      </c>
      <c r="B125" s="53">
        <v>3110905</v>
      </c>
      <c r="C125" s="60">
        <f t="shared" si="3"/>
        <v>3110905</v>
      </c>
      <c r="D125" s="41" t="s">
        <v>124</v>
      </c>
      <c r="E125" s="41">
        <v>930651.87</v>
      </c>
      <c r="F125" s="55">
        <v>3110905</v>
      </c>
      <c r="G125" s="58" t="s">
        <v>124</v>
      </c>
      <c r="H125" s="57">
        <f t="shared" si="2"/>
        <v>930651.87</v>
      </c>
      <c r="M125" s="45"/>
    </row>
    <row r="126" spans="1:13" x14ac:dyDescent="0.25">
      <c r="A126" s="54" t="s">
        <v>125</v>
      </c>
      <c r="B126" s="53">
        <v>3111002</v>
      </c>
      <c r="C126" s="60">
        <f t="shared" si="3"/>
        <v>3111002</v>
      </c>
      <c r="D126" s="41" t="s">
        <v>125</v>
      </c>
      <c r="E126" s="41">
        <v>1116782.26</v>
      </c>
      <c r="F126" s="55">
        <v>3111002</v>
      </c>
      <c r="G126" s="58" t="s">
        <v>125</v>
      </c>
      <c r="H126" s="57">
        <f t="shared" si="2"/>
        <v>1116782.26</v>
      </c>
      <c r="M126" s="45"/>
    </row>
    <row r="127" spans="1:13" x14ac:dyDescent="0.25">
      <c r="A127" s="54" t="s">
        <v>126</v>
      </c>
      <c r="B127" s="53">
        <v>3111101</v>
      </c>
      <c r="C127" s="60">
        <f t="shared" si="3"/>
        <v>3111101</v>
      </c>
      <c r="D127" s="41" t="s">
        <v>126</v>
      </c>
      <c r="E127" s="41">
        <v>1116782.26</v>
      </c>
      <c r="F127" s="55">
        <v>3111101</v>
      </c>
      <c r="G127" s="58" t="s">
        <v>126</v>
      </c>
      <c r="H127" s="57">
        <f t="shared" si="2"/>
        <v>1116782.26</v>
      </c>
      <c r="M127" s="45"/>
    </row>
    <row r="128" spans="1:13" x14ac:dyDescent="0.25">
      <c r="A128" s="54" t="s">
        <v>127</v>
      </c>
      <c r="B128" s="53">
        <v>3111150</v>
      </c>
      <c r="C128" s="60">
        <f t="shared" si="3"/>
        <v>3111150</v>
      </c>
      <c r="D128" s="41" t="s">
        <v>127</v>
      </c>
      <c r="E128" s="41">
        <v>558391.14</v>
      </c>
      <c r="F128" s="55">
        <v>3111150</v>
      </c>
      <c r="G128" s="58" t="s">
        <v>127</v>
      </c>
      <c r="H128" s="57">
        <f t="shared" si="2"/>
        <v>558391.14</v>
      </c>
      <c r="M128" s="45"/>
    </row>
    <row r="129" spans="1:13" x14ac:dyDescent="0.25">
      <c r="A129" s="54" t="s">
        <v>128</v>
      </c>
      <c r="B129" s="53">
        <v>3111200</v>
      </c>
      <c r="C129" s="60">
        <f t="shared" si="3"/>
        <v>3111200</v>
      </c>
      <c r="D129" s="41" t="s">
        <v>128</v>
      </c>
      <c r="E129" s="41">
        <v>2047434.1</v>
      </c>
      <c r="F129" s="55">
        <v>3111200</v>
      </c>
      <c r="G129" s="58" t="s">
        <v>128</v>
      </c>
      <c r="H129" s="57">
        <f t="shared" si="2"/>
        <v>2047434.1</v>
      </c>
      <c r="M129" s="45"/>
    </row>
    <row r="130" spans="1:13" x14ac:dyDescent="0.25">
      <c r="A130" s="54" t="s">
        <v>129</v>
      </c>
      <c r="B130" s="53">
        <v>3111309</v>
      </c>
      <c r="C130" s="60">
        <f t="shared" si="3"/>
        <v>3111309</v>
      </c>
      <c r="D130" s="41" t="s">
        <v>129</v>
      </c>
      <c r="E130" s="41">
        <v>744521.52</v>
      </c>
      <c r="F130" s="55">
        <v>3111309</v>
      </c>
      <c r="G130" s="58" t="s">
        <v>129</v>
      </c>
      <c r="H130" s="57">
        <f t="shared" si="2"/>
        <v>744521.52</v>
      </c>
      <c r="M130" s="45"/>
    </row>
    <row r="131" spans="1:13" x14ac:dyDescent="0.25">
      <c r="A131" s="54" t="s">
        <v>130</v>
      </c>
      <c r="B131" s="53">
        <v>3111408</v>
      </c>
      <c r="C131" s="60">
        <f t="shared" si="3"/>
        <v>3111408</v>
      </c>
      <c r="D131" s="41" t="s">
        <v>130</v>
      </c>
      <c r="E131" s="41">
        <v>558391.14</v>
      </c>
      <c r="F131" s="55">
        <v>3111408</v>
      </c>
      <c r="G131" s="58" t="s">
        <v>130</v>
      </c>
      <c r="H131" s="57">
        <f t="shared" si="2"/>
        <v>558391.14</v>
      </c>
      <c r="M131" s="45"/>
    </row>
    <row r="132" spans="1:13" x14ac:dyDescent="0.25">
      <c r="A132" s="54" t="s">
        <v>131</v>
      </c>
      <c r="B132" s="53">
        <v>3111507</v>
      </c>
      <c r="C132" s="60">
        <f t="shared" si="3"/>
        <v>3111507</v>
      </c>
      <c r="D132" s="41" t="s">
        <v>131</v>
      </c>
      <c r="E132" s="41">
        <v>930651.87</v>
      </c>
      <c r="F132" s="55">
        <v>3111507</v>
      </c>
      <c r="G132" s="58" t="s">
        <v>131</v>
      </c>
      <c r="H132" s="57">
        <f t="shared" si="2"/>
        <v>930651.87</v>
      </c>
      <c r="M132" s="45"/>
    </row>
    <row r="133" spans="1:13" x14ac:dyDescent="0.25">
      <c r="A133" s="54" t="s">
        <v>132</v>
      </c>
      <c r="B133" s="53">
        <v>3111606</v>
      </c>
      <c r="C133" s="60">
        <f t="shared" si="3"/>
        <v>3111606</v>
      </c>
      <c r="D133" s="41" t="s">
        <v>132</v>
      </c>
      <c r="E133" s="41">
        <v>1302912.6200000001</v>
      </c>
      <c r="F133" s="55">
        <v>3111606</v>
      </c>
      <c r="G133" s="58" t="s">
        <v>132</v>
      </c>
      <c r="H133" s="57">
        <f t="shared" si="2"/>
        <v>1302912.6200000001</v>
      </c>
      <c r="M133" s="45"/>
    </row>
    <row r="134" spans="1:13" x14ac:dyDescent="0.25">
      <c r="A134" s="54" t="s">
        <v>133</v>
      </c>
      <c r="B134" s="53">
        <v>3111903</v>
      </c>
      <c r="C134" s="60">
        <f t="shared" si="3"/>
        <v>3111903</v>
      </c>
      <c r="D134" s="41" t="s">
        <v>133</v>
      </c>
      <c r="E134" s="41">
        <v>558391.14</v>
      </c>
      <c r="F134" s="55">
        <v>3111903</v>
      </c>
      <c r="G134" s="58" t="s">
        <v>133</v>
      </c>
      <c r="H134" s="57">
        <f t="shared" si="2"/>
        <v>558391.14</v>
      </c>
      <c r="M134" s="45"/>
    </row>
    <row r="135" spans="1:13" x14ac:dyDescent="0.25">
      <c r="A135" s="54" t="s">
        <v>134</v>
      </c>
      <c r="B135" s="53">
        <v>3111705</v>
      </c>
      <c r="C135" s="60">
        <f t="shared" si="3"/>
        <v>3111705</v>
      </c>
      <c r="D135" s="41" t="s">
        <v>134</v>
      </c>
      <c r="E135" s="41">
        <v>558391.14</v>
      </c>
      <c r="F135" s="55">
        <v>3111705</v>
      </c>
      <c r="G135" s="56" t="s">
        <v>134</v>
      </c>
      <c r="H135" s="57">
        <f t="shared" ref="H135:H198" si="4">VLOOKUP(F135,$C$7:$E$859,3,FALSE)</f>
        <v>558391.14</v>
      </c>
      <c r="M135" s="45"/>
    </row>
    <row r="136" spans="1:13" x14ac:dyDescent="0.25">
      <c r="A136" s="54" t="s">
        <v>135</v>
      </c>
      <c r="B136" s="53">
        <v>3111804</v>
      </c>
      <c r="C136" s="60">
        <f t="shared" ref="C136:C199" si="5">VLOOKUP(D136,$A$7:$B$859,2,FALSE)</f>
        <v>3111804</v>
      </c>
      <c r="D136" s="41" t="s">
        <v>135</v>
      </c>
      <c r="E136" s="41">
        <v>744521.52</v>
      </c>
      <c r="F136" s="55">
        <v>3111804</v>
      </c>
      <c r="G136" s="56" t="s">
        <v>135</v>
      </c>
      <c r="H136" s="57">
        <f t="shared" si="4"/>
        <v>744521.52</v>
      </c>
      <c r="M136" s="45"/>
    </row>
    <row r="137" spans="1:13" x14ac:dyDescent="0.25">
      <c r="A137" s="54" t="s">
        <v>136</v>
      </c>
      <c r="B137" s="53">
        <v>3112000</v>
      </c>
      <c r="C137" s="60">
        <f t="shared" si="5"/>
        <v>3112000</v>
      </c>
      <c r="D137" s="41" t="s">
        <v>136</v>
      </c>
      <c r="E137" s="41">
        <v>930651.87</v>
      </c>
      <c r="F137" s="55">
        <v>3112000</v>
      </c>
      <c r="G137" s="58" t="s">
        <v>136</v>
      </c>
      <c r="H137" s="57">
        <f t="shared" si="4"/>
        <v>930651.87</v>
      </c>
      <c r="M137" s="45"/>
    </row>
    <row r="138" spans="1:13" x14ac:dyDescent="0.25">
      <c r="A138" s="54" t="s">
        <v>137</v>
      </c>
      <c r="B138" s="53">
        <v>3112059</v>
      </c>
      <c r="C138" s="60">
        <f t="shared" si="5"/>
        <v>3112059</v>
      </c>
      <c r="D138" s="41" t="s">
        <v>137</v>
      </c>
      <c r="E138" s="41">
        <v>558391.14</v>
      </c>
      <c r="F138" s="55">
        <v>3112059</v>
      </c>
      <c r="G138" s="58" t="s">
        <v>137</v>
      </c>
      <c r="H138" s="57">
        <f t="shared" si="4"/>
        <v>558391.14</v>
      </c>
      <c r="M138" s="45"/>
    </row>
    <row r="139" spans="1:13" x14ac:dyDescent="0.25">
      <c r="A139" s="54" t="s">
        <v>138</v>
      </c>
      <c r="B139" s="53">
        <v>3112109</v>
      </c>
      <c r="C139" s="60">
        <f t="shared" si="5"/>
        <v>3112109</v>
      </c>
      <c r="D139" s="41" t="s">
        <v>138</v>
      </c>
      <c r="E139" s="41">
        <v>558391.14</v>
      </c>
      <c r="F139" s="55">
        <v>3112109</v>
      </c>
      <c r="G139" s="56" t="s">
        <v>138</v>
      </c>
      <c r="H139" s="57">
        <f t="shared" si="4"/>
        <v>558391.14</v>
      </c>
      <c r="M139" s="45"/>
    </row>
    <row r="140" spans="1:13" x14ac:dyDescent="0.25">
      <c r="A140" s="54" t="s">
        <v>139</v>
      </c>
      <c r="B140" s="53">
        <v>3112208</v>
      </c>
      <c r="C140" s="60">
        <f t="shared" si="5"/>
        <v>3112208</v>
      </c>
      <c r="D140" s="41" t="s">
        <v>139</v>
      </c>
      <c r="E140" s="41">
        <v>558391.14</v>
      </c>
      <c r="F140" s="55">
        <v>3112208</v>
      </c>
      <c r="G140" s="58" t="s">
        <v>139</v>
      </c>
      <c r="H140" s="57">
        <f t="shared" si="4"/>
        <v>558391.14</v>
      </c>
      <c r="M140" s="45"/>
    </row>
    <row r="141" spans="1:13" x14ac:dyDescent="0.25">
      <c r="A141" s="54" t="s">
        <v>140</v>
      </c>
      <c r="B141" s="53">
        <v>3112307</v>
      </c>
      <c r="C141" s="60">
        <f t="shared" si="5"/>
        <v>3112307</v>
      </c>
      <c r="D141" s="41" t="s">
        <v>140</v>
      </c>
      <c r="E141" s="41">
        <v>1675173.37</v>
      </c>
      <c r="F141" s="55">
        <v>3112307</v>
      </c>
      <c r="G141" s="58" t="s">
        <v>140</v>
      </c>
      <c r="H141" s="57">
        <f t="shared" si="4"/>
        <v>1675173.37</v>
      </c>
      <c r="M141" s="45"/>
    </row>
    <row r="142" spans="1:13" x14ac:dyDescent="0.25">
      <c r="A142" s="54" t="s">
        <v>141</v>
      </c>
      <c r="B142" s="53">
        <v>3112406</v>
      </c>
      <c r="C142" s="60">
        <f t="shared" si="5"/>
        <v>3112406</v>
      </c>
      <c r="D142" s="41" t="s">
        <v>141</v>
      </c>
      <c r="E142" s="41">
        <v>558391.14</v>
      </c>
      <c r="F142" s="55">
        <v>3112406</v>
      </c>
      <c r="G142" s="58" t="s">
        <v>141</v>
      </c>
      <c r="H142" s="57">
        <f t="shared" si="4"/>
        <v>558391.14</v>
      </c>
      <c r="M142" s="45"/>
    </row>
    <row r="143" spans="1:13" x14ac:dyDescent="0.25">
      <c r="A143" s="54" t="s">
        <v>142</v>
      </c>
      <c r="B143" s="53">
        <v>3112505</v>
      </c>
      <c r="C143" s="60">
        <f t="shared" si="5"/>
        <v>3112505</v>
      </c>
      <c r="D143" s="41" t="s">
        <v>142</v>
      </c>
      <c r="E143" s="41">
        <v>558391.14</v>
      </c>
      <c r="F143" s="55">
        <v>3112505</v>
      </c>
      <c r="G143" s="58" t="s">
        <v>142</v>
      </c>
      <c r="H143" s="57">
        <f t="shared" si="4"/>
        <v>558391.14</v>
      </c>
      <c r="M143" s="45"/>
    </row>
    <row r="144" spans="1:13" x14ac:dyDescent="0.25">
      <c r="A144" s="54" t="s">
        <v>143</v>
      </c>
      <c r="B144" s="53">
        <v>3112604</v>
      </c>
      <c r="C144" s="60">
        <f t="shared" si="5"/>
        <v>3112604</v>
      </c>
      <c r="D144" s="41" t="s">
        <v>143</v>
      </c>
      <c r="E144" s="41">
        <v>930651.87</v>
      </c>
      <c r="F144" s="55">
        <v>3112604</v>
      </c>
      <c r="G144" s="56" t="s">
        <v>143</v>
      </c>
      <c r="H144" s="57">
        <f t="shared" si="4"/>
        <v>930651.87</v>
      </c>
      <c r="M144" s="45"/>
    </row>
    <row r="145" spans="1:13" x14ac:dyDescent="0.25">
      <c r="A145" s="54" t="s">
        <v>144</v>
      </c>
      <c r="B145" s="53">
        <v>3112653</v>
      </c>
      <c r="C145" s="60">
        <f t="shared" si="5"/>
        <v>3112653</v>
      </c>
      <c r="D145" s="41" t="s">
        <v>144</v>
      </c>
      <c r="E145" s="41">
        <v>558391.14</v>
      </c>
      <c r="F145" s="55">
        <v>3112653</v>
      </c>
      <c r="G145" s="56" t="s">
        <v>144</v>
      </c>
      <c r="H145" s="57">
        <f t="shared" si="4"/>
        <v>558391.14</v>
      </c>
      <c r="M145" s="45"/>
    </row>
    <row r="146" spans="1:13" x14ac:dyDescent="0.25">
      <c r="A146" s="54" t="s">
        <v>145</v>
      </c>
      <c r="B146" s="53">
        <v>3112703</v>
      </c>
      <c r="C146" s="60">
        <f t="shared" si="5"/>
        <v>3112703</v>
      </c>
      <c r="D146" s="41" t="s">
        <v>145</v>
      </c>
      <c r="E146" s="41">
        <v>930651.87</v>
      </c>
      <c r="F146" s="55">
        <v>3112703</v>
      </c>
      <c r="G146" s="56" t="s">
        <v>145</v>
      </c>
      <c r="H146" s="57">
        <f t="shared" si="4"/>
        <v>930651.87</v>
      </c>
      <c r="M146" s="45"/>
    </row>
    <row r="147" spans="1:13" x14ac:dyDescent="0.25">
      <c r="A147" s="54" t="s">
        <v>146</v>
      </c>
      <c r="B147" s="53">
        <v>3112802</v>
      </c>
      <c r="C147" s="60">
        <f t="shared" si="5"/>
        <v>3112802</v>
      </c>
      <c r="D147" s="41" t="s">
        <v>146</v>
      </c>
      <c r="E147" s="41">
        <v>558391.14</v>
      </c>
      <c r="F147" s="55">
        <v>3112802</v>
      </c>
      <c r="G147" s="56" t="s">
        <v>146</v>
      </c>
      <c r="H147" s="57">
        <f t="shared" si="4"/>
        <v>558391.14</v>
      </c>
      <c r="M147" s="45"/>
    </row>
    <row r="148" spans="1:13" x14ac:dyDescent="0.25">
      <c r="A148" s="54" t="s">
        <v>147</v>
      </c>
      <c r="B148" s="53">
        <v>3112901</v>
      </c>
      <c r="C148" s="60">
        <f t="shared" si="5"/>
        <v>3112901</v>
      </c>
      <c r="D148" s="41" t="s">
        <v>147</v>
      </c>
      <c r="E148" s="41">
        <v>558391.14</v>
      </c>
      <c r="F148" s="55">
        <v>3112901</v>
      </c>
      <c r="G148" s="58" t="s">
        <v>147</v>
      </c>
      <c r="H148" s="57">
        <f t="shared" si="4"/>
        <v>558391.14</v>
      </c>
      <c r="M148" s="45"/>
    </row>
    <row r="149" spans="1:13" x14ac:dyDescent="0.25">
      <c r="A149" s="54" t="s">
        <v>148</v>
      </c>
      <c r="B149" s="53">
        <v>3113008</v>
      </c>
      <c r="C149" s="60">
        <f t="shared" si="5"/>
        <v>3113008</v>
      </c>
      <c r="D149" s="41" t="s">
        <v>148</v>
      </c>
      <c r="E149" s="41">
        <v>1302912.6200000001</v>
      </c>
      <c r="F149" s="55">
        <v>3113008</v>
      </c>
      <c r="G149" s="56" t="s">
        <v>148</v>
      </c>
      <c r="H149" s="57">
        <f t="shared" si="4"/>
        <v>1302912.6200000001</v>
      </c>
      <c r="M149" s="45"/>
    </row>
    <row r="150" spans="1:13" x14ac:dyDescent="0.25">
      <c r="A150" s="54" t="s">
        <v>149</v>
      </c>
      <c r="B150" s="53">
        <v>3113107</v>
      </c>
      <c r="C150" s="60">
        <f t="shared" si="5"/>
        <v>3113107</v>
      </c>
      <c r="D150" s="41" t="s">
        <v>149</v>
      </c>
      <c r="E150" s="41">
        <v>558391.14</v>
      </c>
      <c r="F150" s="55">
        <v>3113107</v>
      </c>
      <c r="G150" s="56" t="s">
        <v>149</v>
      </c>
      <c r="H150" s="57">
        <f t="shared" si="4"/>
        <v>558391.14</v>
      </c>
      <c r="M150" s="45"/>
    </row>
    <row r="151" spans="1:13" x14ac:dyDescent="0.25">
      <c r="A151" s="54" t="s">
        <v>150</v>
      </c>
      <c r="B151" s="53">
        <v>3113206</v>
      </c>
      <c r="C151" s="60">
        <f t="shared" si="5"/>
        <v>3113206</v>
      </c>
      <c r="D151" s="41" t="s">
        <v>150</v>
      </c>
      <c r="E151" s="41">
        <v>1302912.6200000001</v>
      </c>
      <c r="F151" s="55">
        <v>3113206</v>
      </c>
      <c r="G151" s="56" t="s">
        <v>150</v>
      </c>
      <c r="H151" s="57">
        <f t="shared" si="4"/>
        <v>1302912.6200000001</v>
      </c>
      <c r="M151" s="45"/>
    </row>
    <row r="152" spans="1:13" x14ac:dyDescent="0.25">
      <c r="A152" s="54" t="s">
        <v>151</v>
      </c>
      <c r="B152" s="53">
        <v>3113305</v>
      </c>
      <c r="C152" s="60">
        <f t="shared" si="5"/>
        <v>3113305</v>
      </c>
      <c r="D152" s="41" t="s">
        <v>151</v>
      </c>
      <c r="E152" s="41">
        <v>1489043.01</v>
      </c>
      <c r="F152" s="55">
        <v>3113305</v>
      </c>
      <c r="G152" s="58" t="s">
        <v>151</v>
      </c>
      <c r="H152" s="57">
        <f t="shared" si="4"/>
        <v>1489043.01</v>
      </c>
      <c r="M152" s="45"/>
    </row>
    <row r="153" spans="1:13" x14ac:dyDescent="0.25">
      <c r="A153" s="54" t="s">
        <v>152</v>
      </c>
      <c r="B153" s="53">
        <v>3113404</v>
      </c>
      <c r="C153" s="60">
        <f t="shared" si="5"/>
        <v>3113404</v>
      </c>
      <c r="D153" s="41" t="s">
        <v>152</v>
      </c>
      <c r="E153" s="41">
        <v>2791955.58</v>
      </c>
      <c r="F153" s="55">
        <v>3113404</v>
      </c>
      <c r="G153" s="58" t="s">
        <v>152</v>
      </c>
      <c r="H153" s="57">
        <f t="shared" si="4"/>
        <v>2791955.58</v>
      </c>
      <c r="M153" s="45"/>
    </row>
    <row r="154" spans="1:13" x14ac:dyDescent="0.25">
      <c r="A154" s="54" t="s">
        <v>153</v>
      </c>
      <c r="B154" s="53">
        <v>3113503</v>
      </c>
      <c r="C154" s="60">
        <f t="shared" si="5"/>
        <v>3113503</v>
      </c>
      <c r="D154" s="41" t="s">
        <v>153</v>
      </c>
      <c r="E154" s="41">
        <v>558391.14</v>
      </c>
      <c r="F154" s="55">
        <v>3113503</v>
      </c>
      <c r="G154" s="58" t="s">
        <v>153</v>
      </c>
      <c r="H154" s="57">
        <f t="shared" si="4"/>
        <v>558391.14</v>
      </c>
      <c r="M154" s="45"/>
    </row>
    <row r="155" spans="1:13" x14ac:dyDescent="0.25">
      <c r="A155" s="54" t="s">
        <v>154</v>
      </c>
      <c r="B155" s="53">
        <v>3113602</v>
      </c>
      <c r="C155" s="60">
        <f t="shared" si="5"/>
        <v>3113602</v>
      </c>
      <c r="D155" s="41" t="s">
        <v>154</v>
      </c>
      <c r="E155" s="41">
        <v>558391.14</v>
      </c>
      <c r="F155" s="55">
        <v>3113602</v>
      </c>
      <c r="G155" s="56" t="s">
        <v>154</v>
      </c>
      <c r="H155" s="57">
        <f t="shared" si="4"/>
        <v>558391.14</v>
      </c>
      <c r="M155" s="45"/>
    </row>
    <row r="156" spans="1:13" x14ac:dyDescent="0.25">
      <c r="A156" s="54" t="s">
        <v>155</v>
      </c>
      <c r="B156" s="53">
        <v>3113701</v>
      </c>
      <c r="C156" s="60">
        <f t="shared" si="5"/>
        <v>3113701</v>
      </c>
      <c r="D156" s="41" t="s">
        <v>155</v>
      </c>
      <c r="E156" s="41">
        <v>1116782.26</v>
      </c>
      <c r="F156" s="55">
        <v>3113701</v>
      </c>
      <c r="G156" s="58" t="s">
        <v>155</v>
      </c>
      <c r="H156" s="57">
        <f t="shared" si="4"/>
        <v>1116782.26</v>
      </c>
      <c r="M156" s="45"/>
    </row>
    <row r="157" spans="1:13" x14ac:dyDescent="0.25">
      <c r="A157" s="54" t="s">
        <v>156</v>
      </c>
      <c r="B157" s="53">
        <v>3113800</v>
      </c>
      <c r="C157" s="60">
        <f t="shared" si="5"/>
        <v>3113800</v>
      </c>
      <c r="D157" s="41" t="s">
        <v>156</v>
      </c>
      <c r="E157" s="41">
        <v>558391.14</v>
      </c>
      <c r="F157" s="55">
        <v>3113800</v>
      </c>
      <c r="G157" s="56" t="s">
        <v>156</v>
      </c>
      <c r="H157" s="57">
        <f t="shared" si="4"/>
        <v>558391.14</v>
      </c>
      <c r="M157" s="45"/>
    </row>
    <row r="158" spans="1:13" x14ac:dyDescent="0.25">
      <c r="A158" s="54" t="s">
        <v>157</v>
      </c>
      <c r="B158" s="53">
        <v>3113909</v>
      </c>
      <c r="C158" s="60">
        <f t="shared" si="5"/>
        <v>3113909</v>
      </c>
      <c r="D158" s="41" t="s">
        <v>157</v>
      </c>
      <c r="E158" s="41">
        <v>744521.52</v>
      </c>
      <c r="F158" s="55">
        <v>3113909</v>
      </c>
      <c r="G158" s="58" t="s">
        <v>157</v>
      </c>
      <c r="H158" s="57">
        <f t="shared" si="4"/>
        <v>744521.52</v>
      </c>
      <c r="M158" s="45"/>
    </row>
    <row r="159" spans="1:13" x14ac:dyDescent="0.25">
      <c r="A159" s="54" t="s">
        <v>158</v>
      </c>
      <c r="B159" s="53">
        <v>3114006</v>
      </c>
      <c r="C159" s="60">
        <f t="shared" si="5"/>
        <v>3114006</v>
      </c>
      <c r="D159" s="41" t="s">
        <v>158</v>
      </c>
      <c r="E159" s="41">
        <v>744521.52</v>
      </c>
      <c r="F159" s="55">
        <v>3114006</v>
      </c>
      <c r="G159" s="58" t="s">
        <v>158</v>
      </c>
      <c r="H159" s="57">
        <f t="shared" si="4"/>
        <v>744521.52</v>
      </c>
      <c r="M159" s="45"/>
    </row>
    <row r="160" spans="1:13" x14ac:dyDescent="0.25">
      <c r="A160" s="54" t="s">
        <v>159</v>
      </c>
      <c r="B160" s="53">
        <v>3114105</v>
      </c>
      <c r="C160" s="60">
        <f t="shared" si="5"/>
        <v>3114105</v>
      </c>
      <c r="D160" s="41" t="s">
        <v>159</v>
      </c>
      <c r="E160" s="41">
        <v>930651.87</v>
      </c>
      <c r="F160" s="55">
        <v>3114105</v>
      </c>
      <c r="G160" s="58" t="s">
        <v>159</v>
      </c>
      <c r="H160" s="57">
        <f t="shared" si="4"/>
        <v>930651.87</v>
      </c>
      <c r="M160" s="45"/>
    </row>
    <row r="161" spans="1:13" x14ac:dyDescent="0.25">
      <c r="A161" s="54" t="s">
        <v>160</v>
      </c>
      <c r="B161" s="53">
        <v>3114204</v>
      </c>
      <c r="C161" s="60">
        <f t="shared" si="5"/>
        <v>3114204</v>
      </c>
      <c r="D161" s="41" t="s">
        <v>160</v>
      </c>
      <c r="E161" s="41">
        <v>1116782.26</v>
      </c>
      <c r="F161" s="55">
        <v>3114204</v>
      </c>
      <c r="G161" s="58" t="s">
        <v>160</v>
      </c>
      <c r="H161" s="57">
        <f t="shared" si="4"/>
        <v>1116782.26</v>
      </c>
      <c r="M161" s="45"/>
    </row>
    <row r="162" spans="1:13" x14ac:dyDescent="0.25">
      <c r="A162" s="54" t="s">
        <v>161</v>
      </c>
      <c r="B162" s="53">
        <v>3114303</v>
      </c>
      <c r="C162" s="60">
        <f t="shared" si="5"/>
        <v>3114303</v>
      </c>
      <c r="D162" s="41" t="s">
        <v>161</v>
      </c>
      <c r="E162" s="41">
        <v>1489043.01</v>
      </c>
      <c r="F162" s="55">
        <v>3114303</v>
      </c>
      <c r="G162" s="56" t="s">
        <v>161</v>
      </c>
      <c r="H162" s="57">
        <f t="shared" si="4"/>
        <v>1489043.01</v>
      </c>
      <c r="M162" s="45"/>
    </row>
    <row r="163" spans="1:13" x14ac:dyDescent="0.25">
      <c r="A163" s="54" t="s">
        <v>162</v>
      </c>
      <c r="B163" s="53">
        <v>3114402</v>
      </c>
      <c r="C163" s="60">
        <f t="shared" si="5"/>
        <v>3114402</v>
      </c>
      <c r="D163" s="41" t="s">
        <v>162</v>
      </c>
      <c r="E163" s="41">
        <v>1116782.26</v>
      </c>
      <c r="F163" s="55">
        <v>3114402</v>
      </c>
      <c r="G163" s="58" t="s">
        <v>162</v>
      </c>
      <c r="H163" s="57">
        <f t="shared" si="4"/>
        <v>1116782.26</v>
      </c>
      <c r="M163" s="45"/>
    </row>
    <row r="164" spans="1:13" x14ac:dyDescent="0.25">
      <c r="A164" s="54" t="s">
        <v>163</v>
      </c>
      <c r="B164" s="53">
        <v>3114501</v>
      </c>
      <c r="C164" s="60">
        <f t="shared" si="5"/>
        <v>3114501</v>
      </c>
      <c r="D164" s="41" t="s">
        <v>163</v>
      </c>
      <c r="E164" s="41">
        <v>1116782.26</v>
      </c>
      <c r="F164" s="55">
        <v>3114501</v>
      </c>
      <c r="G164" s="56" t="s">
        <v>163</v>
      </c>
      <c r="H164" s="57">
        <f t="shared" si="4"/>
        <v>1116782.26</v>
      </c>
      <c r="M164" s="45"/>
    </row>
    <row r="165" spans="1:13" x14ac:dyDescent="0.25">
      <c r="A165" s="54" t="s">
        <v>164</v>
      </c>
      <c r="B165" s="53">
        <v>3114550</v>
      </c>
      <c r="C165" s="60">
        <f t="shared" si="5"/>
        <v>3114550</v>
      </c>
      <c r="D165" s="41" t="s">
        <v>164</v>
      </c>
      <c r="E165" s="41">
        <v>558391.14</v>
      </c>
      <c r="F165" s="55">
        <v>3114550</v>
      </c>
      <c r="G165" s="58" t="s">
        <v>164</v>
      </c>
      <c r="H165" s="57">
        <f t="shared" si="4"/>
        <v>558391.14</v>
      </c>
      <c r="M165" s="45"/>
    </row>
    <row r="166" spans="1:13" x14ac:dyDescent="0.25">
      <c r="A166" s="54" t="s">
        <v>165</v>
      </c>
      <c r="B166" s="53">
        <v>3114600</v>
      </c>
      <c r="C166" s="60">
        <f t="shared" si="5"/>
        <v>3114600</v>
      </c>
      <c r="D166" s="41" t="s">
        <v>165</v>
      </c>
      <c r="E166" s="41">
        <v>558391.14</v>
      </c>
      <c r="F166" s="55">
        <v>3114600</v>
      </c>
      <c r="G166" s="58" t="s">
        <v>165</v>
      </c>
      <c r="H166" s="57">
        <f t="shared" si="4"/>
        <v>558391.14</v>
      </c>
      <c r="M166" s="45"/>
    </row>
    <row r="167" spans="1:13" x14ac:dyDescent="0.25">
      <c r="A167" s="54" t="s">
        <v>166</v>
      </c>
      <c r="B167" s="53">
        <v>3114709</v>
      </c>
      <c r="C167" s="60">
        <f t="shared" si="5"/>
        <v>3114709</v>
      </c>
      <c r="D167" s="41" t="s">
        <v>166</v>
      </c>
      <c r="E167" s="41">
        <v>558391.14</v>
      </c>
      <c r="F167" s="55">
        <v>3114709</v>
      </c>
      <c r="G167" s="56" t="s">
        <v>166</v>
      </c>
      <c r="H167" s="57">
        <f t="shared" si="4"/>
        <v>558391.14</v>
      </c>
      <c r="M167" s="45"/>
    </row>
    <row r="168" spans="1:13" x14ac:dyDescent="0.25">
      <c r="A168" s="54" t="s">
        <v>167</v>
      </c>
      <c r="B168" s="53">
        <v>3114808</v>
      </c>
      <c r="C168" s="60">
        <f t="shared" si="5"/>
        <v>3114808</v>
      </c>
      <c r="D168" s="41" t="s">
        <v>167</v>
      </c>
      <c r="E168" s="41">
        <v>558391.14</v>
      </c>
      <c r="F168" s="55">
        <v>3114808</v>
      </c>
      <c r="G168" s="58" t="s">
        <v>167</v>
      </c>
      <c r="H168" s="57">
        <f t="shared" si="4"/>
        <v>558391.14</v>
      </c>
      <c r="M168" s="45"/>
    </row>
    <row r="169" spans="1:13" x14ac:dyDescent="0.25">
      <c r="A169" s="54" t="s">
        <v>168</v>
      </c>
      <c r="B169" s="53">
        <v>3114907</v>
      </c>
      <c r="C169" s="60">
        <f t="shared" si="5"/>
        <v>3114907</v>
      </c>
      <c r="D169" s="41" t="s">
        <v>168</v>
      </c>
      <c r="E169" s="41">
        <v>558391.14</v>
      </c>
      <c r="F169" s="55">
        <v>3114907</v>
      </c>
      <c r="G169" s="58" t="s">
        <v>168</v>
      </c>
      <c r="H169" s="57">
        <f t="shared" si="4"/>
        <v>558391.14</v>
      </c>
      <c r="M169" s="45"/>
    </row>
    <row r="170" spans="1:13" x14ac:dyDescent="0.25">
      <c r="A170" s="54" t="s">
        <v>169</v>
      </c>
      <c r="B170" s="53">
        <v>3115003</v>
      </c>
      <c r="C170" s="60">
        <f t="shared" si="5"/>
        <v>3115003</v>
      </c>
      <c r="D170" s="41" t="s">
        <v>169</v>
      </c>
      <c r="E170" s="41">
        <v>558391.14</v>
      </c>
      <c r="F170" s="55">
        <v>3115003</v>
      </c>
      <c r="G170" s="58" t="s">
        <v>169</v>
      </c>
      <c r="H170" s="57">
        <f t="shared" si="4"/>
        <v>558391.14</v>
      </c>
      <c r="M170" s="45"/>
    </row>
    <row r="171" spans="1:13" x14ac:dyDescent="0.25">
      <c r="A171" s="54" t="s">
        <v>170</v>
      </c>
      <c r="B171" s="53">
        <v>3115102</v>
      </c>
      <c r="C171" s="60">
        <f t="shared" si="5"/>
        <v>3115102</v>
      </c>
      <c r="D171" s="41" t="s">
        <v>170</v>
      </c>
      <c r="E171" s="41">
        <v>1116782.26</v>
      </c>
      <c r="F171" s="55">
        <v>3115102</v>
      </c>
      <c r="G171" s="56" t="s">
        <v>170</v>
      </c>
      <c r="H171" s="57">
        <f t="shared" si="4"/>
        <v>1116782.26</v>
      </c>
      <c r="M171" s="45"/>
    </row>
    <row r="172" spans="1:13" x14ac:dyDescent="0.25">
      <c r="A172" s="54" t="s">
        <v>171</v>
      </c>
      <c r="B172" s="53">
        <v>3115300</v>
      </c>
      <c r="C172" s="60">
        <f t="shared" si="5"/>
        <v>3115300</v>
      </c>
      <c r="D172" s="41" t="s">
        <v>171</v>
      </c>
      <c r="E172" s="41">
        <v>2419694.85</v>
      </c>
      <c r="F172" s="55">
        <v>3115300</v>
      </c>
      <c r="G172" s="58" t="s">
        <v>171</v>
      </c>
      <c r="H172" s="57">
        <f t="shared" si="4"/>
        <v>2419694.85</v>
      </c>
      <c r="M172" s="45"/>
    </row>
    <row r="173" spans="1:13" x14ac:dyDescent="0.25">
      <c r="A173" s="54" t="s">
        <v>172</v>
      </c>
      <c r="B173" s="53">
        <v>3115359</v>
      </c>
      <c r="C173" s="60">
        <f t="shared" si="5"/>
        <v>3115359</v>
      </c>
      <c r="D173" s="41" t="s">
        <v>172</v>
      </c>
      <c r="E173" s="41">
        <v>558391.14</v>
      </c>
      <c r="F173" s="55">
        <v>3115359</v>
      </c>
      <c r="G173" s="58" t="s">
        <v>172</v>
      </c>
      <c r="H173" s="57">
        <f t="shared" si="4"/>
        <v>558391.14</v>
      </c>
      <c r="M173" s="45"/>
    </row>
    <row r="174" spans="1:13" x14ac:dyDescent="0.25">
      <c r="A174" s="54" t="s">
        <v>173</v>
      </c>
      <c r="B174" s="53">
        <v>3115409</v>
      </c>
      <c r="C174" s="60">
        <f t="shared" si="5"/>
        <v>3115409</v>
      </c>
      <c r="D174" s="41" t="s">
        <v>173</v>
      </c>
      <c r="E174" s="41">
        <v>558391.14</v>
      </c>
      <c r="F174" s="55">
        <v>3115409</v>
      </c>
      <c r="G174" s="56" t="s">
        <v>173</v>
      </c>
      <c r="H174" s="57">
        <f t="shared" si="4"/>
        <v>558391.14</v>
      </c>
      <c r="M174" s="45"/>
    </row>
    <row r="175" spans="1:13" x14ac:dyDescent="0.25">
      <c r="A175" s="54" t="s">
        <v>174</v>
      </c>
      <c r="B175" s="53">
        <v>3115458</v>
      </c>
      <c r="C175" s="60">
        <f t="shared" si="5"/>
        <v>3115458</v>
      </c>
      <c r="D175" s="41" t="s">
        <v>174</v>
      </c>
      <c r="E175" s="41">
        <v>558391.14</v>
      </c>
      <c r="F175" s="55">
        <v>3115458</v>
      </c>
      <c r="G175" s="58" t="s">
        <v>174</v>
      </c>
      <c r="H175" s="57">
        <f t="shared" si="4"/>
        <v>558391.14</v>
      </c>
      <c r="M175" s="45"/>
    </row>
    <row r="176" spans="1:13" x14ac:dyDescent="0.25">
      <c r="A176" s="54" t="s">
        <v>175</v>
      </c>
      <c r="B176" s="53">
        <v>3115474</v>
      </c>
      <c r="C176" s="60">
        <f t="shared" si="5"/>
        <v>3115474</v>
      </c>
      <c r="D176" s="41" t="s">
        <v>175</v>
      </c>
      <c r="E176" s="41">
        <v>558391.14</v>
      </c>
      <c r="F176" s="55">
        <v>3115474</v>
      </c>
      <c r="G176" s="58" t="s">
        <v>175</v>
      </c>
      <c r="H176" s="57">
        <f t="shared" si="4"/>
        <v>558391.14</v>
      </c>
      <c r="M176" s="45"/>
    </row>
    <row r="177" spans="1:13" x14ac:dyDescent="0.25">
      <c r="A177" s="54" t="s">
        <v>176</v>
      </c>
      <c r="B177" s="53">
        <v>3115508</v>
      </c>
      <c r="C177" s="60">
        <f t="shared" si="5"/>
        <v>3115508</v>
      </c>
      <c r="D177" s="41" t="s">
        <v>176</v>
      </c>
      <c r="E177" s="41">
        <v>1116782.26</v>
      </c>
      <c r="F177" s="55">
        <v>3115508</v>
      </c>
      <c r="G177" s="58" t="s">
        <v>176</v>
      </c>
      <c r="H177" s="57">
        <f t="shared" si="4"/>
        <v>1116782.26</v>
      </c>
      <c r="M177" s="45"/>
    </row>
    <row r="178" spans="1:13" x14ac:dyDescent="0.25">
      <c r="A178" s="54" t="s">
        <v>177</v>
      </c>
      <c r="B178" s="53">
        <v>3115607</v>
      </c>
      <c r="C178" s="60">
        <f t="shared" si="5"/>
        <v>3115607</v>
      </c>
      <c r="D178" s="41" t="s">
        <v>177</v>
      </c>
      <c r="E178" s="41">
        <v>558391.14</v>
      </c>
      <c r="F178" s="55">
        <v>3115607</v>
      </c>
      <c r="G178" s="56" t="s">
        <v>177</v>
      </c>
      <c r="H178" s="57">
        <f t="shared" si="4"/>
        <v>558391.14</v>
      </c>
      <c r="M178" s="45"/>
    </row>
    <row r="179" spans="1:13" x14ac:dyDescent="0.25">
      <c r="A179" s="54" t="s">
        <v>178</v>
      </c>
      <c r="B179" s="53">
        <v>3115706</v>
      </c>
      <c r="C179" s="60">
        <f t="shared" si="5"/>
        <v>3115706</v>
      </c>
      <c r="D179" s="41" t="s">
        <v>178</v>
      </c>
      <c r="E179" s="41">
        <v>558391.14</v>
      </c>
      <c r="F179" s="55">
        <v>3115706</v>
      </c>
      <c r="G179" s="58" t="s">
        <v>178</v>
      </c>
      <c r="H179" s="57">
        <f t="shared" si="4"/>
        <v>558391.14</v>
      </c>
      <c r="M179" s="45"/>
    </row>
    <row r="180" spans="1:13" x14ac:dyDescent="0.25">
      <c r="A180" s="54" t="s">
        <v>179</v>
      </c>
      <c r="B180" s="53">
        <v>3115805</v>
      </c>
      <c r="C180" s="60">
        <f t="shared" si="5"/>
        <v>3115805</v>
      </c>
      <c r="D180" s="41" t="s">
        <v>179</v>
      </c>
      <c r="E180" s="41">
        <v>744521.52</v>
      </c>
      <c r="F180" s="55">
        <v>3115805</v>
      </c>
      <c r="G180" s="58" t="s">
        <v>179</v>
      </c>
      <c r="H180" s="57">
        <f t="shared" si="4"/>
        <v>744521.52</v>
      </c>
      <c r="M180" s="45"/>
    </row>
    <row r="181" spans="1:13" x14ac:dyDescent="0.25">
      <c r="A181" s="54" t="s">
        <v>180</v>
      </c>
      <c r="B181" s="53">
        <v>3115904</v>
      </c>
      <c r="C181" s="60">
        <f t="shared" si="5"/>
        <v>3115904</v>
      </c>
      <c r="D181" s="41" t="s">
        <v>180</v>
      </c>
      <c r="E181" s="41">
        <v>558391.14</v>
      </c>
      <c r="F181" s="55">
        <v>3115904</v>
      </c>
      <c r="G181" s="56" t="s">
        <v>180</v>
      </c>
      <c r="H181" s="57">
        <f t="shared" si="4"/>
        <v>558391.14</v>
      </c>
      <c r="M181" s="45"/>
    </row>
    <row r="182" spans="1:13" x14ac:dyDescent="0.25">
      <c r="A182" s="54" t="s">
        <v>181</v>
      </c>
      <c r="B182" s="53">
        <v>3116001</v>
      </c>
      <c r="C182" s="60">
        <f t="shared" si="5"/>
        <v>3116001</v>
      </c>
      <c r="D182" s="41" t="s">
        <v>181</v>
      </c>
      <c r="E182" s="41">
        <v>558391.14</v>
      </c>
      <c r="F182" s="55">
        <v>3116001</v>
      </c>
      <c r="G182" s="56" t="s">
        <v>181</v>
      </c>
      <c r="H182" s="57">
        <f t="shared" si="4"/>
        <v>558391.14</v>
      </c>
      <c r="M182" s="45"/>
    </row>
    <row r="183" spans="1:13" x14ac:dyDescent="0.25">
      <c r="A183" s="54" t="s">
        <v>182</v>
      </c>
      <c r="B183" s="53">
        <v>3116100</v>
      </c>
      <c r="C183" s="60">
        <f t="shared" si="5"/>
        <v>3116100</v>
      </c>
      <c r="D183" s="41" t="s">
        <v>182</v>
      </c>
      <c r="E183" s="41">
        <v>930651.87</v>
      </c>
      <c r="F183" s="55">
        <v>3116100</v>
      </c>
      <c r="G183" s="58" t="s">
        <v>182</v>
      </c>
      <c r="H183" s="57">
        <f t="shared" si="4"/>
        <v>930651.87</v>
      </c>
      <c r="M183" s="45"/>
    </row>
    <row r="184" spans="1:13" x14ac:dyDescent="0.25">
      <c r="A184" s="54" t="s">
        <v>183</v>
      </c>
      <c r="B184" s="53">
        <v>3116159</v>
      </c>
      <c r="C184" s="60">
        <f t="shared" si="5"/>
        <v>3116159</v>
      </c>
      <c r="D184" s="41" t="s">
        <v>183</v>
      </c>
      <c r="E184" s="41">
        <v>744521.52</v>
      </c>
      <c r="F184" s="55">
        <v>3116159</v>
      </c>
      <c r="G184" s="56" t="s">
        <v>183</v>
      </c>
      <c r="H184" s="57">
        <f t="shared" si="4"/>
        <v>744521.52</v>
      </c>
      <c r="M184" s="45"/>
    </row>
    <row r="185" spans="1:13" x14ac:dyDescent="0.25">
      <c r="A185" s="54" t="s">
        <v>184</v>
      </c>
      <c r="B185" s="53">
        <v>3116209</v>
      </c>
      <c r="C185" s="60">
        <f t="shared" si="5"/>
        <v>3116209</v>
      </c>
      <c r="D185" s="41" t="s">
        <v>184</v>
      </c>
      <c r="E185" s="41">
        <v>558391.14</v>
      </c>
      <c r="F185" s="55">
        <v>3116209</v>
      </c>
      <c r="G185" s="58" t="s">
        <v>184</v>
      </c>
      <c r="H185" s="57">
        <f t="shared" si="4"/>
        <v>558391.14</v>
      </c>
      <c r="M185" s="45"/>
    </row>
    <row r="186" spans="1:13" x14ac:dyDescent="0.25">
      <c r="A186" s="54" t="s">
        <v>185</v>
      </c>
      <c r="B186" s="53">
        <v>3116308</v>
      </c>
      <c r="C186" s="60">
        <f t="shared" si="5"/>
        <v>3116308</v>
      </c>
      <c r="D186" s="41" t="s">
        <v>185</v>
      </c>
      <c r="E186" s="41">
        <v>558391.14</v>
      </c>
      <c r="F186" s="55">
        <v>3116308</v>
      </c>
      <c r="G186" s="56" t="s">
        <v>185</v>
      </c>
      <c r="H186" s="57">
        <f t="shared" si="4"/>
        <v>558391.14</v>
      </c>
      <c r="M186" s="45"/>
    </row>
    <row r="187" spans="1:13" x14ac:dyDescent="0.25">
      <c r="A187" s="54" t="s">
        <v>186</v>
      </c>
      <c r="B187" s="53">
        <v>3116407</v>
      </c>
      <c r="C187" s="60">
        <f t="shared" si="5"/>
        <v>3116407</v>
      </c>
      <c r="D187" s="41" t="s">
        <v>186</v>
      </c>
      <c r="E187" s="41">
        <v>558391.14</v>
      </c>
      <c r="F187" s="55">
        <v>3116407</v>
      </c>
      <c r="G187" s="58" t="s">
        <v>186</v>
      </c>
      <c r="H187" s="57">
        <f t="shared" si="4"/>
        <v>558391.14</v>
      </c>
      <c r="M187" s="45"/>
    </row>
    <row r="188" spans="1:13" x14ac:dyDescent="0.25">
      <c r="A188" s="54" t="s">
        <v>187</v>
      </c>
      <c r="B188" s="53">
        <v>3116506</v>
      </c>
      <c r="C188" s="60">
        <f t="shared" si="5"/>
        <v>3116506</v>
      </c>
      <c r="D188" s="41" t="s">
        <v>187</v>
      </c>
      <c r="E188" s="41">
        <v>558391.14</v>
      </c>
      <c r="F188" s="55">
        <v>3116506</v>
      </c>
      <c r="G188" s="56" t="s">
        <v>187</v>
      </c>
      <c r="H188" s="57">
        <f t="shared" si="4"/>
        <v>558391.14</v>
      </c>
      <c r="M188" s="45"/>
    </row>
    <row r="189" spans="1:13" x14ac:dyDescent="0.25">
      <c r="A189" s="54" t="s">
        <v>188</v>
      </c>
      <c r="B189" s="53">
        <v>3116605</v>
      </c>
      <c r="C189" s="60">
        <f t="shared" si="5"/>
        <v>3116605</v>
      </c>
      <c r="D189" s="41" t="s">
        <v>188</v>
      </c>
      <c r="E189" s="41">
        <v>1302912.6200000001</v>
      </c>
      <c r="F189" s="55">
        <v>3116605</v>
      </c>
      <c r="G189" s="56" t="s">
        <v>188</v>
      </c>
      <c r="H189" s="57">
        <f t="shared" si="4"/>
        <v>1302912.6200000001</v>
      </c>
      <c r="M189" s="45"/>
    </row>
    <row r="190" spans="1:13" x14ac:dyDescent="0.25">
      <c r="A190" s="54" t="s">
        <v>189</v>
      </c>
      <c r="B190" s="53">
        <v>3116704</v>
      </c>
      <c r="C190" s="60">
        <f t="shared" si="5"/>
        <v>3116704</v>
      </c>
      <c r="D190" s="41" t="s">
        <v>189</v>
      </c>
      <c r="E190" s="41">
        <v>558391.14</v>
      </c>
      <c r="F190" s="55">
        <v>3116704</v>
      </c>
      <c r="G190" s="58" t="s">
        <v>189</v>
      </c>
      <c r="H190" s="57">
        <f t="shared" si="4"/>
        <v>558391.14</v>
      </c>
      <c r="M190" s="45"/>
    </row>
    <row r="191" spans="1:13" x14ac:dyDescent="0.25">
      <c r="A191" s="54" t="s">
        <v>190</v>
      </c>
      <c r="B191" s="53">
        <v>3116803</v>
      </c>
      <c r="C191" s="60">
        <f t="shared" si="5"/>
        <v>3116803</v>
      </c>
      <c r="D191" s="41" t="s">
        <v>190</v>
      </c>
      <c r="E191" s="41">
        <v>558391.14</v>
      </c>
      <c r="F191" s="55">
        <v>3116803</v>
      </c>
      <c r="G191" s="58" t="s">
        <v>190</v>
      </c>
      <c r="H191" s="57">
        <f t="shared" si="4"/>
        <v>558391.14</v>
      </c>
      <c r="M191" s="45"/>
    </row>
    <row r="192" spans="1:13" x14ac:dyDescent="0.25">
      <c r="A192" s="54" t="s">
        <v>191</v>
      </c>
      <c r="B192" s="53">
        <v>3116902</v>
      </c>
      <c r="C192" s="60">
        <f t="shared" si="5"/>
        <v>3116902</v>
      </c>
      <c r="D192" s="41" t="s">
        <v>191</v>
      </c>
      <c r="E192" s="41">
        <v>558391.14</v>
      </c>
      <c r="F192" s="55">
        <v>3116902</v>
      </c>
      <c r="G192" s="58" t="s">
        <v>191</v>
      </c>
      <c r="H192" s="57">
        <f t="shared" si="4"/>
        <v>558391.14</v>
      </c>
      <c r="M192" s="45"/>
    </row>
    <row r="193" spans="1:13" x14ac:dyDescent="0.25">
      <c r="A193" s="54" t="s">
        <v>192</v>
      </c>
      <c r="B193" s="53">
        <v>3117009</v>
      </c>
      <c r="C193" s="60">
        <f t="shared" si="5"/>
        <v>3117009</v>
      </c>
      <c r="D193" s="41" t="s">
        <v>192</v>
      </c>
      <c r="E193" s="41">
        <v>558391.14</v>
      </c>
      <c r="F193" s="55">
        <v>3117009</v>
      </c>
      <c r="G193" s="58" t="s">
        <v>192</v>
      </c>
      <c r="H193" s="57">
        <f t="shared" si="4"/>
        <v>558391.14</v>
      </c>
      <c r="M193" s="45"/>
    </row>
    <row r="194" spans="1:13" x14ac:dyDescent="0.25">
      <c r="A194" s="54" t="s">
        <v>193</v>
      </c>
      <c r="B194" s="53">
        <v>3117108</v>
      </c>
      <c r="C194" s="60">
        <f t="shared" si="5"/>
        <v>3117108</v>
      </c>
      <c r="D194" s="41" t="s">
        <v>193</v>
      </c>
      <c r="E194" s="41">
        <v>744521.52</v>
      </c>
      <c r="F194" s="55">
        <v>3117108</v>
      </c>
      <c r="G194" s="56" t="s">
        <v>193</v>
      </c>
      <c r="H194" s="57">
        <f t="shared" si="4"/>
        <v>744521.52</v>
      </c>
      <c r="M194" s="45"/>
    </row>
    <row r="195" spans="1:13" x14ac:dyDescent="0.25">
      <c r="A195" s="54" t="s">
        <v>194</v>
      </c>
      <c r="B195" s="53">
        <v>3115201</v>
      </c>
      <c r="C195" s="60">
        <f t="shared" si="5"/>
        <v>3115201</v>
      </c>
      <c r="D195" s="41" t="s">
        <v>194</v>
      </c>
      <c r="E195" s="41">
        <v>558391.14</v>
      </c>
      <c r="F195" s="55">
        <v>3115201</v>
      </c>
      <c r="G195" s="56" t="s">
        <v>194</v>
      </c>
      <c r="H195" s="57">
        <f t="shared" si="4"/>
        <v>558391.14</v>
      </c>
      <c r="M195" s="45"/>
    </row>
    <row r="196" spans="1:13" x14ac:dyDescent="0.25">
      <c r="A196" s="54" t="s">
        <v>195</v>
      </c>
      <c r="B196" s="53">
        <v>3117306</v>
      </c>
      <c r="C196" s="60">
        <f t="shared" si="5"/>
        <v>3117306</v>
      </c>
      <c r="D196" s="41" t="s">
        <v>195</v>
      </c>
      <c r="E196" s="41">
        <v>1302912.6200000001</v>
      </c>
      <c r="F196" s="55">
        <v>3117306</v>
      </c>
      <c r="G196" s="56" t="s">
        <v>195</v>
      </c>
      <c r="H196" s="57">
        <f t="shared" si="4"/>
        <v>1302912.6200000001</v>
      </c>
      <c r="M196" s="45"/>
    </row>
    <row r="197" spans="1:13" x14ac:dyDescent="0.25">
      <c r="A197" s="54" t="s">
        <v>196</v>
      </c>
      <c r="B197" s="53">
        <v>3117207</v>
      </c>
      <c r="C197" s="60">
        <f t="shared" si="5"/>
        <v>3117207</v>
      </c>
      <c r="D197" s="41" t="s">
        <v>196</v>
      </c>
      <c r="E197" s="41">
        <v>558391.14</v>
      </c>
      <c r="F197" s="55">
        <v>3117207</v>
      </c>
      <c r="G197" s="56" t="s">
        <v>196</v>
      </c>
      <c r="H197" s="57">
        <f t="shared" si="4"/>
        <v>558391.14</v>
      </c>
      <c r="M197" s="45"/>
    </row>
    <row r="198" spans="1:13" x14ac:dyDescent="0.25">
      <c r="A198" s="54" t="s">
        <v>197</v>
      </c>
      <c r="B198" s="53">
        <v>3117405</v>
      </c>
      <c r="C198" s="60">
        <f t="shared" si="5"/>
        <v>3117405</v>
      </c>
      <c r="D198" s="41" t="s">
        <v>197</v>
      </c>
      <c r="E198" s="41">
        <v>558391.14</v>
      </c>
      <c r="F198" s="55">
        <v>3117405</v>
      </c>
      <c r="G198" s="56" t="s">
        <v>197</v>
      </c>
      <c r="H198" s="57">
        <f t="shared" si="4"/>
        <v>558391.14</v>
      </c>
      <c r="M198" s="45"/>
    </row>
    <row r="199" spans="1:13" x14ac:dyDescent="0.25">
      <c r="A199" s="54" t="s">
        <v>198</v>
      </c>
      <c r="B199" s="53">
        <v>3117504</v>
      </c>
      <c r="C199" s="60">
        <f t="shared" si="5"/>
        <v>3117504</v>
      </c>
      <c r="D199" s="41" t="s">
        <v>198</v>
      </c>
      <c r="E199" s="41">
        <v>1116782.26</v>
      </c>
      <c r="F199" s="55">
        <v>3117504</v>
      </c>
      <c r="G199" s="56" t="s">
        <v>198</v>
      </c>
      <c r="H199" s="57">
        <f t="shared" ref="H199:H262" si="6">VLOOKUP(F199,$C$7:$E$859,3,FALSE)</f>
        <v>1116782.26</v>
      </c>
      <c r="M199" s="45"/>
    </row>
    <row r="200" spans="1:13" x14ac:dyDescent="0.25">
      <c r="A200" s="54" t="s">
        <v>199</v>
      </c>
      <c r="B200" s="53">
        <v>3117603</v>
      </c>
      <c r="C200" s="60">
        <f t="shared" ref="C200:C263" si="7">VLOOKUP(D200,$A$7:$B$859,2,FALSE)</f>
        <v>3117603</v>
      </c>
      <c r="D200" s="41" t="s">
        <v>199</v>
      </c>
      <c r="E200" s="41">
        <v>558391.14</v>
      </c>
      <c r="F200" s="55">
        <v>3117603</v>
      </c>
      <c r="G200" s="56" t="s">
        <v>199</v>
      </c>
      <c r="H200" s="57">
        <f t="shared" si="6"/>
        <v>558391.14</v>
      </c>
      <c r="M200" s="45"/>
    </row>
    <row r="201" spans="1:13" x14ac:dyDescent="0.25">
      <c r="A201" s="54" t="s">
        <v>200</v>
      </c>
      <c r="B201" s="53">
        <v>3117702</v>
      </c>
      <c r="C201" s="60">
        <f t="shared" si="7"/>
        <v>3117702</v>
      </c>
      <c r="D201" s="41" t="s">
        <v>200</v>
      </c>
      <c r="E201" s="41">
        <v>930651.87</v>
      </c>
      <c r="F201" s="55">
        <v>3117702</v>
      </c>
      <c r="G201" s="56" t="s">
        <v>200</v>
      </c>
      <c r="H201" s="57">
        <f t="shared" si="6"/>
        <v>930651.87</v>
      </c>
      <c r="M201" s="45"/>
    </row>
    <row r="202" spans="1:13" x14ac:dyDescent="0.25">
      <c r="A202" s="54" t="s">
        <v>201</v>
      </c>
      <c r="B202" s="53">
        <v>3117801</v>
      </c>
      <c r="C202" s="60">
        <f t="shared" si="7"/>
        <v>3117801</v>
      </c>
      <c r="D202" s="41" t="s">
        <v>201</v>
      </c>
      <c r="E202" s="41">
        <v>744521.52</v>
      </c>
      <c r="F202" s="55">
        <v>3117801</v>
      </c>
      <c r="G202" s="56" t="s">
        <v>201</v>
      </c>
      <c r="H202" s="57">
        <f t="shared" si="6"/>
        <v>744521.52</v>
      </c>
      <c r="M202" s="45"/>
    </row>
    <row r="203" spans="1:13" x14ac:dyDescent="0.25">
      <c r="A203" s="54" t="s">
        <v>202</v>
      </c>
      <c r="B203" s="53">
        <v>3117836</v>
      </c>
      <c r="C203" s="60">
        <f t="shared" si="7"/>
        <v>3117836</v>
      </c>
      <c r="D203" s="41" t="s">
        <v>202</v>
      </c>
      <c r="E203" s="41">
        <v>558391.14</v>
      </c>
      <c r="F203" s="55">
        <v>3117836</v>
      </c>
      <c r="G203" s="56" t="s">
        <v>202</v>
      </c>
      <c r="H203" s="57">
        <f t="shared" si="6"/>
        <v>558391.14</v>
      </c>
      <c r="M203" s="45"/>
    </row>
    <row r="204" spans="1:13" x14ac:dyDescent="0.25">
      <c r="A204" s="54" t="s">
        <v>203</v>
      </c>
      <c r="B204" s="53">
        <v>3117876</v>
      </c>
      <c r="C204" s="60">
        <f t="shared" si="7"/>
        <v>3117876</v>
      </c>
      <c r="D204" s="41" t="s">
        <v>203</v>
      </c>
      <c r="E204" s="41">
        <v>558391.14</v>
      </c>
      <c r="F204" s="55">
        <v>3117876</v>
      </c>
      <c r="G204" s="58" t="s">
        <v>203</v>
      </c>
      <c r="H204" s="57">
        <f t="shared" si="6"/>
        <v>558391.14</v>
      </c>
      <c r="M204" s="45"/>
    </row>
    <row r="205" spans="1:13" x14ac:dyDescent="0.25">
      <c r="A205" s="54" t="s">
        <v>204</v>
      </c>
      <c r="B205" s="53">
        <v>3117900</v>
      </c>
      <c r="C205" s="60">
        <f t="shared" si="7"/>
        <v>3117900</v>
      </c>
      <c r="D205" s="41" t="s">
        <v>204</v>
      </c>
      <c r="E205" s="41">
        <v>744521.52</v>
      </c>
      <c r="F205" s="55">
        <v>3117900</v>
      </c>
      <c r="G205" s="58" t="s">
        <v>204</v>
      </c>
      <c r="H205" s="57">
        <f t="shared" si="6"/>
        <v>744521.52</v>
      </c>
      <c r="M205" s="45"/>
    </row>
    <row r="206" spans="1:13" x14ac:dyDescent="0.25">
      <c r="A206" s="54" t="s">
        <v>205</v>
      </c>
      <c r="B206" s="53">
        <v>3118007</v>
      </c>
      <c r="C206" s="60">
        <f t="shared" si="7"/>
        <v>3118007</v>
      </c>
      <c r="D206" s="41" t="s">
        <v>205</v>
      </c>
      <c r="E206" s="41">
        <v>2047434.1</v>
      </c>
      <c r="F206" s="55">
        <v>3118007</v>
      </c>
      <c r="G206" s="58" t="s">
        <v>205</v>
      </c>
      <c r="H206" s="57">
        <f t="shared" si="6"/>
        <v>2047434.1</v>
      </c>
      <c r="M206" s="45"/>
    </row>
    <row r="207" spans="1:13" x14ac:dyDescent="0.25">
      <c r="A207" s="54" t="s">
        <v>206</v>
      </c>
      <c r="B207" s="53">
        <v>3118106</v>
      </c>
      <c r="C207" s="60">
        <f t="shared" si="7"/>
        <v>3118106</v>
      </c>
      <c r="D207" s="41" t="s">
        <v>206</v>
      </c>
      <c r="E207" s="41">
        <v>558391.14</v>
      </c>
      <c r="F207" s="55">
        <v>3118106</v>
      </c>
      <c r="G207" s="58" t="s">
        <v>206</v>
      </c>
      <c r="H207" s="57">
        <f t="shared" si="6"/>
        <v>558391.14</v>
      </c>
      <c r="M207" s="45"/>
    </row>
    <row r="208" spans="1:13" x14ac:dyDescent="0.25">
      <c r="A208" s="54" t="s">
        <v>207</v>
      </c>
      <c r="B208" s="53">
        <v>3118205</v>
      </c>
      <c r="C208" s="60">
        <f t="shared" si="7"/>
        <v>3118205</v>
      </c>
      <c r="D208" s="41" t="s">
        <v>207</v>
      </c>
      <c r="E208" s="41">
        <v>558391.14</v>
      </c>
      <c r="F208" s="55">
        <v>3118205</v>
      </c>
      <c r="G208" s="58" t="s">
        <v>207</v>
      </c>
      <c r="H208" s="57">
        <f t="shared" si="6"/>
        <v>558391.14</v>
      </c>
      <c r="M208" s="45"/>
    </row>
    <row r="209" spans="1:13" x14ac:dyDescent="0.25">
      <c r="A209" s="54" t="s">
        <v>208</v>
      </c>
      <c r="B209" s="53">
        <v>3118304</v>
      </c>
      <c r="C209" s="60">
        <f t="shared" si="7"/>
        <v>3118304</v>
      </c>
      <c r="D209" s="41" t="s">
        <v>208</v>
      </c>
      <c r="E209" s="41">
        <v>3164216.33</v>
      </c>
      <c r="F209" s="55">
        <v>3118304</v>
      </c>
      <c r="G209" s="58" t="s">
        <v>208</v>
      </c>
      <c r="H209" s="57">
        <f t="shared" si="6"/>
        <v>3164216.33</v>
      </c>
      <c r="M209" s="45"/>
    </row>
    <row r="210" spans="1:13" x14ac:dyDescent="0.25">
      <c r="A210" s="54" t="s">
        <v>209</v>
      </c>
      <c r="B210" s="53">
        <v>3118403</v>
      </c>
      <c r="C210" s="60">
        <f t="shared" si="7"/>
        <v>3118403</v>
      </c>
      <c r="D210" s="41" t="s">
        <v>209</v>
      </c>
      <c r="E210" s="41">
        <v>1116782.26</v>
      </c>
      <c r="F210" s="55">
        <v>3118403</v>
      </c>
      <c r="G210" s="58" t="s">
        <v>209</v>
      </c>
      <c r="H210" s="57">
        <f t="shared" si="6"/>
        <v>1116782.26</v>
      </c>
      <c r="M210" s="45"/>
    </row>
    <row r="211" spans="1:13" x14ac:dyDescent="0.25">
      <c r="A211" s="54" t="s">
        <v>210</v>
      </c>
      <c r="B211" s="53">
        <v>3118502</v>
      </c>
      <c r="C211" s="60">
        <f t="shared" si="7"/>
        <v>3118502</v>
      </c>
      <c r="D211" s="41" t="s">
        <v>210</v>
      </c>
      <c r="E211" s="41">
        <v>558391.14</v>
      </c>
      <c r="F211" s="55">
        <v>3118502</v>
      </c>
      <c r="G211" s="56" t="s">
        <v>210</v>
      </c>
      <c r="H211" s="57">
        <f t="shared" si="6"/>
        <v>558391.14</v>
      </c>
      <c r="M211" s="45"/>
    </row>
    <row r="212" spans="1:13" x14ac:dyDescent="0.25">
      <c r="A212" s="54" t="s">
        <v>211</v>
      </c>
      <c r="B212" s="53">
        <v>3118601</v>
      </c>
      <c r="C212" s="60">
        <f t="shared" si="7"/>
        <v>3118601</v>
      </c>
      <c r="D212" s="41" t="s">
        <v>211</v>
      </c>
      <c r="E212" s="41">
        <v>5162265.1500000004</v>
      </c>
      <c r="F212" s="55">
        <v>3118601</v>
      </c>
      <c r="G212" s="58" t="s">
        <v>211</v>
      </c>
      <c r="H212" s="57">
        <f t="shared" si="6"/>
        <v>5162265.1500000004</v>
      </c>
      <c r="M212" s="45"/>
    </row>
    <row r="213" spans="1:13" x14ac:dyDescent="0.25">
      <c r="A213" s="54" t="s">
        <v>212</v>
      </c>
      <c r="B213" s="53">
        <v>3118700</v>
      </c>
      <c r="C213" s="60">
        <f t="shared" si="7"/>
        <v>3118700</v>
      </c>
      <c r="D213" s="41" t="s">
        <v>212</v>
      </c>
      <c r="E213" s="41">
        <v>558391.14</v>
      </c>
      <c r="F213" s="55">
        <v>3118700</v>
      </c>
      <c r="G213" s="58" t="s">
        <v>212</v>
      </c>
      <c r="H213" s="57">
        <f t="shared" si="6"/>
        <v>558391.14</v>
      </c>
      <c r="M213" s="45"/>
    </row>
    <row r="214" spans="1:13" x14ac:dyDescent="0.25">
      <c r="A214" s="54" t="s">
        <v>213</v>
      </c>
      <c r="B214" s="53">
        <v>3118809</v>
      </c>
      <c r="C214" s="60">
        <f t="shared" si="7"/>
        <v>3118809</v>
      </c>
      <c r="D214" s="41" t="s">
        <v>213</v>
      </c>
      <c r="E214" s="41">
        <v>1302912.6200000001</v>
      </c>
      <c r="F214" s="55">
        <v>3118809</v>
      </c>
      <c r="G214" s="56" t="s">
        <v>213</v>
      </c>
      <c r="H214" s="57">
        <f t="shared" si="6"/>
        <v>1302912.6200000001</v>
      </c>
      <c r="M214" s="45"/>
    </row>
    <row r="215" spans="1:13" x14ac:dyDescent="0.25">
      <c r="A215" s="54" t="s">
        <v>214</v>
      </c>
      <c r="B215" s="53">
        <v>3118908</v>
      </c>
      <c r="C215" s="60">
        <f t="shared" si="7"/>
        <v>3118908</v>
      </c>
      <c r="D215" s="41" t="s">
        <v>214</v>
      </c>
      <c r="E215" s="41">
        <v>558391.14</v>
      </c>
      <c r="F215" s="55">
        <v>3118908</v>
      </c>
      <c r="G215" s="58" t="s">
        <v>214</v>
      </c>
      <c r="H215" s="57">
        <f t="shared" si="6"/>
        <v>558391.14</v>
      </c>
      <c r="M215" s="45"/>
    </row>
    <row r="216" spans="1:13" x14ac:dyDescent="0.25">
      <c r="A216" s="54" t="s">
        <v>215</v>
      </c>
      <c r="B216" s="53">
        <v>3119005</v>
      </c>
      <c r="C216" s="60">
        <f t="shared" si="7"/>
        <v>3119005</v>
      </c>
      <c r="D216" s="41" t="s">
        <v>215</v>
      </c>
      <c r="E216" s="41">
        <v>558391.14</v>
      </c>
      <c r="F216" s="55">
        <v>3119005</v>
      </c>
      <c r="G216" s="56" t="s">
        <v>215</v>
      </c>
      <c r="H216" s="57">
        <f t="shared" si="6"/>
        <v>558391.14</v>
      </c>
      <c r="M216" s="45"/>
    </row>
    <row r="217" spans="1:13" x14ac:dyDescent="0.25">
      <c r="A217" s="54" t="s">
        <v>216</v>
      </c>
      <c r="B217" s="53">
        <v>3119104</v>
      </c>
      <c r="C217" s="60">
        <f t="shared" si="7"/>
        <v>3119104</v>
      </c>
      <c r="D217" s="41" t="s">
        <v>216</v>
      </c>
      <c r="E217" s="41">
        <v>1302912.6200000001</v>
      </c>
      <c r="F217" s="55">
        <v>3119104</v>
      </c>
      <c r="G217" s="58" t="s">
        <v>216</v>
      </c>
      <c r="H217" s="57">
        <f t="shared" si="6"/>
        <v>1302912.6200000001</v>
      </c>
      <c r="M217" s="45"/>
    </row>
    <row r="218" spans="1:13" x14ac:dyDescent="0.25">
      <c r="A218" s="54" t="s">
        <v>217</v>
      </c>
      <c r="B218" s="53">
        <v>3119203</v>
      </c>
      <c r="C218" s="60">
        <f t="shared" si="7"/>
        <v>3119203</v>
      </c>
      <c r="D218" s="41" t="s">
        <v>217</v>
      </c>
      <c r="E218" s="41">
        <v>744521.52</v>
      </c>
      <c r="F218" s="55">
        <v>3119203</v>
      </c>
      <c r="G218" s="58" t="s">
        <v>217</v>
      </c>
      <c r="H218" s="57">
        <f t="shared" si="6"/>
        <v>744521.52</v>
      </c>
      <c r="M218" s="45"/>
    </row>
    <row r="219" spans="1:13" x14ac:dyDescent="0.25">
      <c r="A219" s="54" t="s">
        <v>218</v>
      </c>
      <c r="B219" s="53">
        <v>3119302</v>
      </c>
      <c r="C219" s="60">
        <f t="shared" si="7"/>
        <v>3119302</v>
      </c>
      <c r="D219" s="41" t="s">
        <v>218</v>
      </c>
      <c r="E219" s="41">
        <v>1302912.6200000001</v>
      </c>
      <c r="F219" s="55">
        <v>3119302</v>
      </c>
      <c r="G219" s="58" t="s">
        <v>218</v>
      </c>
      <c r="H219" s="57">
        <f t="shared" si="6"/>
        <v>1302912.6200000001</v>
      </c>
      <c r="M219" s="45"/>
    </row>
    <row r="220" spans="1:13" x14ac:dyDescent="0.25">
      <c r="A220" s="54" t="s">
        <v>219</v>
      </c>
      <c r="B220" s="53">
        <v>3119401</v>
      </c>
      <c r="C220" s="60">
        <f t="shared" si="7"/>
        <v>3119401</v>
      </c>
      <c r="D220" s="41" t="s">
        <v>219</v>
      </c>
      <c r="E220" s="41">
        <v>2978085.95</v>
      </c>
      <c r="F220" s="55">
        <v>3119401</v>
      </c>
      <c r="G220" s="58" t="s">
        <v>219</v>
      </c>
      <c r="H220" s="57">
        <f t="shared" si="6"/>
        <v>2978085.95</v>
      </c>
      <c r="M220" s="45"/>
    </row>
    <row r="221" spans="1:13" x14ac:dyDescent="0.25">
      <c r="A221" s="54" t="s">
        <v>220</v>
      </c>
      <c r="B221" s="53">
        <v>3119500</v>
      </c>
      <c r="C221" s="60">
        <f t="shared" si="7"/>
        <v>3119500</v>
      </c>
      <c r="D221" s="41" t="s">
        <v>220</v>
      </c>
      <c r="E221" s="41">
        <v>558391.14</v>
      </c>
      <c r="F221" s="55">
        <v>3119500</v>
      </c>
      <c r="G221" s="58" t="s">
        <v>220</v>
      </c>
      <c r="H221" s="57">
        <f t="shared" si="6"/>
        <v>558391.14</v>
      </c>
      <c r="M221" s="45"/>
    </row>
    <row r="222" spans="1:13" x14ac:dyDescent="0.25">
      <c r="A222" s="54" t="s">
        <v>221</v>
      </c>
      <c r="B222" s="53">
        <v>3119609</v>
      </c>
      <c r="C222" s="60">
        <f t="shared" si="7"/>
        <v>3119609</v>
      </c>
      <c r="D222" s="41" t="s">
        <v>221</v>
      </c>
      <c r="E222" s="41">
        <v>558391.14</v>
      </c>
      <c r="F222" s="55">
        <v>3119609</v>
      </c>
      <c r="G222" s="58" t="s">
        <v>221</v>
      </c>
      <c r="H222" s="57">
        <f t="shared" si="6"/>
        <v>558391.14</v>
      </c>
      <c r="M222" s="45"/>
    </row>
    <row r="223" spans="1:13" x14ac:dyDescent="0.25">
      <c r="A223" s="54" t="s">
        <v>222</v>
      </c>
      <c r="B223" s="53">
        <v>3119708</v>
      </c>
      <c r="C223" s="60">
        <f t="shared" si="7"/>
        <v>3119708</v>
      </c>
      <c r="D223" s="41" t="s">
        <v>222</v>
      </c>
      <c r="E223" s="41">
        <v>558391.14</v>
      </c>
      <c r="F223" s="55">
        <v>3119708</v>
      </c>
      <c r="G223" s="58" t="s">
        <v>222</v>
      </c>
      <c r="H223" s="57">
        <f t="shared" si="6"/>
        <v>558391.14</v>
      </c>
      <c r="M223" s="45"/>
    </row>
    <row r="224" spans="1:13" x14ac:dyDescent="0.25">
      <c r="A224" s="54" t="s">
        <v>223</v>
      </c>
      <c r="B224" s="53">
        <v>3119807</v>
      </c>
      <c r="C224" s="60">
        <f t="shared" si="7"/>
        <v>3119807</v>
      </c>
      <c r="D224" s="41" t="s">
        <v>223</v>
      </c>
      <c r="E224" s="41">
        <v>558391.14</v>
      </c>
      <c r="F224" s="55">
        <v>3119807</v>
      </c>
      <c r="G224" s="56" t="s">
        <v>223</v>
      </c>
      <c r="H224" s="57">
        <f t="shared" si="6"/>
        <v>558391.14</v>
      </c>
      <c r="M224" s="45"/>
    </row>
    <row r="225" spans="1:13" x14ac:dyDescent="0.25">
      <c r="A225" s="54" t="s">
        <v>224</v>
      </c>
      <c r="B225" s="53">
        <v>3119906</v>
      </c>
      <c r="C225" s="60">
        <f t="shared" si="7"/>
        <v>3119906</v>
      </c>
      <c r="D225" s="41" t="s">
        <v>224</v>
      </c>
      <c r="E225" s="41">
        <v>558391.14</v>
      </c>
      <c r="F225" s="55">
        <v>3119906</v>
      </c>
      <c r="G225" s="56" t="s">
        <v>224</v>
      </c>
      <c r="H225" s="57">
        <f t="shared" si="6"/>
        <v>558391.14</v>
      </c>
      <c r="M225" s="45"/>
    </row>
    <row r="226" spans="1:13" x14ac:dyDescent="0.25">
      <c r="A226" s="54" t="s">
        <v>225</v>
      </c>
      <c r="B226" s="53">
        <v>3119955</v>
      </c>
      <c r="C226" s="60">
        <f t="shared" si="7"/>
        <v>3119955</v>
      </c>
      <c r="D226" s="41" t="s">
        <v>225</v>
      </c>
      <c r="E226" s="41">
        <v>558391.14</v>
      </c>
      <c r="F226" s="55">
        <v>3119955</v>
      </c>
      <c r="G226" s="56" t="s">
        <v>225</v>
      </c>
      <c r="H226" s="57">
        <f t="shared" si="6"/>
        <v>558391.14</v>
      </c>
      <c r="M226" s="45"/>
    </row>
    <row r="227" spans="1:13" x14ac:dyDescent="0.25">
      <c r="A227" s="54" t="s">
        <v>226</v>
      </c>
      <c r="B227" s="53">
        <v>3120003</v>
      </c>
      <c r="C227" s="60">
        <f t="shared" si="7"/>
        <v>3120003</v>
      </c>
      <c r="D227" s="41" t="s">
        <v>226</v>
      </c>
      <c r="E227" s="41">
        <v>558391.14</v>
      </c>
      <c r="F227" s="55">
        <v>3120003</v>
      </c>
      <c r="G227" s="56" t="s">
        <v>226</v>
      </c>
      <c r="H227" s="57">
        <f t="shared" si="6"/>
        <v>558391.14</v>
      </c>
      <c r="M227" s="45"/>
    </row>
    <row r="228" spans="1:13" x14ac:dyDescent="0.25">
      <c r="A228" s="54" t="s">
        <v>227</v>
      </c>
      <c r="B228" s="53">
        <v>3120102</v>
      </c>
      <c r="C228" s="60">
        <f t="shared" si="7"/>
        <v>3120102</v>
      </c>
      <c r="D228" s="41" t="s">
        <v>227</v>
      </c>
      <c r="E228" s="41">
        <v>558391.14</v>
      </c>
      <c r="F228" s="55">
        <v>3120102</v>
      </c>
      <c r="G228" s="56" t="s">
        <v>227</v>
      </c>
      <c r="H228" s="57">
        <f t="shared" si="6"/>
        <v>558391.14</v>
      </c>
      <c r="M228" s="45"/>
    </row>
    <row r="229" spans="1:13" x14ac:dyDescent="0.25">
      <c r="A229" s="54" t="s">
        <v>228</v>
      </c>
      <c r="B229" s="53">
        <v>3120151</v>
      </c>
      <c r="C229" s="60">
        <f t="shared" si="7"/>
        <v>3120151</v>
      </c>
      <c r="D229" s="41" t="s">
        <v>228</v>
      </c>
      <c r="E229" s="41">
        <v>558391.14</v>
      </c>
      <c r="F229" s="55">
        <v>3120151</v>
      </c>
      <c r="G229" s="56" t="s">
        <v>228</v>
      </c>
      <c r="H229" s="57">
        <f t="shared" si="6"/>
        <v>558391.14</v>
      </c>
      <c r="M229" s="45"/>
    </row>
    <row r="230" spans="1:13" x14ac:dyDescent="0.25">
      <c r="A230" s="54" t="s">
        <v>229</v>
      </c>
      <c r="B230" s="53">
        <v>3120201</v>
      </c>
      <c r="C230" s="60">
        <f t="shared" si="7"/>
        <v>3120201</v>
      </c>
      <c r="D230" s="41" t="s">
        <v>229</v>
      </c>
      <c r="E230" s="41">
        <v>744521.52</v>
      </c>
      <c r="F230" s="55">
        <v>3120201</v>
      </c>
      <c r="G230" s="58" t="s">
        <v>229</v>
      </c>
      <c r="H230" s="57">
        <f t="shared" si="6"/>
        <v>744521.52</v>
      </c>
      <c r="M230" s="45"/>
    </row>
    <row r="231" spans="1:13" x14ac:dyDescent="0.25">
      <c r="A231" s="54" t="s">
        <v>230</v>
      </c>
      <c r="B231" s="53">
        <v>3120300</v>
      </c>
      <c r="C231" s="60">
        <f t="shared" si="7"/>
        <v>3120300</v>
      </c>
      <c r="D231" s="41" t="s">
        <v>230</v>
      </c>
      <c r="E231" s="41">
        <v>558391.14</v>
      </c>
      <c r="F231" s="55">
        <v>3120300</v>
      </c>
      <c r="G231" s="56" t="s">
        <v>230</v>
      </c>
      <c r="H231" s="57">
        <f t="shared" si="6"/>
        <v>558391.14</v>
      </c>
      <c r="M231" s="45"/>
    </row>
    <row r="232" spans="1:13" x14ac:dyDescent="0.25">
      <c r="A232" s="54" t="s">
        <v>231</v>
      </c>
      <c r="B232" s="53">
        <v>3120409</v>
      </c>
      <c r="C232" s="60">
        <f t="shared" si="7"/>
        <v>3120409</v>
      </c>
      <c r="D232" s="41" t="s">
        <v>231</v>
      </c>
      <c r="E232" s="41">
        <v>558391.14</v>
      </c>
      <c r="F232" s="55">
        <v>3120409</v>
      </c>
      <c r="G232" s="58" t="s">
        <v>231</v>
      </c>
      <c r="H232" s="57">
        <f t="shared" si="6"/>
        <v>558391.14</v>
      </c>
      <c r="M232" s="45"/>
    </row>
    <row r="233" spans="1:13" x14ac:dyDescent="0.25">
      <c r="A233" s="54" t="s">
        <v>232</v>
      </c>
      <c r="B233" s="53">
        <v>3120508</v>
      </c>
      <c r="C233" s="60">
        <f t="shared" si="7"/>
        <v>3120508</v>
      </c>
      <c r="D233" s="41" t="s">
        <v>232</v>
      </c>
      <c r="E233" s="41">
        <v>744521.52</v>
      </c>
      <c r="F233" s="55">
        <v>3120508</v>
      </c>
      <c r="G233" s="58" t="s">
        <v>232</v>
      </c>
      <c r="H233" s="57">
        <f t="shared" si="6"/>
        <v>744521.52</v>
      </c>
      <c r="M233" s="45"/>
    </row>
    <row r="234" spans="1:13" x14ac:dyDescent="0.25">
      <c r="A234" s="54" t="s">
        <v>233</v>
      </c>
      <c r="B234" s="53">
        <v>3120607</v>
      </c>
      <c r="C234" s="60">
        <f t="shared" si="7"/>
        <v>3120607</v>
      </c>
      <c r="D234" s="41" t="s">
        <v>233</v>
      </c>
      <c r="E234" s="41">
        <v>558391.14</v>
      </c>
      <c r="F234" s="55">
        <v>3120607</v>
      </c>
      <c r="G234" s="56" t="s">
        <v>233</v>
      </c>
      <c r="H234" s="57">
        <f t="shared" si="6"/>
        <v>558391.14</v>
      </c>
      <c r="M234" s="45"/>
    </row>
    <row r="235" spans="1:13" x14ac:dyDescent="0.25">
      <c r="A235" s="54" t="s">
        <v>234</v>
      </c>
      <c r="B235" s="53">
        <v>3120706</v>
      </c>
      <c r="C235" s="60">
        <f t="shared" si="7"/>
        <v>3120706</v>
      </c>
      <c r="D235" s="41" t="s">
        <v>234</v>
      </c>
      <c r="E235" s="41">
        <v>558391.14</v>
      </c>
      <c r="F235" s="55">
        <v>3120706</v>
      </c>
      <c r="G235" s="58" t="s">
        <v>234</v>
      </c>
      <c r="H235" s="57">
        <f t="shared" si="6"/>
        <v>558391.14</v>
      </c>
      <c r="M235" s="45"/>
    </row>
    <row r="236" spans="1:13" x14ac:dyDescent="0.25">
      <c r="A236" s="54" t="s">
        <v>235</v>
      </c>
      <c r="B236" s="53">
        <v>3120805</v>
      </c>
      <c r="C236" s="60">
        <f t="shared" si="7"/>
        <v>3120805</v>
      </c>
      <c r="D236" s="41" t="s">
        <v>235</v>
      </c>
      <c r="E236" s="41">
        <v>930651.87</v>
      </c>
      <c r="F236" s="55">
        <v>3120805</v>
      </c>
      <c r="G236" s="56" t="s">
        <v>235</v>
      </c>
      <c r="H236" s="57">
        <f t="shared" si="6"/>
        <v>930651.87</v>
      </c>
      <c r="M236" s="45"/>
    </row>
    <row r="237" spans="1:13" x14ac:dyDescent="0.25">
      <c r="A237" s="54" t="s">
        <v>236</v>
      </c>
      <c r="B237" s="53">
        <v>3120839</v>
      </c>
      <c r="C237" s="60">
        <f t="shared" si="7"/>
        <v>3120839</v>
      </c>
      <c r="D237" s="41" t="s">
        <v>236</v>
      </c>
      <c r="E237" s="41">
        <v>558391.14</v>
      </c>
      <c r="F237" s="55">
        <v>3120839</v>
      </c>
      <c r="G237" s="58" t="s">
        <v>236</v>
      </c>
      <c r="H237" s="57">
        <f t="shared" si="6"/>
        <v>558391.14</v>
      </c>
      <c r="M237" s="45"/>
    </row>
    <row r="238" spans="1:13" x14ac:dyDescent="0.25">
      <c r="A238" s="54" t="s">
        <v>237</v>
      </c>
      <c r="B238" s="53">
        <v>3120870</v>
      </c>
      <c r="C238" s="60">
        <f t="shared" si="7"/>
        <v>3120870</v>
      </c>
      <c r="D238" s="41" t="s">
        <v>237</v>
      </c>
      <c r="E238" s="41">
        <v>558391.14</v>
      </c>
      <c r="F238" s="55">
        <v>3120870</v>
      </c>
      <c r="G238" s="58" t="s">
        <v>237</v>
      </c>
      <c r="H238" s="57">
        <f t="shared" si="6"/>
        <v>558391.14</v>
      </c>
      <c r="M238" s="45"/>
    </row>
    <row r="239" spans="1:13" x14ac:dyDescent="0.25">
      <c r="A239" s="54" t="s">
        <v>238</v>
      </c>
      <c r="B239" s="53">
        <v>3120904</v>
      </c>
      <c r="C239" s="60">
        <f t="shared" si="7"/>
        <v>3120904</v>
      </c>
      <c r="D239" s="41" t="s">
        <v>238</v>
      </c>
      <c r="E239" s="41">
        <v>2419694.85</v>
      </c>
      <c r="F239" s="55">
        <v>3120904</v>
      </c>
      <c r="G239" s="58" t="s">
        <v>238</v>
      </c>
      <c r="H239" s="57">
        <f t="shared" si="6"/>
        <v>2419694.85</v>
      </c>
      <c r="M239" s="45"/>
    </row>
    <row r="240" spans="1:13" x14ac:dyDescent="0.25">
      <c r="A240" s="54" t="s">
        <v>239</v>
      </c>
      <c r="B240" s="53">
        <v>3121001</v>
      </c>
      <c r="C240" s="60">
        <f t="shared" si="7"/>
        <v>3121001</v>
      </c>
      <c r="D240" s="41" t="s">
        <v>239</v>
      </c>
      <c r="E240" s="41">
        <v>558391.14</v>
      </c>
      <c r="F240" s="55">
        <v>3121001</v>
      </c>
      <c r="G240" s="58" t="s">
        <v>239</v>
      </c>
      <c r="H240" s="57">
        <f t="shared" si="6"/>
        <v>558391.14</v>
      </c>
      <c r="M240" s="45"/>
    </row>
    <row r="241" spans="1:13" x14ac:dyDescent="0.25">
      <c r="A241" s="54" t="s">
        <v>240</v>
      </c>
      <c r="B241" s="53">
        <v>3121100</v>
      </c>
      <c r="C241" s="60">
        <f t="shared" si="7"/>
        <v>3121100</v>
      </c>
      <c r="D241" s="41" t="s">
        <v>240</v>
      </c>
      <c r="E241" s="41">
        <v>558391.14</v>
      </c>
      <c r="F241" s="55">
        <v>3121100</v>
      </c>
      <c r="G241" s="58" t="s">
        <v>240</v>
      </c>
      <c r="H241" s="57">
        <f t="shared" si="6"/>
        <v>558391.14</v>
      </c>
      <c r="M241" s="45"/>
    </row>
    <row r="242" spans="1:13" x14ac:dyDescent="0.25">
      <c r="A242" s="54" t="s">
        <v>241</v>
      </c>
      <c r="B242" s="53">
        <v>3121209</v>
      </c>
      <c r="C242" s="60">
        <f t="shared" si="7"/>
        <v>3121209</v>
      </c>
      <c r="D242" s="41" t="s">
        <v>241</v>
      </c>
      <c r="E242" s="41">
        <v>558391.14</v>
      </c>
      <c r="F242" s="55">
        <v>3121209</v>
      </c>
      <c r="G242" s="56" t="s">
        <v>241</v>
      </c>
      <c r="H242" s="57">
        <f t="shared" si="6"/>
        <v>558391.14</v>
      </c>
      <c r="M242" s="45"/>
    </row>
    <row r="243" spans="1:13" x14ac:dyDescent="0.25">
      <c r="A243" s="54" t="s">
        <v>242</v>
      </c>
      <c r="B243" s="53">
        <v>3121258</v>
      </c>
      <c r="C243" s="60">
        <f t="shared" si="7"/>
        <v>3121258</v>
      </c>
      <c r="D243" s="41" t="s">
        <v>242</v>
      </c>
      <c r="E243" s="41">
        <v>744521.52</v>
      </c>
      <c r="F243" s="55">
        <v>3121258</v>
      </c>
      <c r="G243" s="58" t="s">
        <v>242</v>
      </c>
      <c r="H243" s="57">
        <f t="shared" si="6"/>
        <v>744521.52</v>
      </c>
      <c r="M243" s="45"/>
    </row>
    <row r="244" spans="1:13" x14ac:dyDescent="0.25">
      <c r="A244" s="54" t="s">
        <v>243</v>
      </c>
      <c r="B244" s="53">
        <v>3121308</v>
      </c>
      <c r="C244" s="60">
        <f t="shared" si="7"/>
        <v>3121308</v>
      </c>
      <c r="D244" s="41" t="s">
        <v>243</v>
      </c>
      <c r="E244" s="41">
        <v>558391.14</v>
      </c>
      <c r="F244" s="55">
        <v>3121308</v>
      </c>
      <c r="G244" s="58" t="s">
        <v>243</v>
      </c>
      <c r="H244" s="57">
        <f t="shared" si="6"/>
        <v>558391.14</v>
      </c>
      <c r="M244" s="45"/>
    </row>
    <row r="245" spans="1:13" x14ac:dyDescent="0.25">
      <c r="A245" s="54" t="s">
        <v>244</v>
      </c>
      <c r="B245" s="53">
        <v>3121407</v>
      </c>
      <c r="C245" s="60">
        <f t="shared" si="7"/>
        <v>3121407</v>
      </c>
      <c r="D245" s="41" t="s">
        <v>244</v>
      </c>
      <c r="E245" s="41">
        <v>558391.14</v>
      </c>
      <c r="F245" s="55">
        <v>3121407</v>
      </c>
      <c r="G245" s="58" t="s">
        <v>244</v>
      </c>
      <c r="H245" s="57">
        <f t="shared" si="6"/>
        <v>558391.14</v>
      </c>
      <c r="M245" s="45"/>
    </row>
    <row r="246" spans="1:13" x14ac:dyDescent="0.25">
      <c r="A246" s="54" t="s">
        <v>245</v>
      </c>
      <c r="B246" s="53">
        <v>3121506</v>
      </c>
      <c r="C246" s="60">
        <f t="shared" si="7"/>
        <v>3121506</v>
      </c>
      <c r="D246" s="41" t="s">
        <v>245</v>
      </c>
      <c r="E246" s="41">
        <v>558391.14</v>
      </c>
      <c r="F246" s="55">
        <v>3121506</v>
      </c>
      <c r="G246" s="58" t="s">
        <v>245</v>
      </c>
      <c r="H246" s="57">
        <f t="shared" si="6"/>
        <v>558391.14</v>
      </c>
      <c r="M246" s="45"/>
    </row>
    <row r="247" spans="1:13" x14ac:dyDescent="0.25">
      <c r="A247" s="54" t="s">
        <v>246</v>
      </c>
      <c r="B247" s="53">
        <v>3121605</v>
      </c>
      <c r="C247" s="60">
        <f t="shared" si="7"/>
        <v>3121605</v>
      </c>
      <c r="D247" s="41" t="s">
        <v>246</v>
      </c>
      <c r="E247" s="41">
        <v>1861303.74</v>
      </c>
      <c r="F247" s="55">
        <v>3121605</v>
      </c>
      <c r="G247" s="58" t="s">
        <v>246</v>
      </c>
      <c r="H247" s="57">
        <f t="shared" si="6"/>
        <v>1861303.74</v>
      </c>
      <c r="M247" s="45"/>
    </row>
    <row r="248" spans="1:13" x14ac:dyDescent="0.25">
      <c r="A248" s="54" t="s">
        <v>247</v>
      </c>
      <c r="B248" s="53">
        <v>3121704</v>
      </c>
      <c r="C248" s="60">
        <f t="shared" si="7"/>
        <v>3121704</v>
      </c>
      <c r="D248" s="41" t="s">
        <v>247</v>
      </c>
      <c r="E248" s="41">
        <v>558391.14</v>
      </c>
      <c r="F248" s="55">
        <v>3121704</v>
      </c>
      <c r="G248" s="58" t="s">
        <v>247</v>
      </c>
      <c r="H248" s="57">
        <f t="shared" si="6"/>
        <v>558391.14</v>
      </c>
      <c r="M248" s="45"/>
    </row>
    <row r="249" spans="1:13" x14ac:dyDescent="0.25">
      <c r="A249" s="54" t="s">
        <v>248</v>
      </c>
      <c r="B249" s="53">
        <v>3121803</v>
      </c>
      <c r="C249" s="60">
        <f t="shared" si="7"/>
        <v>3121803</v>
      </c>
      <c r="D249" s="41" t="s">
        <v>248</v>
      </c>
      <c r="E249" s="41">
        <v>558391.14</v>
      </c>
      <c r="F249" s="55">
        <v>3121803</v>
      </c>
      <c r="G249" s="56" t="s">
        <v>248</v>
      </c>
      <c r="H249" s="57">
        <f t="shared" si="6"/>
        <v>558391.14</v>
      </c>
      <c r="M249" s="45"/>
    </row>
    <row r="250" spans="1:13" x14ac:dyDescent="0.25">
      <c r="A250" s="54" t="s">
        <v>249</v>
      </c>
      <c r="B250" s="53">
        <v>3121902</v>
      </c>
      <c r="C250" s="60">
        <f t="shared" si="7"/>
        <v>3121902</v>
      </c>
      <c r="D250" s="41" t="s">
        <v>249</v>
      </c>
      <c r="E250" s="41">
        <v>558391.14</v>
      </c>
      <c r="F250" s="55">
        <v>3121902</v>
      </c>
      <c r="G250" s="56" t="s">
        <v>249</v>
      </c>
      <c r="H250" s="57">
        <f t="shared" si="6"/>
        <v>558391.14</v>
      </c>
      <c r="M250" s="45"/>
    </row>
    <row r="251" spans="1:13" x14ac:dyDescent="0.25">
      <c r="A251" s="54" t="s">
        <v>250</v>
      </c>
      <c r="B251" s="53">
        <v>3122009</v>
      </c>
      <c r="C251" s="60">
        <f t="shared" si="7"/>
        <v>3122009</v>
      </c>
      <c r="D251" s="41" t="s">
        <v>250</v>
      </c>
      <c r="E251" s="41">
        <v>1116782.26</v>
      </c>
      <c r="F251" s="55">
        <v>3122009</v>
      </c>
      <c r="G251" s="58" t="s">
        <v>250</v>
      </c>
      <c r="H251" s="57">
        <f t="shared" si="6"/>
        <v>1116782.26</v>
      </c>
      <c r="M251" s="45"/>
    </row>
    <row r="252" spans="1:13" x14ac:dyDescent="0.25">
      <c r="A252" s="54" t="s">
        <v>251</v>
      </c>
      <c r="B252" s="53">
        <v>3122108</v>
      </c>
      <c r="C252" s="60">
        <f t="shared" si="7"/>
        <v>3122108</v>
      </c>
      <c r="D252" s="41" t="s">
        <v>251</v>
      </c>
      <c r="E252" s="41">
        <v>558391.14</v>
      </c>
      <c r="F252" s="55">
        <v>3122108</v>
      </c>
      <c r="G252" s="58" t="s">
        <v>251</v>
      </c>
      <c r="H252" s="57">
        <f t="shared" si="6"/>
        <v>558391.14</v>
      </c>
      <c r="M252" s="45"/>
    </row>
    <row r="253" spans="1:13" x14ac:dyDescent="0.25">
      <c r="A253" s="54" t="s">
        <v>252</v>
      </c>
      <c r="B253" s="53">
        <v>3122207</v>
      </c>
      <c r="C253" s="60">
        <f t="shared" si="7"/>
        <v>3122207</v>
      </c>
      <c r="D253" s="41" t="s">
        <v>252</v>
      </c>
      <c r="E253" s="41">
        <v>558391.14</v>
      </c>
      <c r="F253" s="55">
        <v>3122207</v>
      </c>
      <c r="G253" s="56" t="s">
        <v>252</v>
      </c>
      <c r="H253" s="57">
        <f t="shared" si="6"/>
        <v>558391.14</v>
      </c>
      <c r="M253" s="45"/>
    </row>
    <row r="254" spans="1:13" x14ac:dyDescent="0.25">
      <c r="A254" s="54" t="s">
        <v>253</v>
      </c>
      <c r="B254" s="53">
        <v>3122306</v>
      </c>
      <c r="C254" s="60">
        <f t="shared" si="7"/>
        <v>3122306</v>
      </c>
      <c r="D254" s="41" t="s">
        <v>253</v>
      </c>
      <c r="E254" s="41">
        <v>5162265.1500000004</v>
      </c>
      <c r="F254" s="55">
        <v>3122306</v>
      </c>
      <c r="G254" s="56" t="s">
        <v>253</v>
      </c>
      <c r="H254" s="57">
        <f t="shared" si="6"/>
        <v>5162265.1500000004</v>
      </c>
      <c r="M254" s="45"/>
    </row>
    <row r="255" spans="1:13" x14ac:dyDescent="0.25">
      <c r="A255" s="54" t="s">
        <v>254</v>
      </c>
      <c r="B255" s="53">
        <v>3122355</v>
      </c>
      <c r="C255" s="60">
        <f t="shared" si="7"/>
        <v>3122355</v>
      </c>
      <c r="D255" s="41" t="s">
        <v>254</v>
      </c>
      <c r="E255" s="41">
        <v>558391.14</v>
      </c>
      <c r="F255" s="55">
        <v>3122355</v>
      </c>
      <c r="G255" s="58" t="s">
        <v>254</v>
      </c>
      <c r="H255" s="57">
        <f t="shared" si="6"/>
        <v>558391.14</v>
      </c>
      <c r="M255" s="45"/>
    </row>
    <row r="256" spans="1:13" x14ac:dyDescent="0.25">
      <c r="A256" s="54" t="s">
        <v>255</v>
      </c>
      <c r="B256" s="53">
        <v>3122405</v>
      </c>
      <c r="C256" s="60">
        <f t="shared" si="7"/>
        <v>3122405</v>
      </c>
      <c r="D256" s="41" t="s">
        <v>255</v>
      </c>
      <c r="E256" s="41">
        <v>558391.14</v>
      </c>
      <c r="F256" s="55">
        <v>3122405</v>
      </c>
      <c r="G256" s="58" t="s">
        <v>255</v>
      </c>
      <c r="H256" s="57">
        <f t="shared" si="6"/>
        <v>558391.14</v>
      </c>
      <c r="M256" s="45"/>
    </row>
    <row r="257" spans="1:13" x14ac:dyDescent="0.25">
      <c r="A257" s="54" t="s">
        <v>256</v>
      </c>
      <c r="B257" s="53">
        <v>3122454</v>
      </c>
      <c r="C257" s="60">
        <f t="shared" si="7"/>
        <v>3122454</v>
      </c>
      <c r="D257" s="41" t="s">
        <v>256</v>
      </c>
      <c r="E257" s="41">
        <v>744521.52</v>
      </c>
      <c r="F257" s="55">
        <v>3122454</v>
      </c>
      <c r="G257" s="56" t="s">
        <v>256</v>
      </c>
      <c r="H257" s="57">
        <f t="shared" si="6"/>
        <v>744521.52</v>
      </c>
      <c r="M257" s="45"/>
    </row>
    <row r="258" spans="1:13" x14ac:dyDescent="0.25">
      <c r="A258" s="54" t="s">
        <v>257</v>
      </c>
      <c r="B258" s="53">
        <v>3122470</v>
      </c>
      <c r="C258" s="60">
        <f t="shared" si="7"/>
        <v>3122470</v>
      </c>
      <c r="D258" s="41" t="s">
        <v>257</v>
      </c>
      <c r="E258" s="41">
        <v>558391.14</v>
      </c>
      <c r="F258" s="55">
        <v>3122470</v>
      </c>
      <c r="G258" s="58" t="s">
        <v>257</v>
      </c>
      <c r="H258" s="57">
        <f t="shared" si="6"/>
        <v>558391.14</v>
      </c>
      <c r="M258" s="45"/>
    </row>
    <row r="259" spans="1:13" x14ac:dyDescent="0.25">
      <c r="A259" s="54" t="s">
        <v>258</v>
      </c>
      <c r="B259" s="53">
        <v>3122504</v>
      </c>
      <c r="C259" s="60">
        <f t="shared" si="7"/>
        <v>3122504</v>
      </c>
      <c r="D259" s="41" t="s">
        <v>258</v>
      </c>
      <c r="E259" s="41">
        <v>558391.14</v>
      </c>
      <c r="F259" s="55">
        <v>3122504</v>
      </c>
      <c r="G259" s="58" t="s">
        <v>258</v>
      </c>
      <c r="H259" s="57">
        <f t="shared" si="6"/>
        <v>558391.14</v>
      </c>
      <c r="M259" s="45"/>
    </row>
    <row r="260" spans="1:13" x14ac:dyDescent="0.25">
      <c r="A260" s="54" t="s">
        <v>259</v>
      </c>
      <c r="B260" s="53">
        <v>3122603</v>
      </c>
      <c r="C260" s="60">
        <f t="shared" si="7"/>
        <v>3122603</v>
      </c>
      <c r="D260" s="41" t="s">
        <v>259</v>
      </c>
      <c r="E260" s="41">
        <v>558391.14</v>
      </c>
      <c r="F260" s="55">
        <v>3122603</v>
      </c>
      <c r="G260" s="58" t="s">
        <v>259</v>
      </c>
      <c r="H260" s="57">
        <f t="shared" si="6"/>
        <v>558391.14</v>
      </c>
      <c r="M260" s="45"/>
    </row>
    <row r="261" spans="1:13" x14ac:dyDescent="0.25">
      <c r="A261" s="54" t="s">
        <v>260</v>
      </c>
      <c r="B261" s="53">
        <v>3122702</v>
      </c>
      <c r="C261" s="60">
        <f t="shared" si="7"/>
        <v>3122702</v>
      </c>
      <c r="D261" s="41" t="s">
        <v>260</v>
      </c>
      <c r="E261" s="41">
        <v>558391.14</v>
      </c>
      <c r="F261" s="55">
        <v>3122702</v>
      </c>
      <c r="G261" s="56" t="s">
        <v>260</v>
      </c>
      <c r="H261" s="57">
        <f t="shared" si="6"/>
        <v>558391.14</v>
      </c>
      <c r="M261" s="45"/>
    </row>
    <row r="262" spans="1:13" x14ac:dyDescent="0.25">
      <c r="A262" s="54" t="s">
        <v>261</v>
      </c>
      <c r="B262" s="53">
        <v>3122801</v>
      </c>
      <c r="C262" s="60">
        <f t="shared" si="7"/>
        <v>3122801</v>
      </c>
      <c r="D262" s="41" t="s">
        <v>261</v>
      </c>
      <c r="E262" s="41">
        <v>558391.14</v>
      </c>
      <c r="F262" s="55">
        <v>3122801</v>
      </c>
      <c r="G262" s="56" t="s">
        <v>261</v>
      </c>
      <c r="H262" s="57">
        <f t="shared" si="6"/>
        <v>558391.14</v>
      </c>
      <c r="M262" s="45"/>
    </row>
    <row r="263" spans="1:13" x14ac:dyDescent="0.25">
      <c r="A263" s="54" t="s">
        <v>1756</v>
      </c>
      <c r="B263" s="53">
        <v>3122900</v>
      </c>
      <c r="C263" s="60">
        <f t="shared" si="7"/>
        <v>3122900</v>
      </c>
      <c r="D263" s="41" t="s">
        <v>1756</v>
      </c>
      <c r="E263" s="41">
        <v>558391.14</v>
      </c>
      <c r="F263" s="55">
        <v>3122900</v>
      </c>
      <c r="G263" s="56" t="s">
        <v>262</v>
      </c>
      <c r="H263" s="57">
        <f t="shared" ref="H263:H326" si="8">VLOOKUP(F263,$C$7:$E$859,3,FALSE)</f>
        <v>558391.14</v>
      </c>
      <c r="M263" s="45"/>
    </row>
    <row r="264" spans="1:13" x14ac:dyDescent="0.25">
      <c r="A264" s="54" t="s">
        <v>263</v>
      </c>
      <c r="B264" s="53">
        <v>3123007</v>
      </c>
      <c r="C264" s="60">
        <f t="shared" ref="C264:C327" si="9">VLOOKUP(D264,$A$7:$B$859,2,FALSE)</f>
        <v>3123007</v>
      </c>
      <c r="D264" s="41" t="s">
        <v>263</v>
      </c>
      <c r="E264" s="41">
        <v>558391.14</v>
      </c>
      <c r="F264" s="55">
        <v>3123007</v>
      </c>
      <c r="G264" s="58" t="s">
        <v>263</v>
      </c>
      <c r="H264" s="57">
        <f t="shared" si="8"/>
        <v>558391.14</v>
      </c>
      <c r="M264" s="45"/>
    </row>
    <row r="265" spans="1:13" x14ac:dyDescent="0.25">
      <c r="A265" s="54" t="s">
        <v>264</v>
      </c>
      <c r="B265" s="53">
        <v>3123106</v>
      </c>
      <c r="C265" s="60">
        <f t="shared" si="9"/>
        <v>3123106</v>
      </c>
      <c r="D265" s="41" t="s">
        <v>264</v>
      </c>
      <c r="E265" s="41">
        <v>558391.14</v>
      </c>
      <c r="F265" s="55">
        <v>3123106</v>
      </c>
      <c r="G265" s="56" t="s">
        <v>264</v>
      </c>
      <c r="H265" s="57">
        <f t="shared" si="8"/>
        <v>558391.14</v>
      </c>
      <c r="M265" s="45"/>
    </row>
    <row r="266" spans="1:13" x14ac:dyDescent="0.25">
      <c r="A266" s="54" t="s">
        <v>265</v>
      </c>
      <c r="B266" s="53">
        <v>3123205</v>
      </c>
      <c r="C266" s="60">
        <f t="shared" si="9"/>
        <v>3123205</v>
      </c>
      <c r="D266" s="41" t="s">
        <v>265</v>
      </c>
      <c r="E266" s="41">
        <v>930651.87</v>
      </c>
      <c r="F266" s="55">
        <v>3123205</v>
      </c>
      <c r="G266" s="56" t="s">
        <v>265</v>
      </c>
      <c r="H266" s="57">
        <f t="shared" si="8"/>
        <v>930651.87</v>
      </c>
      <c r="M266" s="45"/>
    </row>
    <row r="267" spans="1:13" x14ac:dyDescent="0.25">
      <c r="A267" s="54" t="s">
        <v>266</v>
      </c>
      <c r="B267" s="53">
        <v>3123304</v>
      </c>
      <c r="C267" s="60">
        <f t="shared" si="9"/>
        <v>3123304</v>
      </c>
      <c r="D267" s="41" t="s">
        <v>266</v>
      </c>
      <c r="E267" s="41">
        <v>558391.14</v>
      </c>
      <c r="F267" s="55">
        <v>3123304</v>
      </c>
      <c r="G267" s="58" t="s">
        <v>266</v>
      </c>
      <c r="H267" s="57">
        <f t="shared" si="8"/>
        <v>558391.14</v>
      </c>
      <c r="M267" s="45"/>
    </row>
    <row r="268" spans="1:13" x14ac:dyDescent="0.25">
      <c r="A268" s="54" t="s">
        <v>267</v>
      </c>
      <c r="B268" s="53">
        <v>3123403</v>
      </c>
      <c r="C268" s="60">
        <f t="shared" si="9"/>
        <v>3123403</v>
      </c>
      <c r="D268" s="41" t="s">
        <v>267</v>
      </c>
      <c r="E268" s="41">
        <v>558391.14</v>
      </c>
      <c r="F268" s="55">
        <v>3123403</v>
      </c>
      <c r="G268" s="56" t="s">
        <v>267</v>
      </c>
      <c r="H268" s="57">
        <f t="shared" si="8"/>
        <v>558391.14</v>
      </c>
      <c r="M268" s="45"/>
    </row>
    <row r="269" spans="1:13" x14ac:dyDescent="0.25">
      <c r="A269" s="54" t="s">
        <v>268</v>
      </c>
      <c r="B269" s="53">
        <v>3123502</v>
      </c>
      <c r="C269" s="60">
        <f t="shared" si="9"/>
        <v>3123502</v>
      </c>
      <c r="D269" s="41" t="s">
        <v>268</v>
      </c>
      <c r="E269" s="41">
        <v>558391.14</v>
      </c>
      <c r="F269" s="55">
        <v>3123502</v>
      </c>
      <c r="G269" s="58" t="s">
        <v>268</v>
      </c>
      <c r="H269" s="57">
        <f t="shared" si="8"/>
        <v>558391.14</v>
      </c>
      <c r="M269" s="45"/>
    </row>
    <row r="270" spans="1:13" x14ac:dyDescent="0.25">
      <c r="A270" s="54" t="s">
        <v>269</v>
      </c>
      <c r="B270" s="53">
        <v>3123528</v>
      </c>
      <c r="C270" s="60">
        <f t="shared" si="9"/>
        <v>3123528</v>
      </c>
      <c r="D270" s="41" t="s">
        <v>269</v>
      </c>
      <c r="E270" s="41">
        <v>558391.14</v>
      </c>
      <c r="F270" s="55">
        <v>3123528</v>
      </c>
      <c r="G270" s="56" t="s">
        <v>269</v>
      </c>
      <c r="H270" s="57">
        <f t="shared" si="8"/>
        <v>558391.14</v>
      </c>
      <c r="M270" s="45"/>
    </row>
    <row r="271" spans="1:13" x14ac:dyDescent="0.25">
      <c r="A271" s="54" t="s">
        <v>270</v>
      </c>
      <c r="B271" s="53">
        <v>3123601</v>
      </c>
      <c r="C271" s="60">
        <f t="shared" si="9"/>
        <v>3123601</v>
      </c>
      <c r="D271" s="41" t="s">
        <v>270</v>
      </c>
      <c r="E271" s="41">
        <v>1302912.6200000001</v>
      </c>
      <c r="F271" s="55">
        <v>3123601</v>
      </c>
      <c r="G271" s="56" t="s">
        <v>270</v>
      </c>
      <c r="H271" s="57">
        <f t="shared" si="8"/>
        <v>1302912.6200000001</v>
      </c>
      <c r="M271" s="45"/>
    </row>
    <row r="272" spans="1:13" x14ac:dyDescent="0.25">
      <c r="A272" s="54" t="s">
        <v>271</v>
      </c>
      <c r="B272" s="53">
        <v>3123700</v>
      </c>
      <c r="C272" s="60">
        <f t="shared" si="9"/>
        <v>3123700</v>
      </c>
      <c r="D272" s="41" t="s">
        <v>271</v>
      </c>
      <c r="E272" s="41">
        <v>744521.52</v>
      </c>
      <c r="F272" s="55">
        <v>3123700</v>
      </c>
      <c r="G272" s="58" t="s">
        <v>271</v>
      </c>
      <c r="H272" s="57">
        <f t="shared" si="8"/>
        <v>744521.52</v>
      </c>
      <c r="M272" s="45"/>
    </row>
    <row r="273" spans="1:13" x14ac:dyDescent="0.25">
      <c r="A273" s="54" t="s">
        <v>272</v>
      </c>
      <c r="B273" s="53">
        <v>3123809</v>
      </c>
      <c r="C273" s="60">
        <f t="shared" si="9"/>
        <v>3123809</v>
      </c>
      <c r="D273" s="41" t="s">
        <v>272</v>
      </c>
      <c r="E273" s="41">
        <v>558391.14</v>
      </c>
      <c r="F273" s="55">
        <v>3123809</v>
      </c>
      <c r="G273" s="58" t="s">
        <v>272</v>
      </c>
      <c r="H273" s="57">
        <f t="shared" si="8"/>
        <v>558391.14</v>
      </c>
      <c r="M273" s="45"/>
    </row>
    <row r="274" spans="1:13" x14ac:dyDescent="0.25">
      <c r="A274" s="54" t="s">
        <v>273</v>
      </c>
      <c r="B274" s="53">
        <v>3123858</v>
      </c>
      <c r="C274" s="60">
        <f t="shared" si="9"/>
        <v>3123858</v>
      </c>
      <c r="D274" s="41" t="s">
        <v>273</v>
      </c>
      <c r="E274" s="41">
        <v>558391.14</v>
      </c>
      <c r="F274" s="55">
        <v>3123858</v>
      </c>
      <c r="G274" s="58" t="s">
        <v>273</v>
      </c>
      <c r="H274" s="57">
        <f t="shared" si="8"/>
        <v>558391.14</v>
      </c>
      <c r="M274" s="45"/>
    </row>
    <row r="275" spans="1:13" x14ac:dyDescent="0.25">
      <c r="A275" s="54" t="s">
        <v>274</v>
      </c>
      <c r="B275" s="53">
        <v>3123908</v>
      </c>
      <c r="C275" s="60">
        <f t="shared" si="9"/>
        <v>3123908</v>
      </c>
      <c r="D275" s="41" t="s">
        <v>274</v>
      </c>
      <c r="E275" s="41">
        <v>930651.87</v>
      </c>
      <c r="F275" s="55">
        <v>3123908</v>
      </c>
      <c r="G275" s="58" t="s">
        <v>274</v>
      </c>
      <c r="H275" s="57">
        <f t="shared" si="8"/>
        <v>930651.87</v>
      </c>
      <c r="M275" s="45"/>
    </row>
    <row r="276" spans="1:13" x14ac:dyDescent="0.25">
      <c r="A276" s="54" t="s">
        <v>275</v>
      </c>
      <c r="B276" s="53">
        <v>3124005</v>
      </c>
      <c r="C276" s="60">
        <f t="shared" si="9"/>
        <v>3124005</v>
      </c>
      <c r="D276" s="41" t="s">
        <v>275</v>
      </c>
      <c r="E276" s="41">
        <v>1116782.26</v>
      </c>
      <c r="F276" s="55">
        <v>3124005</v>
      </c>
      <c r="G276" s="56" t="s">
        <v>275</v>
      </c>
      <c r="H276" s="57">
        <f t="shared" si="8"/>
        <v>1116782.26</v>
      </c>
      <c r="M276" s="45"/>
    </row>
    <row r="277" spans="1:13" x14ac:dyDescent="0.25">
      <c r="A277" s="54" t="s">
        <v>276</v>
      </c>
      <c r="B277" s="53">
        <v>3124104</v>
      </c>
      <c r="C277" s="60">
        <f t="shared" si="9"/>
        <v>3124104</v>
      </c>
      <c r="D277" s="41" t="s">
        <v>276</v>
      </c>
      <c r="E277" s="41">
        <v>2233564.46</v>
      </c>
      <c r="F277" s="55">
        <v>3124104</v>
      </c>
      <c r="G277" s="58" t="s">
        <v>276</v>
      </c>
      <c r="H277" s="57">
        <f t="shared" si="8"/>
        <v>2233564.46</v>
      </c>
      <c r="M277" s="45"/>
    </row>
    <row r="278" spans="1:13" x14ac:dyDescent="0.25">
      <c r="A278" s="54" t="s">
        <v>277</v>
      </c>
      <c r="B278" s="53">
        <v>3124203</v>
      </c>
      <c r="C278" s="60">
        <f t="shared" si="9"/>
        <v>3124203</v>
      </c>
      <c r="D278" s="41" t="s">
        <v>277</v>
      </c>
      <c r="E278" s="41">
        <v>1302912.6200000001</v>
      </c>
      <c r="F278" s="55">
        <v>3124203</v>
      </c>
      <c r="G278" s="58" t="s">
        <v>277</v>
      </c>
      <c r="H278" s="57">
        <f t="shared" si="8"/>
        <v>1302912.6200000001</v>
      </c>
      <c r="M278" s="45"/>
    </row>
    <row r="279" spans="1:13" x14ac:dyDescent="0.25">
      <c r="A279" s="54" t="s">
        <v>278</v>
      </c>
      <c r="B279" s="53">
        <v>3124302</v>
      </c>
      <c r="C279" s="60">
        <f t="shared" si="9"/>
        <v>3124302</v>
      </c>
      <c r="D279" s="41" t="s">
        <v>278</v>
      </c>
      <c r="E279" s="41">
        <v>1489043.01</v>
      </c>
      <c r="F279" s="55">
        <v>3124302</v>
      </c>
      <c r="G279" s="58" t="s">
        <v>278</v>
      </c>
      <c r="H279" s="57">
        <f t="shared" si="8"/>
        <v>1489043.01</v>
      </c>
      <c r="M279" s="45"/>
    </row>
    <row r="280" spans="1:13" x14ac:dyDescent="0.25">
      <c r="A280" s="54" t="s">
        <v>279</v>
      </c>
      <c r="B280" s="53">
        <v>3124401</v>
      </c>
      <c r="C280" s="60">
        <f t="shared" si="9"/>
        <v>3124401</v>
      </c>
      <c r="D280" s="41" t="s">
        <v>279</v>
      </c>
      <c r="E280" s="41">
        <v>558391.14</v>
      </c>
      <c r="F280" s="55">
        <v>3124401</v>
      </c>
      <c r="G280" s="56" t="s">
        <v>279</v>
      </c>
      <c r="H280" s="57">
        <f t="shared" si="8"/>
        <v>558391.14</v>
      </c>
      <c r="M280" s="45"/>
    </row>
    <row r="281" spans="1:13" x14ac:dyDescent="0.25">
      <c r="A281" s="54" t="s">
        <v>280</v>
      </c>
      <c r="B281" s="53">
        <v>3124500</v>
      </c>
      <c r="C281" s="60">
        <f t="shared" si="9"/>
        <v>3124500</v>
      </c>
      <c r="D281" s="41" t="s">
        <v>280</v>
      </c>
      <c r="E281" s="41">
        <v>744521.52</v>
      </c>
      <c r="F281" s="55">
        <v>3124500</v>
      </c>
      <c r="G281" s="58" t="s">
        <v>280</v>
      </c>
      <c r="H281" s="57">
        <f t="shared" si="8"/>
        <v>744521.52</v>
      </c>
      <c r="M281" s="45"/>
    </row>
    <row r="282" spans="1:13" x14ac:dyDescent="0.25">
      <c r="A282" s="54" t="s">
        <v>281</v>
      </c>
      <c r="B282" s="53">
        <v>3124609</v>
      </c>
      <c r="C282" s="60">
        <f t="shared" si="9"/>
        <v>3124609</v>
      </c>
      <c r="D282" s="41" t="s">
        <v>281</v>
      </c>
      <c r="E282" s="41">
        <v>558391.14</v>
      </c>
      <c r="F282" s="55">
        <v>3124609</v>
      </c>
      <c r="G282" s="58" t="s">
        <v>281</v>
      </c>
      <c r="H282" s="57">
        <f t="shared" si="8"/>
        <v>558391.14</v>
      </c>
      <c r="M282" s="45"/>
    </row>
    <row r="283" spans="1:13" x14ac:dyDescent="0.25">
      <c r="A283" s="54" t="s">
        <v>282</v>
      </c>
      <c r="B283" s="53">
        <v>3124708</v>
      </c>
      <c r="C283" s="60">
        <f t="shared" si="9"/>
        <v>3124708</v>
      </c>
      <c r="D283" s="41" t="s">
        <v>282</v>
      </c>
      <c r="E283" s="41">
        <v>558391.14</v>
      </c>
      <c r="F283" s="55">
        <v>3124708</v>
      </c>
      <c r="G283" s="56" t="s">
        <v>282</v>
      </c>
      <c r="H283" s="57">
        <f t="shared" si="8"/>
        <v>558391.14</v>
      </c>
      <c r="M283" s="45"/>
    </row>
    <row r="284" spans="1:13" x14ac:dyDescent="0.25">
      <c r="A284" s="54" t="s">
        <v>283</v>
      </c>
      <c r="B284" s="53">
        <v>3124807</v>
      </c>
      <c r="C284" s="60">
        <f t="shared" si="9"/>
        <v>3124807</v>
      </c>
      <c r="D284" s="41" t="s">
        <v>283</v>
      </c>
      <c r="E284" s="41">
        <v>558391.14</v>
      </c>
      <c r="F284" s="55">
        <v>3124807</v>
      </c>
      <c r="G284" s="58" t="s">
        <v>283</v>
      </c>
      <c r="H284" s="57">
        <f t="shared" si="8"/>
        <v>558391.14</v>
      </c>
      <c r="M284" s="45"/>
    </row>
    <row r="285" spans="1:13" x14ac:dyDescent="0.25">
      <c r="A285" s="54" t="s">
        <v>284</v>
      </c>
      <c r="B285" s="53">
        <v>3124906</v>
      </c>
      <c r="C285" s="60">
        <f t="shared" si="9"/>
        <v>3124906</v>
      </c>
      <c r="D285" s="41" t="s">
        <v>284</v>
      </c>
      <c r="E285" s="41">
        <v>744521.52</v>
      </c>
      <c r="F285" s="55">
        <v>3124906</v>
      </c>
      <c r="G285" s="56" t="s">
        <v>284</v>
      </c>
      <c r="H285" s="57">
        <f t="shared" si="8"/>
        <v>744521.52</v>
      </c>
      <c r="M285" s="45"/>
    </row>
    <row r="286" spans="1:13" x14ac:dyDescent="0.25">
      <c r="A286" s="54" t="s">
        <v>285</v>
      </c>
      <c r="B286" s="53">
        <v>3125002</v>
      </c>
      <c r="C286" s="60">
        <f t="shared" si="9"/>
        <v>3125002</v>
      </c>
      <c r="D286" s="41" t="s">
        <v>285</v>
      </c>
      <c r="E286" s="41">
        <v>558391.14</v>
      </c>
      <c r="F286" s="55">
        <v>3125002</v>
      </c>
      <c r="G286" s="56" t="s">
        <v>285</v>
      </c>
      <c r="H286" s="57">
        <f t="shared" si="8"/>
        <v>558391.14</v>
      </c>
      <c r="M286" s="45"/>
    </row>
    <row r="287" spans="1:13" x14ac:dyDescent="0.25">
      <c r="A287" s="54" t="s">
        <v>286</v>
      </c>
      <c r="B287" s="53">
        <v>3125101</v>
      </c>
      <c r="C287" s="60">
        <f t="shared" si="9"/>
        <v>3125101</v>
      </c>
      <c r="D287" s="41" t="s">
        <v>286</v>
      </c>
      <c r="E287" s="41">
        <v>1489043.01</v>
      </c>
      <c r="F287" s="55">
        <v>3125101</v>
      </c>
      <c r="G287" s="58" t="s">
        <v>286</v>
      </c>
      <c r="H287" s="57">
        <f t="shared" si="8"/>
        <v>1489043.01</v>
      </c>
      <c r="M287" s="45"/>
    </row>
    <row r="288" spans="1:13" x14ac:dyDescent="0.25">
      <c r="A288" s="54" t="s">
        <v>287</v>
      </c>
      <c r="B288" s="53">
        <v>3125200</v>
      </c>
      <c r="C288" s="60">
        <f t="shared" si="9"/>
        <v>3125200</v>
      </c>
      <c r="D288" s="41" t="s">
        <v>287</v>
      </c>
      <c r="E288" s="41">
        <v>558391.14</v>
      </c>
      <c r="F288" s="55">
        <v>3125200</v>
      </c>
      <c r="G288" s="58" t="s">
        <v>287</v>
      </c>
      <c r="H288" s="57">
        <f t="shared" si="8"/>
        <v>558391.14</v>
      </c>
      <c r="M288" s="45"/>
    </row>
    <row r="289" spans="1:13" x14ac:dyDescent="0.25">
      <c r="A289" s="54" t="s">
        <v>288</v>
      </c>
      <c r="B289" s="53">
        <v>3125309</v>
      </c>
      <c r="C289" s="60">
        <f t="shared" si="9"/>
        <v>3125309</v>
      </c>
      <c r="D289" s="41" t="s">
        <v>288</v>
      </c>
      <c r="E289" s="41">
        <v>558391.14</v>
      </c>
      <c r="F289" s="55">
        <v>3125309</v>
      </c>
      <c r="G289" s="58" t="s">
        <v>288</v>
      </c>
      <c r="H289" s="57">
        <f t="shared" si="8"/>
        <v>558391.14</v>
      </c>
      <c r="M289" s="45"/>
    </row>
    <row r="290" spans="1:13" x14ac:dyDescent="0.25">
      <c r="A290" s="54" t="s">
        <v>289</v>
      </c>
      <c r="B290" s="53">
        <v>3125408</v>
      </c>
      <c r="C290" s="60">
        <f t="shared" si="9"/>
        <v>3125408</v>
      </c>
      <c r="D290" s="41" t="s">
        <v>289</v>
      </c>
      <c r="E290" s="41">
        <v>558391.14</v>
      </c>
      <c r="F290" s="55">
        <v>3125408</v>
      </c>
      <c r="G290" s="56" t="s">
        <v>289</v>
      </c>
      <c r="H290" s="57">
        <f t="shared" si="8"/>
        <v>558391.14</v>
      </c>
      <c r="M290" s="45"/>
    </row>
    <row r="291" spans="1:13" x14ac:dyDescent="0.25">
      <c r="A291" s="54" t="s">
        <v>290</v>
      </c>
      <c r="B291" s="53">
        <v>3125606</v>
      </c>
      <c r="C291" s="60">
        <f t="shared" si="9"/>
        <v>3125606</v>
      </c>
      <c r="D291" s="41" t="s">
        <v>290</v>
      </c>
      <c r="E291" s="41">
        <v>558391.14</v>
      </c>
      <c r="F291" s="55">
        <v>3125606</v>
      </c>
      <c r="G291" s="58" t="s">
        <v>290</v>
      </c>
      <c r="H291" s="57">
        <f t="shared" si="8"/>
        <v>558391.14</v>
      </c>
      <c r="M291" s="45"/>
    </row>
    <row r="292" spans="1:13" x14ac:dyDescent="0.25">
      <c r="A292" s="54" t="s">
        <v>291</v>
      </c>
      <c r="B292" s="53">
        <v>3125705</v>
      </c>
      <c r="C292" s="60">
        <f t="shared" si="9"/>
        <v>3125705</v>
      </c>
      <c r="D292" s="41" t="s">
        <v>291</v>
      </c>
      <c r="E292" s="41">
        <v>930651.87</v>
      </c>
      <c r="F292" s="55">
        <v>3125705</v>
      </c>
      <c r="G292" s="56" t="s">
        <v>291</v>
      </c>
      <c r="H292" s="57">
        <f t="shared" si="8"/>
        <v>930651.87</v>
      </c>
      <c r="M292" s="45"/>
    </row>
    <row r="293" spans="1:13" x14ac:dyDescent="0.25">
      <c r="A293" s="54" t="s">
        <v>292</v>
      </c>
      <c r="B293" s="53">
        <v>3125804</v>
      </c>
      <c r="C293" s="60">
        <f t="shared" si="9"/>
        <v>3125804</v>
      </c>
      <c r="D293" s="41" t="s">
        <v>292</v>
      </c>
      <c r="E293" s="41">
        <v>558391.14</v>
      </c>
      <c r="F293" s="55">
        <v>3125804</v>
      </c>
      <c r="G293" s="58" t="s">
        <v>292</v>
      </c>
      <c r="H293" s="57">
        <f t="shared" si="8"/>
        <v>558391.14</v>
      </c>
      <c r="M293" s="45"/>
    </row>
    <row r="294" spans="1:13" x14ac:dyDescent="0.25">
      <c r="A294" s="54" t="s">
        <v>293</v>
      </c>
      <c r="B294" s="53">
        <v>3125903</v>
      </c>
      <c r="C294" s="60">
        <f t="shared" si="9"/>
        <v>3125903</v>
      </c>
      <c r="D294" s="41" t="s">
        <v>293</v>
      </c>
      <c r="E294" s="41">
        <v>744521.52</v>
      </c>
      <c r="F294" s="55">
        <v>3125903</v>
      </c>
      <c r="G294" s="58" t="s">
        <v>293</v>
      </c>
      <c r="H294" s="57">
        <f t="shared" si="8"/>
        <v>744521.52</v>
      </c>
      <c r="M294" s="45"/>
    </row>
    <row r="295" spans="1:13" x14ac:dyDescent="0.25">
      <c r="A295" s="54" t="s">
        <v>294</v>
      </c>
      <c r="B295" s="53">
        <v>3125952</v>
      </c>
      <c r="C295" s="60">
        <f t="shared" si="9"/>
        <v>3125952</v>
      </c>
      <c r="D295" s="41" t="s">
        <v>294</v>
      </c>
      <c r="E295" s="41">
        <v>744521.52</v>
      </c>
      <c r="F295" s="55">
        <v>3125952</v>
      </c>
      <c r="G295" s="58" t="s">
        <v>294</v>
      </c>
      <c r="H295" s="57">
        <f t="shared" si="8"/>
        <v>744521.52</v>
      </c>
      <c r="M295" s="45"/>
    </row>
    <row r="296" spans="1:13" x14ac:dyDescent="0.25">
      <c r="A296" s="54" t="s">
        <v>295</v>
      </c>
      <c r="B296" s="53">
        <v>3126000</v>
      </c>
      <c r="C296" s="60">
        <f t="shared" si="9"/>
        <v>3126000</v>
      </c>
      <c r="D296" s="41" t="s">
        <v>295</v>
      </c>
      <c r="E296" s="41">
        <v>558391.14</v>
      </c>
      <c r="F296" s="55">
        <v>3126000</v>
      </c>
      <c r="G296" s="58" t="s">
        <v>295</v>
      </c>
      <c r="H296" s="57">
        <f t="shared" si="8"/>
        <v>558391.14</v>
      </c>
      <c r="M296" s="45"/>
    </row>
    <row r="297" spans="1:13" x14ac:dyDescent="0.25">
      <c r="A297" s="54" t="s">
        <v>296</v>
      </c>
      <c r="B297" s="53">
        <v>3126109</v>
      </c>
      <c r="C297" s="60">
        <f t="shared" si="9"/>
        <v>3126109</v>
      </c>
      <c r="D297" s="41" t="s">
        <v>296</v>
      </c>
      <c r="E297" s="41">
        <v>2233564.46</v>
      </c>
      <c r="F297" s="55">
        <v>3126109</v>
      </c>
      <c r="G297" s="58" t="s">
        <v>296</v>
      </c>
      <c r="H297" s="57">
        <f t="shared" si="8"/>
        <v>2233564.46</v>
      </c>
      <c r="M297" s="45"/>
    </row>
    <row r="298" spans="1:13" x14ac:dyDescent="0.25">
      <c r="A298" s="54" t="s">
        <v>297</v>
      </c>
      <c r="B298" s="53">
        <v>3126208</v>
      </c>
      <c r="C298" s="60">
        <f t="shared" si="9"/>
        <v>3126208</v>
      </c>
      <c r="D298" s="41" t="s">
        <v>297</v>
      </c>
      <c r="E298" s="41">
        <v>558391.14</v>
      </c>
      <c r="F298" s="55">
        <v>3126208</v>
      </c>
      <c r="G298" s="58" t="s">
        <v>297</v>
      </c>
      <c r="H298" s="57">
        <f t="shared" si="8"/>
        <v>558391.14</v>
      </c>
      <c r="M298" s="45"/>
    </row>
    <row r="299" spans="1:13" x14ac:dyDescent="0.25">
      <c r="A299" s="54" t="s">
        <v>298</v>
      </c>
      <c r="B299" s="53">
        <v>3126307</v>
      </c>
      <c r="C299" s="60">
        <f t="shared" si="9"/>
        <v>3126307</v>
      </c>
      <c r="D299" s="41" t="s">
        <v>298</v>
      </c>
      <c r="E299" s="41">
        <v>558391.14</v>
      </c>
      <c r="F299" s="55">
        <v>3126307</v>
      </c>
      <c r="G299" s="58" t="s">
        <v>298</v>
      </c>
      <c r="H299" s="57">
        <f t="shared" si="8"/>
        <v>558391.14</v>
      </c>
      <c r="M299" s="45"/>
    </row>
    <row r="300" spans="1:13" x14ac:dyDescent="0.25">
      <c r="A300" s="54" t="s">
        <v>299</v>
      </c>
      <c r="B300" s="53">
        <v>3126406</v>
      </c>
      <c r="C300" s="60">
        <f t="shared" si="9"/>
        <v>3126406</v>
      </c>
      <c r="D300" s="41" t="s">
        <v>299</v>
      </c>
      <c r="E300" s="41">
        <v>558391.14</v>
      </c>
      <c r="F300" s="55">
        <v>3126406</v>
      </c>
      <c r="G300" s="58" t="s">
        <v>299</v>
      </c>
      <c r="H300" s="57">
        <f t="shared" si="8"/>
        <v>558391.14</v>
      </c>
      <c r="M300" s="45"/>
    </row>
    <row r="301" spans="1:13" x14ac:dyDescent="0.25">
      <c r="A301" s="54" t="s">
        <v>300</v>
      </c>
      <c r="B301" s="53">
        <v>3126505</v>
      </c>
      <c r="C301" s="60">
        <f t="shared" si="9"/>
        <v>3126505</v>
      </c>
      <c r="D301" s="41" t="s">
        <v>300</v>
      </c>
      <c r="E301" s="41">
        <v>744521.52</v>
      </c>
      <c r="F301" s="55">
        <v>3126505</v>
      </c>
      <c r="G301" s="56" t="s">
        <v>300</v>
      </c>
      <c r="H301" s="57">
        <f t="shared" si="8"/>
        <v>744521.52</v>
      </c>
      <c r="M301" s="45"/>
    </row>
    <row r="302" spans="1:13" x14ac:dyDescent="0.25">
      <c r="A302" s="54" t="s">
        <v>301</v>
      </c>
      <c r="B302" s="53">
        <v>3126604</v>
      </c>
      <c r="C302" s="60">
        <f t="shared" si="9"/>
        <v>3126604</v>
      </c>
      <c r="D302" s="41" t="s">
        <v>301</v>
      </c>
      <c r="E302" s="41">
        <v>558391.14</v>
      </c>
      <c r="F302" s="55">
        <v>3126604</v>
      </c>
      <c r="G302" s="58" t="s">
        <v>301</v>
      </c>
      <c r="H302" s="57">
        <f t="shared" si="8"/>
        <v>558391.14</v>
      </c>
      <c r="M302" s="45"/>
    </row>
    <row r="303" spans="1:13" x14ac:dyDescent="0.25">
      <c r="A303" s="54" t="s">
        <v>302</v>
      </c>
      <c r="B303" s="53">
        <v>3126703</v>
      </c>
      <c r="C303" s="60">
        <f t="shared" si="9"/>
        <v>3126703</v>
      </c>
      <c r="D303" s="41" t="s">
        <v>302</v>
      </c>
      <c r="E303" s="41">
        <v>1302912.6200000001</v>
      </c>
      <c r="F303" s="55">
        <v>3126703</v>
      </c>
      <c r="G303" s="56" t="s">
        <v>302</v>
      </c>
      <c r="H303" s="57">
        <f t="shared" si="8"/>
        <v>1302912.6200000001</v>
      </c>
      <c r="M303" s="45"/>
    </row>
    <row r="304" spans="1:13" x14ac:dyDescent="0.25">
      <c r="A304" s="54" t="s">
        <v>303</v>
      </c>
      <c r="B304" s="53">
        <v>3126752</v>
      </c>
      <c r="C304" s="60">
        <f t="shared" si="9"/>
        <v>3126752</v>
      </c>
      <c r="D304" s="41" t="s">
        <v>303</v>
      </c>
      <c r="E304" s="41">
        <v>558391.14</v>
      </c>
      <c r="F304" s="55">
        <v>3126752</v>
      </c>
      <c r="G304" s="56" t="s">
        <v>303</v>
      </c>
      <c r="H304" s="57">
        <f t="shared" si="8"/>
        <v>558391.14</v>
      </c>
      <c r="M304" s="45"/>
    </row>
    <row r="305" spans="1:13" x14ac:dyDescent="0.25">
      <c r="A305" s="54" t="s">
        <v>304</v>
      </c>
      <c r="B305" s="53">
        <v>3126802</v>
      </c>
      <c r="C305" s="60">
        <f t="shared" si="9"/>
        <v>3126802</v>
      </c>
      <c r="D305" s="41" t="s">
        <v>304</v>
      </c>
      <c r="E305" s="41">
        <v>558391.14</v>
      </c>
      <c r="F305" s="55">
        <v>3126802</v>
      </c>
      <c r="G305" s="58" t="s">
        <v>304</v>
      </c>
      <c r="H305" s="57">
        <f t="shared" si="8"/>
        <v>558391.14</v>
      </c>
      <c r="M305" s="45"/>
    </row>
    <row r="306" spans="1:13" x14ac:dyDescent="0.25">
      <c r="A306" s="54" t="s">
        <v>305</v>
      </c>
      <c r="B306" s="53">
        <v>3126901</v>
      </c>
      <c r="C306" s="60">
        <f t="shared" si="9"/>
        <v>3126901</v>
      </c>
      <c r="D306" s="41" t="s">
        <v>305</v>
      </c>
      <c r="E306" s="41">
        <v>558391.14</v>
      </c>
      <c r="F306" s="55">
        <v>3126901</v>
      </c>
      <c r="G306" s="56" t="s">
        <v>305</v>
      </c>
      <c r="H306" s="57">
        <f t="shared" si="8"/>
        <v>558391.14</v>
      </c>
      <c r="M306" s="45"/>
    </row>
    <row r="307" spans="1:13" x14ac:dyDescent="0.25">
      <c r="A307" s="54" t="s">
        <v>306</v>
      </c>
      <c r="B307" s="53">
        <v>3126950</v>
      </c>
      <c r="C307" s="60">
        <f t="shared" si="9"/>
        <v>3126950</v>
      </c>
      <c r="D307" s="41" t="s">
        <v>306</v>
      </c>
      <c r="E307" s="41">
        <v>558391.14</v>
      </c>
      <c r="F307" s="55">
        <v>3126950</v>
      </c>
      <c r="G307" s="58" t="s">
        <v>306</v>
      </c>
      <c r="H307" s="57">
        <f t="shared" si="8"/>
        <v>558391.14</v>
      </c>
      <c r="M307" s="45"/>
    </row>
    <row r="308" spans="1:13" x14ac:dyDescent="0.25">
      <c r="A308" s="54" t="s">
        <v>307</v>
      </c>
      <c r="B308" s="53">
        <v>3127008</v>
      </c>
      <c r="C308" s="60">
        <f t="shared" si="9"/>
        <v>3127008</v>
      </c>
      <c r="D308" s="41" t="s">
        <v>307</v>
      </c>
      <c r="E308" s="41">
        <v>1116782.26</v>
      </c>
      <c r="F308" s="55">
        <v>3127008</v>
      </c>
      <c r="G308" s="58" t="s">
        <v>307</v>
      </c>
      <c r="H308" s="57">
        <f t="shared" si="8"/>
        <v>1116782.26</v>
      </c>
      <c r="M308" s="45"/>
    </row>
    <row r="309" spans="1:13" x14ac:dyDescent="0.25">
      <c r="A309" s="54" t="s">
        <v>308</v>
      </c>
      <c r="B309" s="53">
        <v>3127057</v>
      </c>
      <c r="C309" s="60">
        <f t="shared" si="9"/>
        <v>3127057</v>
      </c>
      <c r="D309" s="41" t="s">
        <v>308</v>
      </c>
      <c r="E309" s="41">
        <v>558391.14</v>
      </c>
      <c r="F309" s="55">
        <v>3127057</v>
      </c>
      <c r="G309" s="58" t="s">
        <v>308</v>
      </c>
      <c r="H309" s="57">
        <f t="shared" si="8"/>
        <v>558391.14</v>
      </c>
      <c r="M309" s="45"/>
    </row>
    <row r="310" spans="1:13" x14ac:dyDescent="0.25">
      <c r="A310" s="54" t="s">
        <v>309</v>
      </c>
      <c r="B310" s="53">
        <v>3127073</v>
      </c>
      <c r="C310" s="60">
        <f t="shared" si="9"/>
        <v>3127073</v>
      </c>
      <c r="D310" s="41" t="s">
        <v>309</v>
      </c>
      <c r="E310" s="41">
        <v>558391.14</v>
      </c>
      <c r="F310" s="55">
        <v>3127073</v>
      </c>
      <c r="G310" s="58" t="s">
        <v>309</v>
      </c>
      <c r="H310" s="57">
        <f t="shared" si="8"/>
        <v>558391.14</v>
      </c>
      <c r="M310" s="45"/>
    </row>
    <row r="311" spans="1:13" x14ac:dyDescent="0.25">
      <c r="A311" s="54" t="s">
        <v>310</v>
      </c>
      <c r="B311" s="53">
        <v>3127107</v>
      </c>
      <c r="C311" s="60">
        <f t="shared" si="9"/>
        <v>3127107</v>
      </c>
      <c r="D311" s="41" t="s">
        <v>310</v>
      </c>
      <c r="E311" s="41">
        <v>2047434.1</v>
      </c>
      <c r="F311" s="55">
        <v>3127107</v>
      </c>
      <c r="G311" s="58" t="s">
        <v>310</v>
      </c>
      <c r="H311" s="57">
        <f t="shared" si="8"/>
        <v>2047434.1</v>
      </c>
      <c r="M311" s="45"/>
    </row>
    <row r="312" spans="1:13" x14ac:dyDescent="0.25">
      <c r="A312" s="54" t="s">
        <v>311</v>
      </c>
      <c r="B312" s="53">
        <v>3127206</v>
      </c>
      <c r="C312" s="60">
        <f t="shared" si="9"/>
        <v>3127206</v>
      </c>
      <c r="D312" s="41" t="s">
        <v>311</v>
      </c>
      <c r="E312" s="41">
        <v>558391.14</v>
      </c>
      <c r="F312" s="55">
        <v>3127206</v>
      </c>
      <c r="G312" s="56" t="s">
        <v>311</v>
      </c>
      <c r="H312" s="57">
        <f t="shared" si="8"/>
        <v>558391.14</v>
      </c>
      <c r="M312" s="45"/>
    </row>
    <row r="313" spans="1:13" x14ac:dyDescent="0.25">
      <c r="A313" s="54" t="s">
        <v>312</v>
      </c>
      <c r="B313" s="53">
        <v>3127305</v>
      </c>
      <c r="C313" s="60">
        <f t="shared" si="9"/>
        <v>3127305</v>
      </c>
      <c r="D313" s="41" t="s">
        <v>312</v>
      </c>
      <c r="E313" s="41">
        <v>558391.14</v>
      </c>
      <c r="F313" s="55">
        <v>3127305</v>
      </c>
      <c r="G313" s="56" t="s">
        <v>312</v>
      </c>
      <c r="H313" s="57">
        <f t="shared" si="8"/>
        <v>558391.14</v>
      </c>
      <c r="M313" s="45"/>
    </row>
    <row r="314" spans="1:13" x14ac:dyDescent="0.25">
      <c r="A314" s="54" t="s">
        <v>313</v>
      </c>
      <c r="B314" s="53">
        <v>3127339</v>
      </c>
      <c r="C314" s="60">
        <f t="shared" si="9"/>
        <v>3127339</v>
      </c>
      <c r="D314" s="41" t="s">
        <v>313</v>
      </c>
      <c r="E314" s="41">
        <v>558391.14</v>
      </c>
      <c r="F314" s="55">
        <v>3127339</v>
      </c>
      <c r="G314" s="58" t="s">
        <v>313</v>
      </c>
      <c r="H314" s="57">
        <f t="shared" si="8"/>
        <v>558391.14</v>
      </c>
      <c r="M314" s="45"/>
    </row>
    <row r="315" spans="1:13" x14ac:dyDescent="0.25">
      <c r="A315" s="54" t="s">
        <v>314</v>
      </c>
      <c r="B315" s="53">
        <v>3127354</v>
      </c>
      <c r="C315" s="60">
        <f t="shared" si="9"/>
        <v>3127354</v>
      </c>
      <c r="D315" s="41" t="s">
        <v>314</v>
      </c>
      <c r="E315" s="41">
        <v>558391.14</v>
      </c>
      <c r="F315" s="55">
        <v>3127354</v>
      </c>
      <c r="G315" s="56" t="s">
        <v>314</v>
      </c>
      <c r="H315" s="57">
        <f t="shared" si="8"/>
        <v>558391.14</v>
      </c>
      <c r="M315" s="45"/>
    </row>
    <row r="316" spans="1:13" x14ac:dyDescent="0.25">
      <c r="A316" s="54" t="s">
        <v>315</v>
      </c>
      <c r="B316" s="53">
        <v>3127370</v>
      </c>
      <c r="C316" s="60">
        <f t="shared" si="9"/>
        <v>3127370</v>
      </c>
      <c r="D316" s="41" t="s">
        <v>315</v>
      </c>
      <c r="E316" s="41">
        <v>558391.14</v>
      </c>
      <c r="F316" s="55">
        <v>3127370</v>
      </c>
      <c r="G316" s="58" t="s">
        <v>315</v>
      </c>
      <c r="H316" s="57">
        <f t="shared" si="8"/>
        <v>558391.14</v>
      </c>
      <c r="M316" s="45"/>
    </row>
    <row r="317" spans="1:13" x14ac:dyDescent="0.25">
      <c r="A317" s="54" t="s">
        <v>316</v>
      </c>
      <c r="B317" s="53">
        <v>3127388</v>
      </c>
      <c r="C317" s="60">
        <f t="shared" si="9"/>
        <v>3127388</v>
      </c>
      <c r="D317" s="41" t="s">
        <v>316</v>
      </c>
      <c r="E317" s="41">
        <v>558391.14</v>
      </c>
      <c r="F317" s="55">
        <v>3127388</v>
      </c>
      <c r="G317" s="56" t="s">
        <v>316</v>
      </c>
      <c r="H317" s="57">
        <f t="shared" si="8"/>
        <v>558391.14</v>
      </c>
      <c r="M317" s="45"/>
    </row>
    <row r="318" spans="1:13" x14ac:dyDescent="0.25">
      <c r="A318" s="54" t="s">
        <v>317</v>
      </c>
      <c r="B318" s="53">
        <v>3127404</v>
      </c>
      <c r="C318" s="60">
        <f t="shared" si="9"/>
        <v>3127404</v>
      </c>
      <c r="D318" s="41" t="s">
        <v>317</v>
      </c>
      <c r="E318" s="41">
        <v>558391.14</v>
      </c>
      <c r="F318" s="55">
        <v>3127404</v>
      </c>
      <c r="G318" s="56" t="s">
        <v>317</v>
      </c>
      <c r="H318" s="57">
        <f t="shared" si="8"/>
        <v>558391.14</v>
      </c>
      <c r="M318" s="45"/>
    </row>
    <row r="319" spans="1:13" x14ac:dyDescent="0.25">
      <c r="A319" s="54" t="s">
        <v>318</v>
      </c>
      <c r="B319" s="53">
        <v>3127503</v>
      </c>
      <c r="C319" s="60">
        <f t="shared" si="9"/>
        <v>3127503</v>
      </c>
      <c r="D319" s="41" t="s">
        <v>318</v>
      </c>
      <c r="E319" s="41">
        <v>558391.14</v>
      </c>
      <c r="F319" s="55">
        <v>3127503</v>
      </c>
      <c r="G319" s="58" t="s">
        <v>318</v>
      </c>
      <c r="H319" s="57">
        <f t="shared" si="8"/>
        <v>558391.14</v>
      </c>
      <c r="M319" s="45"/>
    </row>
    <row r="320" spans="1:13" x14ac:dyDescent="0.25">
      <c r="A320" s="54" t="s">
        <v>1755</v>
      </c>
      <c r="B320" s="53">
        <v>3127602</v>
      </c>
      <c r="C320" s="60">
        <f t="shared" si="9"/>
        <v>3127602</v>
      </c>
      <c r="D320" s="41" t="s">
        <v>1755</v>
      </c>
      <c r="E320" s="41">
        <v>744521.52</v>
      </c>
      <c r="F320" s="55">
        <v>3127602</v>
      </c>
      <c r="G320" s="58" t="s">
        <v>319</v>
      </c>
      <c r="H320" s="57">
        <f t="shared" si="8"/>
        <v>744521.52</v>
      </c>
      <c r="M320" s="45"/>
    </row>
    <row r="321" spans="1:13" x14ac:dyDescent="0.25">
      <c r="A321" s="54" t="s">
        <v>320</v>
      </c>
      <c r="B321" s="53">
        <v>3127701</v>
      </c>
      <c r="C321" s="60">
        <f t="shared" si="9"/>
        <v>3127701</v>
      </c>
      <c r="D321" s="41" t="s">
        <v>320</v>
      </c>
      <c r="E321" s="41">
        <v>5162265.1500000004</v>
      </c>
      <c r="F321" s="55">
        <v>3127701</v>
      </c>
      <c r="G321" s="58" t="s">
        <v>320</v>
      </c>
      <c r="H321" s="57">
        <f t="shared" si="8"/>
        <v>5162265.1500000004</v>
      </c>
      <c r="M321" s="45"/>
    </row>
    <row r="322" spans="1:13" x14ac:dyDescent="0.25">
      <c r="A322" s="54" t="s">
        <v>321</v>
      </c>
      <c r="B322" s="53">
        <v>3127800</v>
      </c>
      <c r="C322" s="60">
        <f t="shared" si="9"/>
        <v>3127800</v>
      </c>
      <c r="D322" s="41" t="s">
        <v>321</v>
      </c>
      <c r="E322" s="41">
        <v>930651.87</v>
      </c>
      <c r="F322" s="55">
        <v>3127800</v>
      </c>
      <c r="G322" s="56" t="s">
        <v>321</v>
      </c>
      <c r="H322" s="57">
        <f t="shared" si="8"/>
        <v>930651.87</v>
      </c>
      <c r="M322" s="45"/>
    </row>
    <row r="323" spans="1:13" x14ac:dyDescent="0.25">
      <c r="A323" s="54" t="s">
        <v>322</v>
      </c>
      <c r="B323" s="53">
        <v>3127909</v>
      </c>
      <c r="C323" s="60">
        <f t="shared" si="9"/>
        <v>3127909</v>
      </c>
      <c r="D323" s="41" t="s">
        <v>322</v>
      </c>
      <c r="E323" s="41">
        <v>558391.14</v>
      </c>
      <c r="F323" s="55">
        <v>3127909</v>
      </c>
      <c r="G323" s="58" t="s">
        <v>322</v>
      </c>
      <c r="H323" s="57">
        <f t="shared" si="8"/>
        <v>558391.14</v>
      </c>
      <c r="M323" s="45"/>
    </row>
    <row r="324" spans="1:13" x14ac:dyDescent="0.25">
      <c r="A324" s="54" t="s">
        <v>323</v>
      </c>
      <c r="B324" s="53">
        <v>3128006</v>
      </c>
      <c r="C324" s="60">
        <f t="shared" si="9"/>
        <v>3128006</v>
      </c>
      <c r="D324" s="41" t="s">
        <v>323</v>
      </c>
      <c r="E324" s="41">
        <v>1489043.01</v>
      </c>
      <c r="F324" s="55">
        <v>3128006</v>
      </c>
      <c r="G324" s="56" t="s">
        <v>323</v>
      </c>
      <c r="H324" s="57">
        <f t="shared" si="8"/>
        <v>1489043.01</v>
      </c>
      <c r="M324" s="45"/>
    </row>
    <row r="325" spans="1:13" x14ac:dyDescent="0.25">
      <c r="A325" s="54" t="s">
        <v>324</v>
      </c>
      <c r="B325" s="53">
        <v>3128105</v>
      </c>
      <c r="C325" s="60">
        <f t="shared" si="9"/>
        <v>3128105</v>
      </c>
      <c r="D325" s="41" t="s">
        <v>324</v>
      </c>
      <c r="E325" s="41">
        <v>930651.87</v>
      </c>
      <c r="F325" s="55">
        <v>3128105</v>
      </c>
      <c r="G325" s="56" t="s">
        <v>324</v>
      </c>
      <c r="H325" s="57">
        <f t="shared" si="8"/>
        <v>930651.87</v>
      </c>
      <c r="M325" s="45"/>
    </row>
    <row r="326" spans="1:13" x14ac:dyDescent="0.25">
      <c r="A326" s="54" t="s">
        <v>325</v>
      </c>
      <c r="B326" s="53">
        <v>3128204</v>
      </c>
      <c r="C326" s="60">
        <f t="shared" si="9"/>
        <v>3128204</v>
      </c>
      <c r="D326" s="41" t="s">
        <v>325</v>
      </c>
      <c r="E326" s="41">
        <v>744521.52</v>
      </c>
      <c r="F326" s="55">
        <v>3128204</v>
      </c>
      <c r="G326" s="58" t="s">
        <v>325</v>
      </c>
      <c r="H326" s="57">
        <f t="shared" si="8"/>
        <v>744521.52</v>
      </c>
      <c r="M326" s="45"/>
    </row>
    <row r="327" spans="1:13" x14ac:dyDescent="0.25">
      <c r="A327" s="54" t="s">
        <v>326</v>
      </c>
      <c r="B327" s="53">
        <v>3128253</v>
      </c>
      <c r="C327" s="60">
        <f t="shared" si="9"/>
        <v>3128253</v>
      </c>
      <c r="D327" s="41" t="s">
        <v>326</v>
      </c>
      <c r="E327" s="41">
        <v>558391.14</v>
      </c>
      <c r="F327" s="55">
        <v>3128253</v>
      </c>
      <c r="G327" s="58" t="s">
        <v>326</v>
      </c>
      <c r="H327" s="57">
        <f t="shared" ref="H327:H390" si="10">VLOOKUP(F327,$C$7:$E$859,3,FALSE)</f>
        <v>558391.14</v>
      </c>
      <c r="M327" s="45"/>
    </row>
    <row r="328" spans="1:13" x14ac:dyDescent="0.25">
      <c r="A328" s="54" t="s">
        <v>327</v>
      </c>
      <c r="B328" s="53">
        <v>3128303</v>
      </c>
      <c r="C328" s="60">
        <f t="shared" ref="C328:C391" si="11">VLOOKUP(D328,$A$7:$B$859,2,FALSE)</f>
        <v>3128303</v>
      </c>
      <c r="D328" s="41" t="s">
        <v>327</v>
      </c>
      <c r="E328" s="41">
        <v>1116782.26</v>
      </c>
      <c r="F328" s="55">
        <v>3128303</v>
      </c>
      <c r="G328" s="56" t="s">
        <v>327</v>
      </c>
      <c r="H328" s="57">
        <f t="shared" si="10"/>
        <v>1116782.26</v>
      </c>
      <c r="M328" s="45"/>
    </row>
    <row r="329" spans="1:13" x14ac:dyDescent="0.25">
      <c r="A329" s="54" t="s">
        <v>328</v>
      </c>
      <c r="B329" s="53">
        <v>3128402</v>
      </c>
      <c r="C329" s="60">
        <f t="shared" si="11"/>
        <v>3128402</v>
      </c>
      <c r="D329" s="41" t="s">
        <v>328</v>
      </c>
      <c r="E329" s="41">
        <v>558391.14</v>
      </c>
      <c r="F329" s="55">
        <v>3128402</v>
      </c>
      <c r="G329" s="58" t="s">
        <v>328</v>
      </c>
      <c r="H329" s="57">
        <f t="shared" si="10"/>
        <v>558391.14</v>
      </c>
      <c r="M329" s="45"/>
    </row>
    <row r="330" spans="1:13" x14ac:dyDescent="0.25">
      <c r="A330" s="54" t="s">
        <v>329</v>
      </c>
      <c r="B330" s="53">
        <v>3128501</v>
      </c>
      <c r="C330" s="60">
        <f t="shared" si="11"/>
        <v>3128501</v>
      </c>
      <c r="D330" s="41" t="s">
        <v>329</v>
      </c>
      <c r="E330" s="41">
        <v>558391.14</v>
      </c>
      <c r="F330" s="55">
        <v>3128501</v>
      </c>
      <c r="G330" s="56" t="s">
        <v>329</v>
      </c>
      <c r="H330" s="57">
        <f t="shared" si="10"/>
        <v>558391.14</v>
      </c>
      <c r="M330" s="45"/>
    </row>
    <row r="331" spans="1:13" x14ac:dyDescent="0.25">
      <c r="A331" s="54" t="s">
        <v>330</v>
      </c>
      <c r="B331" s="53">
        <v>3128600</v>
      </c>
      <c r="C331" s="60">
        <f t="shared" si="11"/>
        <v>3128600</v>
      </c>
      <c r="D331" s="41" t="s">
        <v>330</v>
      </c>
      <c r="E331" s="41">
        <v>558391.14</v>
      </c>
      <c r="F331" s="55">
        <v>3128600</v>
      </c>
      <c r="G331" s="58" t="s">
        <v>330</v>
      </c>
      <c r="H331" s="57">
        <f t="shared" si="10"/>
        <v>558391.14</v>
      </c>
      <c r="M331" s="45"/>
    </row>
    <row r="332" spans="1:13" x14ac:dyDescent="0.25">
      <c r="A332" s="54" t="s">
        <v>331</v>
      </c>
      <c r="B332" s="53">
        <v>3128709</v>
      </c>
      <c r="C332" s="60">
        <f t="shared" si="11"/>
        <v>3128709</v>
      </c>
      <c r="D332" s="41" t="s">
        <v>331</v>
      </c>
      <c r="E332" s="41">
        <v>2047434.1</v>
      </c>
      <c r="F332" s="55">
        <v>3128709</v>
      </c>
      <c r="G332" s="56" t="s">
        <v>331</v>
      </c>
      <c r="H332" s="57">
        <f t="shared" si="10"/>
        <v>2047434.1</v>
      </c>
      <c r="M332" s="45"/>
    </row>
    <row r="333" spans="1:13" x14ac:dyDescent="0.25">
      <c r="A333" s="54" t="s">
        <v>332</v>
      </c>
      <c r="B333" s="53">
        <v>3128808</v>
      </c>
      <c r="C333" s="60">
        <f t="shared" si="11"/>
        <v>3128808</v>
      </c>
      <c r="D333" s="41" t="s">
        <v>332</v>
      </c>
      <c r="E333" s="41">
        <v>558391.14</v>
      </c>
      <c r="F333" s="55">
        <v>3128808</v>
      </c>
      <c r="G333" s="58" t="s">
        <v>332</v>
      </c>
      <c r="H333" s="57">
        <f t="shared" si="10"/>
        <v>558391.14</v>
      </c>
      <c r="M333" s="45"/>
    </row>
    <row r="334" spans="1:13" x14ac:dyDescent="0.25">
      <c r="A334" s="54" t="s">
        <v>333</v>
      </c>
      <c r="B334" s="53">
        <v>3128907</v>
      </c>
      <c r="C334" s="60">
        <f t="shared" si="11"/>
        <v>3128907</v>
      </c>
      <c r="D334" s="41" t="s">
        <v>333</v>
      </c>
      <c r="E334" s="41">
        <v>558391.14</v>
      </c>
      <c r="F334" s="55">
        <v>3128907</v>
      </c>
      <c r="G334" s="56" t="s">
        <v>333</v>
      </c>
      <c r="H334" s="57">
        <f t="shared" si="10"/>
        <v>558391.14</v>
      </c>
      <c r="M334" s="45"/>
    </row>
    <row r="335" spans="1:13" x14ac:dyDescent="0.25">
      <c r="A335" s="54" t="s">
        <v>334</v>
      </c>
      <c r="B335" s="53">
        <v>3129004</v>
      </c>
      <c r="C335" s="60">
        <f t="shared" si="11"/>
        <v>3129004</v>
      </c>
      <c r="D335" s="41" t="s">
        <v>334</v>
      </c>
      <c r="E335" s="41">
        <v>558391.14</v>
      </c>
      <c r="F335" s="55">
        <v>3129004</v>
      </c>
      <c r="G335" s="58" t="s">
        <v>334</v>
      </c>
      <c r="H335" s="57">
        <f t="shared" si="10"/>
        <v>558391.14</v>
      </c>
      <c r="M335" s="45"/>
    </row>
    <row r="336" spans="1:13" x14ac:dyDescent="0.25">
      <c r="A336" s="54" t="s">
        <v>335</v>
      </c>
      <c r="B336" s="53">
        <v>3129103</v>
      </c>
      <c r="C336" s="60">
        <f t="shared" si="11"/>
        <v>3129103</v>
      </c>
      <c r="D336" s="41" t="s">
        <v>335</v>
      </c>
      <c r="E336" s="41">
        <v>558391.14</v>
      </c>
      <c r="F336" s="55">
        <v>3129103</v>
      </c>
      <c r="G336" s="56" t="s">
        <v>335</v>
      </c>
      <c r="H336" s="57">
        <f t="shared" si="10"/>
        <v>558391.14</v>
      </c>
      <c r="M336" s="45"/>
    </row>
    <row r="337" spans="1:13" x14ac:dyDescent="0.25">
      <c r="A337" s="54" t="s">
        <v>336</v>
      </c>
      <c r="B337" s="53">
        <v>3129202</v>
      </c>
      <c r="C337" s="60">
        <f t="shared" si="11"/>
        <v>3129202</v>
      </c>
      <c r="D337" s="41" t="s">
        <v>336</v>
      </c>
      <c r="E337" s="41">
        <v>558391.14</v>
      </c>
      <c r="F337" s="55">
        <v>3129202</v>
      </c>
      <c r="G337" s="58" t="s">
        <v>336</v>
      </c>
      <c r="H337" s="57">
        <f t="shared" si="10"/>
        <v>558391.14</v>
      </c>
      <c r="M337" s="45"/>
    </row>
    <row r="338" spans="1:13" x14ac:dyDescent="0.25">
      <c r="A338" s="54" t="s">
        <v>337</v>
      </c>
      <c r="B338" s="53">
        <v>3129301</v>
      </c>
      <c r="C338" s="60">
        <f t="shared" si="11"/>
        <v>3129301</v>
      </c>
      <c r="D338" s="41" t="s">
        <v>337</v>
      </c>
      <c r="E338" s="41">
        <v>744521.52</v>
      </c>
      <c r="F338" s="55">
        <v>3129301</v>
      </c>
      <c r="G338" s="58" t="s">
        <v>337</v>
      </c>
      <c r="H338" s="57">
        <f t="shared" si="10"/>
        <v>744521.52</v>
      </c>
      <c r="M338" s="45"/>
    </row>
    <row r="339" spans="1:13" x14ac:dyDescent="0.25">
      <c r="A339" s="54" t="s">
        <v>338</v>
      </c>
      <c r="B339" s="53">
        <v>3129400</v>
      </c>
      <c r="C339" s="60">
        <f t="shared" si="11"/>
        <v>3129400</v>
      </c>
      <c r="D339" s="41" t="s">
        <v>338</v>
      </c>
      <c r="E339" s="41">
        <v>558391.14</v>
      </c>
      <c r="F339" s="55">
        <v>3129400</v>
      </c>
      <c r="G339" s="58" t="s">
        <v>338</v>
      </c>
      <c r="H339" s="57">
        <f t="shared" si="10"/>
        <v>558391.14</v>
      </c>
      <c r="M339" s="45"/>
    </row>
    <row r="340" spans="1:13" x14ac:dyDescent="0.25">
      <c r="A340" s="54" t="s">
        <v>339</v>
      </c>
      <c r="B340" s="53">
        <v>3129509</v>
      </c>
      <c r="C340" s="60">
        <f t="shared" si="11"/>
        <v>3129509</v>
      </c>
      <c r="D340" s="41" t="s">
        <v>339</v>
      </c>
      <c r="E340" s="41">
        <v>1302912.6200000001</v>
      </c>
      <c r="F340" s="55">
        <v>3129509</v>
      </c>
      <c r="G340" s="56" t="s">
        <v>339</v>
      </c>
      <c r="H340" s="57">
        <f t="shared" si="10"/>
        <v>1302912.6200000001</v>
      </c>
      <c r="M340" s="45"/>
    </row>
    <row r="341" spans="1:13" x14ac:dyDescent="0.25">
      <c r="A341" s="54" t="s">
        <v>340</v>
      </c>
      <c r="B341" s="53">
        <v>3129608</v>
      </c>
      <c r="C341" s="60">
        <f t="shared" si="11"/>
        <v>3129608</v>
      </c>
      <c r="D341" s="41" t="s">
        <v>340</v>
      </c>
      <c r="E341" s="41">
        <v>558391.14</v>
      </c>
      <c r="F341" s="55">
        <v>3129608</v>
      </c>
      <c r="G341" s="56" t="s">
        <v>340</v>
      </c>
      <c r="H341" s="57">
        <f t="shared" si="10"/>
        <v>558391.14</v>
      </c>
      <c r="M341" s="45"/>
    </row>
    <row r="342" spans="1:13" x14ac:dyDescent="0.25">
      <c r="A342" s="54" t="s">
        <v>341</v>
      </c>
      <c r="B342" s="53">
        <v>3129657</v>
      </c>
      <c r="C342" s="60">
        <f t="shared" si="11"/>
        <v>3129657</v>
      </c>
      <c r="D342" s="41" t="s">
        <v>341</v>
      </c>
      <c r="E342" s="41">
        <v>558391.14</v>
      </c>
      <c r="F342" s="55">
        <v>3129657</v>
      </c>
      <c r="G342" s="58" t="s">
        <v>341</v>
      </c>
      <c r="H342" s="57">
        <f t="shared" si="10"/>
        <v>558391.14</v>
      </c>
      <c r="M342" s="45"/>
    </row>
    <row r="343" spans="1:13" x14ac:dyDescent="0.25">
      <c r="A343" s="54" t="s">
        <v>342</v>
      </c>
      <c r="B343" s="53">
        <v>3129707</v>
      </c>
      <c r="C343" s="60">
        <f t="shared" si="11"/>
        <v>3129707</v>
      </c>
      <c r="D343" s="41" t="s">
        <v>342</v>
      </c>
      <c r="E343" s="41">
        <v>930651.87</v>
      </c>
      <c r="F343" s="55">
        <v>3129707</v>
      </c>
      <c r="G343" s="58" t="s">
        <v>342</v>
      </c>
      <c r="H343" s="57">
        <f t="shared" si="10"/>
        <v>930651.87</v>
      </c>
      <c r="M343" s="45"/>
    </row>
    <row r="344" spans="1:13" x14ac:dyDescent="0.25">
      <c r="A344" s="54" t="s">
        <v>343</v>
      </c>
      <c r="B344" s="53">
        <v>3129806</v>
      </c>
      <c r="C344" s="60">
        <f t="shared" si="11"/>
        <v>3129806</v>
      </c>
      <c r="D344" s="41" t="s">
        <v>343</v>
      </c>
      <c r="E344" s="41">
        <v>5162265.1500000004</v>
      </c>
      <c r="F344" s="55">
        <v>3129806</v>
      </c>
      <c r="G344" s="56" t="s">
        <v>343</v>
      </c>
      <c r="H344" s="57">
        <f t="shared" si="10"/>
        <v>5162265.1500000004</v>
      </c>
      <c r="M344" s="45"/>
    </row>
    <row r="345" spans="1:13" x14ac:dyDescent="0.25">
      <c r="A345" s="54" t="s">
        <v>344</v>
      </c>
      <c r="B345" s="53">
        <v>3129905</v>
      </c>
      <c r="C345" s="60">
        <f t="shared" si="11"/>
        <v>3129905</v>
      </c>
      <c r="D345" s="41" t="s">
        <v>344</v>
      </c>
      <c r="E345" s="41">
        <v>558391.14</v>
      </c>
      <c r="F345" s="55">
        <v>3129905</v>
      </c>
      <c r="G345" s="56" t="s">
        <v>344</v>
      </c>
      <c r="H345" s="57">
        <f t="shared" si="10"/>
        <v>558391.14</v>
      </c>
      <c r="M345" s="45"/>
    </row>
    <row r="346" spans="1:13" x14ac:dyDescent="0.25">
      <c r="A346" s="54" t="s">
        <v>345</v>
      </c>
      <c r="B346" s="53">
        <v>3130002</v>
      </c>
      <c r="C346" s="60">
        <f t="shared" si="11"/>
        <v>3130002</v>
      </c>
      <c r="D346" s="41" t="s">
        <v>345</v>
      </c>
      <c r="E346" s="41">
        <v>558391.14</v>
      </c>
      <c r="F346" s="55">
        <v>3130002</v>
      </c>
      <c r="G346" s="58" t="s">
        <v>345</v>
      </c>
      <c r="H346" s="57">
        <f t="shared" si="10"/>
        <v>558391.14</v>
      </c>
      <c r="M346" s="45"/>
    </row>
    <row r="347" spans="1:13" x14ac:dyDescent="0.25">
      <c r="A347" s="54" t="s">
        <v>346</v>
      </c>
      <c r="B347" s="53">
        <v>3130051</v>
      </c>
      <c r="C347" s="60">
        <f t="shared" si="11"/>
        <v>3130051</v>
      </c>
      <c r="D347" s="41" t="s">
        <v>346</v>
      </c>
      <c r="E347" s="41">
        <v>744521.52</v>
      </c>
      <c r="F347" s="55">
        <v>3130051</v>
      </c>
      <c r="G347" s="56" t="s">
        <v>346</v>
      </c>
      <c r="H347" s="57">
        <f t="shared" si="10"/>
        <v>744521.52</v>
      </c>
      <c r="M347" s="45"/>
    </row>
    <row r="348" spans="1:13" x14ac:dyDescent="0.25">
      <c r="A348" s="54" t="s">
        <v>347</v>
      </c>
      <c r="B348" s="53">
        <v>3130101</v>
      </c>
      <c r="C348" s="60">
        <f t="shared" si="11"/>
        <v>3130101</v>
      </c>
      <c r="D348" s="41" t="s">
        <v>347</v>
      </c>
      <c r="E348" s="41">
        <v>1675173.37</v>
      </c>
      <c r="F348" s="55">
        <v>3130101</v>
      </c>
      <c r="G348" s="56" t="s">
        <v>347</v>
      </c>
      <c r="H348" s="57">
        <f t="shared" si="10"/>
        <v>1675173.37</v>
      </c>
      <c r="M348" s="45"/>
    </row>
    <row r="349" spans="1:13" x14ac:dyDescent="0.25">
      <c r="A349" s="54" t="s">
        <v>348</v>
      </c>
      <c r="B349" s="53">
        <v>3130200</v>
      </c>
      <c r="C349" s="60">
        <f t="shared" si="11"/>
        <v>3130200</v>
      </c>
      <c r="D349" s="41" t="s">
        <v>348</v>
      </c>
      <c r="E349" s="41">
        <v>744521.52</v>
      </c>
      <c r="F349" s="55">
        <v>3130200</v>
      </c>
      <c r="G349" s="58" t="s">
        <v>348</v>
      </c>
      <c r="H349" s="57">
        <f t="shared" si="10"/>
        <v>744521.52</v>
      </c>
      <c r="M349" s="45"/>
    </row>
    <row r="350" spans="1:13" x14ac:dyDescent="0.25">
      <c r="A350" s="54" t="s">
        <v>349</v>
      </c>
      <c r="B350" s="53">
        <v>3130309</v>
      </c>
      <c r="C350" s="60">
        <f t="shared" si="11"/>
        <v>3130309</v>
      </c>
      <c r="D350" s="41" t="s">
        <v>349</v>
      </c>
      <c r="E350" s="41">
        <v>558391.14</v>
      </c>
      <c r="F350" s="55">
        <v>3130309</v>
      </c>
      <c r="G350" s="58" t="s">
        <v>349</v>
      </c>
      <c r="H350" s="57">
        <f t="shared" si="10"/>
        <v>558391.14</v>
      </c>
      <c r="M350" s="45"/>
    </row>
    <row r="351" spans="1:13" x14ac:dyDescent="0.25">
      <c r="A351" s="54" t="s">
        <v>350</v>
      </c>
      <c r="B351" s="53">
        <v>3130408</v>
      </c>
      <c r="C351" s="60">
        <f t="shared" si="11"/>
        <v>3130408</v>
      </c>
      <c r="D351" s="41" t="s">
        <v>350</v>
      </c>
      <c r="E351" s="41">
        <v>558391.14</v>
      </c>
      <c r="F351" s="55">
        <v>3130408</v>
      </c>
      <c r="G351" s="58" t="s">
        <v>350</v>
      </c>
      <c r="H351" s="57">
        <f t="shared" si="10"/>
        <v>558391.14</v>
      </c>
      <c r="M351" s="45"/>
    </row>
    <row r="352" spans="1:13" x14ac:dyDescent="0.25">
      <c r="A352" s="54" t="s">
        <v>351</v>
      </c>
      <c r="B352" s="53">
        <v>3130507</v>
      </c>
      <c r="C352" s="60">
        <f t="shared" si="11"/>
        <v>3130507</v>
      </c>
      <c r="D352" s="41" t="s">
        <v>351</v>
      </c>
      <c r="E352" s="41">
        <v>744521.52</v>
      </c>
      <c r="F352" s="55">
        <v>3130507</v>
      </c>
      <c r="G352" s="56" t="s">
        <v>351</v>
      </c>
      <c r="H352" s="57">
        <f t="shared" si="10"/>
        <v>744521.52</v>
      </c>
      <c r="M352" s="45"/>
    </row>
    <row r="353" spans="1:13" x14ac:dyDescent="0.25">
      <c r="A353" s="54" t="s">
        <v>352</v>
      </c>
      <c r="B353" s="53">
        <v>3130556</v>
      </c>
      <c r="C353" s="60">
        <f t="shared" si="11"/>
        <v>3130556</v>
      </c>
      <c r="D353" s="41" t="s">
        <v>352</v>
      </c>
      <c r="E353" s="41">
        <v>558391.14</v>
      </c>
      <c r="F353" s="55">
        <v>3130556</v>
      </c>
      <c r="G353" s="56" t="s">
        <v>352</v>
      </c>
      <c r="H353" s="57">
        <f t="shared" si="10"/>
        <v>558391.14</v>
      </c>
      <c r="M353" s="45"/>
    </row>
    <row r="354" spans="1:13" x14ac:dyDescent="0.25">
      <c r="A354" s="54" t="s">
        <v>353</v>
      </c>
      <c r="B354" s="53">
        <v>3130606</v>
      </c>
      <c r="C354" s="60">
        <f t="shared" si="11"/>
        <v>3130606</v>
      </c>
      <c r="D354" s="41" t="s">
        <v>353</v>
      </c>
      <c r="E354" s="41">
        <v>558391.14</v>
      </c>
      <c r="F354" s="55">
        <v>3130606</v>
      </c>
      <c r="G354" s="58" t="s">
        <v>353</v>
      </c>
      <c r="H354" s="57">
        <f t="shared" si="10"/>
        <v>558391.14</v>
      </c>
      <c r="M354" s="45"/>
    </row>
    <row r="355" spans="1:13" x14ac:dyDescent="0.25">
      <c r="A355" s="54" t="s">
        <v>354</v>
      </c>
      <c r="B355" s="53">
        <v>3130655</v>
      </c>
      <c r="C355" s="60">
        <f t="shared" si="11"/>
        <v>3130655</v>
      </c>
      <c r="D355" s="41" t="s">
        <v>354</v>
      </c>
      <c r="E355" s="41">
        <v>558391.14</v>
      </c>
      <c r="F355" s="55">
        <v>3130655</v>
      </c>
      <c r="G355" s="58" t="s">
        <v>354</v>
      </c>
      <c r="H355" s="57">
        <f t="shared" si="10"/>
        <v>558391.14</v>
      </c>
      <c r="M355" s="45"/>
    </row>
    <row r="356" spans="1:13" x14ac:dyDescent="0.25">
      <c r="A356" s="54" t="s">
        <v>355</v>
      </c>
      <c r="B356" s="53">
        <v>3130705</v>
      </c>
      <c r="C356" s="60">
        <f t="shared" si="11"/>
        <v>3130705</v>
      </c>
      <c r="D356" s="41" t="s">
        <v>355</v>
      </c>
      <c r="E356" s="41">
        <v>558391.14</v>
      </c>
      <c r="F356" s="55">
        <v>3130705</v>
      </c>
      <c r="G356" s="56" t="s">
        <v>355</v>
      </c>
      <c r="H356" s="57">
        <f t="shared" si="10"/>
        <v>558391.14</v>
      </c>
      <c r="M356" s="45"/>
    </row>
    <row r="357" spans="1:13" x14ac:dyDescent="0.25">
      <c r="A357" s="54" t="s">
        <v>356</v>
      </c>
      <c r="B357" s="53">
        <v>3130804</v>
      </c>
      <c r="C357" s="60">
        <f t="shared" si="11"/>
        <v>3130804</v>
      </c>
      <c r="D357" s="41" t="s">
        <v>356</v>
      </c>
      <c r="E357" s="41">
        <v>558391.14</v>
      </c>
      <c r="F357" s="55">
        <v>3130804</v>
      </c>
      <c r="G357" s="56" t="s">
        <v>356</v>
      </c>
      <c r="H357" s="57">
        <f t="shared" si="10"/>
        <v>558391.14</v>
      </c>
      <c r="M357" s="45"/>
    </row>
    <row r="358" spans="1:13" x14ac:dyDescent="0.25">
      <c r="A358" s="54" t="s">
        <v>357</v>
      </c>
      <c r="B358" s="53">
        <v>3130903</v>
      </c>
      <c r="C358" s="60">
        <f t="shared" si="11"/>
        <v>3130903</v>
      </c>
      <c r="D358" s="41" t="s">
        <v>357</v>
      </c>
      <c r="E358" s="41">
        <v>1302912.6200000001</v>
      </c>
      <c r="F358" s="55">
        <v>3130903</v>
      </c>
      <c r="G358" s="58" t="s">
        <v>357</v>
      </c>
      <c r="H358" s="57">
        <f t="shared" si="10"/>
        <v>1302912.6200000001</v>
      </c>
      <c r="M358" s="45"/>
    </row>
    <row r="359" spans="1:13" x14ac:dyDescent="0.25">
      <c r="A359" s="54" t="s">
        <v>358</v>
      </c>
      <c r="B359" s="53">
        <v>3131000</v>
      </c>
      <c r="C359" s="60">
        <f t="shared" si="11"/>
        <v>3131000</v>
      </c>
      <c r="D359" s="41" t="s">
        <v>358</v>
      </c>
      <c r="E359" s="41">
        <v>558391.14</v>
      </c>
      <c r="F359" s="55">
        <v>3131000</v>
      </c>
      <c r="G359" s="56" t="s">
        <v>358</v>
      </c>
      <c r="H359" s="57">
        <f t="shared" si="10"/>
        <v>558391.14</v>
      </c>
      <c r="M359" s="45"/>
    </row>
    <row r="360" spans="1:13" x14ac:dyDescent="0.25">
      <c r="A360" s="54" t="s">
        <v>359</v>
      </c>
      <c r="B360" s="53">
        <v>3131109</v>
      </c>
      <c r="C360" s="60">
        <f t="shared" si="11"/>
        <v>3131109</v>
      </c>
      <c r="D360" s="41" t="s">
        <v>359</v>
      </c>
      <c r="E360" s="41">
        <v>558391.14</v>
      </c>
      <c r="F360" s="55">
        <v>3131109</v>
      </c>
      <c r="G360" s="58" t="s">
        <v>359</v>
      </c>
      <c r="H360" s="57">
        <f t="shared" si="10"/>
        <v>558391.14</v>
      </c>
      <c r="M360" s="45"/>
    </row>
    <row r="361" spans="1:13" x14ac:dyDescent="0.25">
      <c r="A361" s="54" t="s">
        <v>360</v>
      </c>
      <c r="B361" s="53">
        <v>3131158</v>
      </c>
      <c r="C361" s="60">
        <f t="shared" si="11"/>
        <v>3131158</v>
      </c>
      <c r="D361" s="41" t="s">
        <v>360</v>
      </c>
      <c r="E361" s="41">
        <v>1116782.26</v>
      </c>
      <c r="F361" s="55">
        <v>3131158</v>
      </c>
      <c r="G361" s="58" t="s">
        <v>360</v>
      </c>
      <c r="H361" s="57">
        <f t="shared" si="10"/>
        <v>1116782.26</v>
      </c>
      <c r="M361" s="45"/>
    </row>
    <row r="362" spans="1:13" x14ac:dyDescent="0.25">
      <c r="A362" s="54" t="s">
        <v>361</v>
      </c>
      <c r="B362" s="53">
        <v>3131208</v>
      </c>
      <c r="C362" s="60">
        <f t="shared" si="11"/>
        <v>3131208</v>
      </c>
      <c r="D362" s="41" t="s">
        <v>361</v>
      </c>
      <c r="E362" s="41">
        <v>1116782.26</v>
      </c>
      <c r="F362" s="55">
        <v>3131208</v>
      </c>
      <c r="G362" s="58" t="s">
        <v>361</v>
      </c>
      <c r="H362" s="57">
        <f t="shared" si="10"/>
        <v>1116782.26</v>
      </c>
      <c r="M362" s="45"/>
    </row>
    <row r="363" spans="1:13" x14ac:dyDescent="0.25">
      <c r="A363" s="54" t="s">
        <v>362</v>
      </c>
      <c r="B363" s="53">
        <v>3131307</v>
      </c>
      <c r="C363" s="60">
        <f t="shared" si="11"/>
        <v>3131307</v>
      </c>
      <c r="D363" s="41" t="s">
        <v>362</v>
      </c>
      <c r="E363" s="41">
        <v>5162265.1500000004</v>
      </c>
      <c r="F363" s="55">
        <v>3131307</v>
      </c>
      <c r="G363" s="58" t="s">
        <v>362</v>
      </c>
      <c r="H363" s="57">
        <f t="shared" si="10"/>
        <v>5162265.1500000004</v>
      </c>
      <c r="M363" s="45"/>
    </row>
    <row r="364" spans="1:13" x14ac:dyDescent="0.25">
      <c r="A364" s="54" t="s">
        <v>363</v>
      </c>
      <c r="B364" s="53">
        <v>3131406</v>
      </c>
      <c r="C364" s="60">
        <f t="shared" si="11"/>
        <v>3131406</v>
      </c>
      <c r="D364" s="41" t="s">
        <v>363</v>
      </c>
      <c r="E364" s="41">
        <v>558391.14</v>
      </c>
      <c r="F364" s="55">
        <v>3131406</v>
      </c>
      <c r="G364" s="56" t="s">
        <v>363</v>
      </c>
      <c r="H364" s="57">
        <f t="shared" si="10"/>
        <v>558391.14</v>
      </c>
      <c r="M364" s="45"/>
    </row>
    <row r="365" spans="1:13" x14ac:dyDescent="0.25">
      <c r="A365" s="54" t="s">
        <v>364</v>
      </c>
      <c r="B365" s="53">
        <v>3131505</v>
      </c>
      <c r="C365" s="60">
        <f t="shared" si="11"/>
        <v>3131505</v>
      </c>
      <c r="D365" s="41" t="s">
        <v>364</v>
      </c>
      <c r="E365" s="41">
        <v>558391.14</v>
      </c>
      <c r="F365" s="55">
        <v>3131505</v>
      </c>
      <c r="G365" s="56" t="s">
        <v>364</v>
      </c>
      <c r="H365" s="57">
        <f t="shared" si="10"/>
        <v>558391.14</v>
      </c>
      <c r="M365" s="45"/>
    </row>
    <row r="366" spans="1:13" x14ac:dyDescent="0.25">
      <c r="A366" s="54" t="s">
        <v>365</v>
      </c>
      <c r="B366" s="53">
        <v>3131604</v>
      </c>
      <c r="C366" s="60">
        <f t="shared" si="11"/>
        <v>3131604</v>
      </c>
      <c r="D366" s="41" t="s">
        <v>365</v>
      </c>
      <c r="E366" s="41">
        <v>558391.14</v>
      </c>
      <c r="F366" s="55">
        <v>3131604</v>
      </c>
      <c r="G366" s="56" t="s">
        <v>365</v>
      </c>
      <c r="H366" s="57">
        <f t="shared" si="10"/>
        <v>558391.14</v>
      </c>
      <c r="M366" s="45"/>
    </row>
    <row r="367" spans="1:13" x14ac:dyDescent="0.25">
      <c r="A367" s="54" t="s">
        <v>366</v>
      </c>
      <c r="B367" s="53">
        <v>3131703</v>
      </c>
      <c r="C367" s="60">
        <f t="shared" si="11"/>
        <v>3131703</v>
      </c>
      <c r="D367" s="41" t="s">
        <v>366</v>
      </c>
      <c r="E367" s="41">
        <v>3164216.33</v>
      </c>
      <c r="F367" s="55">
        <v>3131703</v>
      </c>
      <c r="G367" s="58" t="s">
        <v>366</v>
      </c>
      <c r="H367" s="57">
        <f t="shared" si="10"/>
        <v>3164216.33</v>
      </c>
      <c r="M367" s="45"/>
    </row>
    <row r="368" spans="1:13" x14ac:dyDescent="0.25">
      <c r="A368" s="54" t="s">
        <v>367</v>
      </c>
      <c r="B368" s="53">
        <v>3131802</v>
      </c>
      <c r="C368" s="60">
        <f t="shared" si="11"/>
        <v>3131802</v>
      </c>
      <c r="D368" s="41" t="s">
        <v>367</v>
      </c>
      <c r="E368" s="41">
        <v>744521.52</v>
      </c>
      <c r="F368" s="55">
        <v>3131802</v>
      </c>
      <c r="G368" s="56" t="s">
        <v>1770</v>
      </c>
      <c r="H368" s="57">
        <f t="shared" si="10"/>
        <v>744521.52</v>
      </c>
      <c r="M368" s="45"/>
    </row>
    <row r="369" spans="1:13" x14ac:dyDescent="0.25">
      <c r="A369" s="54" t="s">
        <v>368</v>
      </c>
      <c r="B369" s="53">
        <v>3131901</v>
      </c>
      <c r="C369" s="60">
        <f t="shared" si="11"/>
        <v>3131901</v>
      </c>
      <c r="D369" s="41" t="s">
        <v>368</v>
      </c>
      <c r="E369" s="41">
        <v>2047434.1</v>
      </c>
      <c r="F369" s="55">
        <v>3131901</v>
      </c>
      <c r="G369" s="58" t="s">
        <v>368</v>
      </c>
      <c r="H369" s="57">
        <f t="shared" si="10"/>
        <v>2047434.1</v>
      </c>
      <c r="M369" s="45"/>
    </row>
    <row r="370" spans="1:13" x14ac:dyDescent="0.25">
      <c r="A370" s="54" t="s">
        <v>369</v>
      </c>
      <c r="B370" s="53">
        <v>3132008</v>
      </c>
      <c r="C370" s="60">
        <f t="shared" si="11"/>
        <v>3132008</v>
      </c>
      <c r="D370" s="41" t="s">
        <v>369</v>
      </c>
      <c r="E370" s="41">
        <v>558391.14</v>
      </c>
      <c r="F370" s="55">
        <v>3132008</v>
      </c>
      <c r="G370" s="58" t="s">
        <v>369</v>
      </c>
      <c r="H370" s="57">
        <f t="shared" si="10"/>
        <v>558391.14</v>
      </c>
      <c r="M370" s="45"/>
    </row>
    <row r="371" spans="1:13" x14ac:dyDescent="0.25">
      <c r="A371" s="54" t="s">
        <v>370</v>
      </c>
      <c r="B371" s="53">
        <v>3132107</v>
      </c>
      <c r="C371" s="60">
        <f t="shared" si="11"/>
        <v>3132107</v>
      </c>
      <c r="D371" s="41" t="s">
        <v>370</v>
      </c>
      <c r="E371" s="41">
        <v>1116782.26</v>
      </c>
      <c r="F371" s="55">
        <v>3132107</v>
      </c>
      <c r="G371" s="58" t="s">
        <v>370</v>
      </c>
      <c r="H371" s="57">
        <f t="shared" si="10"/>
        <v>1116782.26</v>
      </c>
      <c r="M371" s="45"/>
    </row>
    <row r="372" spans="1:13" x14ac:dyDescent="0.25">
      <c r="A372" s="54" t="s">
        <v>371</v>
      </c>
      <c r="B372" s="53">
        <v>3132206</v>
      </c>
      <c r="C372" s="60">
        <f t="shared" si="11"/>
        <v>3132206</v>
      </c>
      <c r="D372" s="41" t="s">
        <v>371</v>
      </c>
      <c r="E372" s="41">
        <v>744521.52</v>
      </c>
      <c r="F372" s="55">
        <v>3132206</v>
      </c>
      <c r="G372" s="58" t="s">
        <v>371</v>
      </c>
      <c r="H372" s="57">
        <f t="shared" si="10"/>
        <v>744521.52</v>
      </c>
      <c r="M372" s="45"/>
    </row>
    <row r="373" spans="1:13" x14ac:dyDescent="0.25">
      <c r="A373" s="54" t="s">
        <v>372</v>
      </c>
      <c r="B373" s="53">
        <v>3132305</v>
      </c>
      <c r="C373" s="60">
        <f t="shared" si="11"/>
        <v>3132305</v>
      </c>
      <c r="D373" s="41" t="s">
        <v>372</v>
      </c>
      <c r="E373" s="41">
        <v>744521.52</v>
      </c>
      <c r="F373" s="55">
        <v>3132305</v>
      </c>
      <c r="G373" s="56" t="s">
        <v>372</v>
      </c>
      <c r="H373" s="57">
        <f t="shared" si="10"/>
        <v>744521.52</v>
      </c>
      <c r="M373" s="45"/>
    </row>
    <row r="374" spans="1:13" x14ac:dyDescent="0.25">
      <c r="A374" s="54" t="s">
        <v>373</v>
      </c>
      <c r="B374" s="53">
        <v>3132404</v>
      </c>
      <c r="C374" s="60">
        <f t="shared" si="11"/>
        <v>3132404</v>
      </c>
      <c r="D374" s="41" t="s">
        <v>373</v>
      </c>
      <c r="E374" s="41">
        <v>2791955.58</v>
      </c>
      <c r="F374" s="55">
        <v>3132404</v>
      </c>
      <c r="G374" s="56" t="s">
        <v>373</v>
      </c>
      <c r="H374" s="57">
        <f t="shared" si="10"/>
        <v>2791955.58</v>
      </c>
      <c r="M374" s="45"/>
    </row>
    <row r="375" spans="1:13" x14ac:dyDescent="0.25">
      <c r="A375" s="54" t="s">
        <v>374</v>
      </c>
      <c r="B375" s="53">
        <v>3132503</v>
      </c>
      <c r="C375" s="60">
        <f t="shared" si="11"/>
        <v>3132503</v>
      </c>
      <c r="D375" s="41" t="s">
        <v>374</v>
      </c>
      <c r="E375" s="41">
        <v>1489043.01</v>
      </c>
      <c r="F375" s="55">
        <v>3132503</v>
      </c>
      <c r="G375" s="58" t="s">
        <v>374</v>
      </c>
      <c r="H375" s="57">
        <f t="shared" si="10"/>
        <v>1489043.01</v>
      </c>
      <c r="M375" s="45"/>
    </row>
    <row r="376" spans="1:13" x14ac:dyDescent="0.25">
      <c r="A376" s="54" t="s">
        <v>375</v>
      </c>
      <c r="B376" s="53">
        <v>3132602</v>
      </c>
      <c r="C376" s="60">
        <f t="shared" si="11"/>
        <v>3132602</v>
      </c>
      <c r="D376" s="41" t="s">
        <v>375</v>
      </c>
      <c r="E376" s="41">
        <v>558391.14</v>
      </c>
      <c r="F376" s="55">
        <v>3132602</v>
      </c>
      <c r="G376" s="58" t="s">
        <v>375</v>
      </c>
      <c r="H376" s="57">
        <f t="shared" si="10"/>
        <v>558391.14</v>
      </c>
      <c r="M376" s="45"/>
    </row>
    <row r="377" spans="1:13" x14ac:dyDescent="0.25">
      <c r="A377" s="54" t="s">
        <v>376</v>
      </c>
      <c r="B377" s="53">
        <v>3132701</v>
      </c>
      <c r="C377" s="60">
        <f t="shared" si="11"/>
        <v>3132701</v>
      </c>
      <c r="D377" s="41" t="s">
        <v>376</v>
      </c>
      <c r="E377" s="41">
        <v>1116782.26</v>
      </c>
      <c r="F377" s="55">
        <v>3132701</v>
      </c>
      <c r="G377" s="58" t="s">
        <v>376</v>
      </c>
      <c r="H377" s="57">
        <f t="shared" si="10"/>
        <v>1116782.26</v>
      </c>
      <c r="M377" s="45"/>
    </row>
    <row r="378" spans="1:13" x14ac:dyDescent="0.25">
      <c r="A378" s="54" t="s">
        <v>377</v>
      </c>
      <c r="B378" s="53">
        <v>3132800</v>
      </c>
      <c r="C378" s="60">
        <f t="shared" si="11"/>
        <v>3132800</v>
      </c>
      <c r="D378" s="41" t="s">
        <v>377</v>
      </c>
      <c r="E378" s="41">
        <v>558391.14</v>
      </c>
      <c r="F378" s="55">
        <v>3132800</v>
      </c>
      <c r="G378" s="56" t="s">
        <v>377</v>
      </c>
      <c r="H378" s="57">
        <f t="shared" si="10"/>
        <v>558391.14</v>
      </c>
      <c r="M378" s="45"/>
    </row>
    <row r="379" spans="1:13" x14ac:dyDescent="0.25">
      <c r="A379" s="54" t="s">
        <v>378</v>
      </c>
      <c r="B379" s="53">
        <v>3132909</v>
      </c>
      <c r="C379" s="60">
        <f t="shared" si="11"/>
        <v>3132909</v>
      </c>
      <c r="D379" s="41" t="s">
        <v>378</v>
      </c>
      <c r="E379" s="41">
        <v>744521.52</v>
      </c>
      <c r="F379" s="55">
        <v>3132909</v>
      </c>
      <c r="G379" s="58" t="s">
        <v>378</v>
      </c>
      <c r="H379" s="57">
        <f t="shared" si="10"/>
        <v>744521.52</v>
      </c>
      <c r="M379" s="45"/>
    </row>
    <row r="380" spans="1:13" x14ac:dyDescent="0.25">
      <c r="A380" s="54" t="s">
        <v>379</v>
      </c>
      <c r="B380" s="53">
        <v>3133006</v>
      </c>
      <c r="C380" s="60">
        <f t="shared" si="11"/>
        <v>3133006</v>
      </c>
      <c r="D380" s="41" t="s">
        <v>379</v>
      </c>
      <c r="E380" s="41">
        <v>930651.87</v>
      </c>
      <c r="F380" s="55">
        <v>3133006</v>
      </c>
      <c r="G380" s="58" t="s">
        <v>379</v>
      </c>
      <c r="H380" s="57">
        <f t="shared" si="10"/>
        <v>930651.87</v>
      </c>
      <c r="M380" s="45"/>
    </row>
    <row r="381" spans="1:13" x14ac:dyDescent="0.25">
      <c r="A381" s="54" t="s">
        <v>380</v>
      </c>
      <c r="B381" s="53">
        <v>3133105</v>
      </c>
      <c r="C381" s="60">
        <f t="shared" si="11"/>
        <v>3133105</v>
      </c>
      <c r="D381" s="41" t="s">
        <v>380</v>
      </c>
      <c r="E381" s="41">
        <v>930651.87</v>
      </c>
      <c r="F381" s="55">
        <v>3133105</v>
      </c>
      <c r="G381" s="58" t="s">
        <v>380</v>
      </c>
      <c r="H381" s="57">
        <f t="shared" si="10"/>
        <v>930651.87</v>
      </c>
      <c r="M381" s="45"/>
    </row>
    <row r="382" spans="1:13" x14ac:dyDescent="0.25">
      <c r="A382" s="54" t="s">
        <v>381</v>
      </c>
      <c r="B382" s="53">
        <v>3133204</v>
      </c>
      <c r="C382" s="60">
        <f t="shared" si="11"/>
        <v>3133204</v>
      </c>
      <c r="D382" s="41" t="s">
        <v>381</v>
      </c>
      <c r="E382" s="41">
        <v>744521.52</v>
      </c>
      <c r="F382" s="55">
        <v>3133204</v>
      </c>
      <c r="G382" s="58" t="s">
        <v>381</v>
      </c>
      <c r="H382" s="57">
        <f t="shared" si="10"/>
        <v>744521.52</v>
      </c>
      <c r="M382" s="45"/>
    </row>
    <row r="383" spans="1:13" x14ac:dyDescent="0.25">
      <c r="A383" s="54" t="s">
        <v>382</v>
      </c>
      <c r="B383" s="53">
        <v>3133303</v>
      </c>
      <c r="C383" s="60">
        <f t="shared" si="11"/>
        <v>3133303</v>
      </c>
      <c r="D383" s="41" t="s">
        <v>382</v>
      </c>
      <c r="E383" s="41">
        <v>1116782.26</v>
      </c>
      <c r="F383" s="55">
        <v>3133303</v>
      </c>
      <c r="G383" s="58" t="s">
        <v>382</v>
      </c>
      <c r="H383" s="57">
        <f t="shared" si="10"/>
        <v>1116782.26</v>
      </c>
      <c r="M383" s="45"/>
    </row>
    <row r="384" spans="1:13" x14ac:dyDescent="0.25">
      <c r="A384" s="54" t="s">
        <v>383</v>
      </c>
      <c r="B384" s="53">
        <v>3133402</v>
      </c>
      <c r="C384" s="60">
        <f t="shared" si="11"/>
        <v>3133402</v>
      </c>
      <c r="D384" s="41" t="s">
        <v>383</v>
      </c>
      <c r="E384" s="41">
        <v>930651.87</v>
      </c>
      <c r="F384" s="55">
        <v>3133402</v>
      </c>
      <c r="G384" s="58" t="s">
        <v>383</v>
      </c>
      <c r="H384" s="57">
        <f t="shared" si="10"/>
        <v>930651.87</v>
      </c>
      <c r="M384" s="45"/>
    </row>
    <row r="385" spans="1:13" x14ac:dyDescent="0.25">
      <c r="A385" s="54" t="s">
        <v>384</v>
      </c>
      <c r="B385" s="53">
        <v>3133501</v>
      </c>
      <c r="C385" s="60">
        <f t="shared" si="11"/>
        <v>3133501</v>
      </c>
      <c r="D385" s="41" t="s">
        <v>384</v>
      </c>
      <c r="E385" s="41">
        <v>1116782.26</v>
      </c>
      <c r="F385" s="55">
        <v>3133501</v>
      </c>
      <c r="G385" s="58" t="s">
        <v>384</v>
      </c>
      <c r="H385" s="57">
        <f t="shared" si="10"/>
        <v>1116782.26</v>
      </c>
      <c r="M385" s="45"/>
    </row>
    <row r="386" spans="1:13" x14ac:dyDescent="0.25">
      <c r="A386" s="54" t="s">
        <v>385</v>
      </c>
      <c r="B386" s="53">
        <v>3133600</v>
      </c>
      <c r="C386" s="60">
        <f t="shared" si="11"/>
        <v>3133600</v>
      </c>
      <c r="D386" s="41" t="s">
        <v>385</v>
      </c>
      <c r="E386" s="41">
        <v>558391.14</v>
      </c>
      <c r="F386" s="55">
        <v>3133600</v>
      </c>
      <c r="G386" s="58" t="s">
        <v>385</v>
      </c>
      <c r="H386" s="57">
        <f t="shared" si="10"/>
        <v>558391.14</v>
      </c>
      <c r="M386" s="45"/>
    </row>
    <row r="387" spans="1:13" x14ac:dyDescent="0.25">
      <c r="A387" s="54" t="s">
        <v>386</v>
      </c>
      <c r="B387" s="53">
        <v>3133709</v>
      </c>
      <c r="C387" s="60">
        <f t="shared" si="11"/>
        <v>3133709</v>
      </c>
      <c r="D387" s="41" t="s">
        <v>386</v>
      </c>
      <c r="E387" s="41">
        <v>744521.52</v>
      </c>
      <c r="F387" s="55">
        <v>3133709</v>
      </c>
      <c r="G387" s="56" t="s">
        <v>386</v>
      </c>
      <c r="H387" s="57">
        <f t="shared" si="10"/>
        <v>744521.52</v>
      </c>
      <c r="M387" s="45"/>
    </row>
    <row r="388" spans="1:13" x14ac:dyDescent="0.25">
      <c r="A388" s="54" t="s">
        <v>387</v>
      </c>
      <c r="B388" s="53">
        <v>3133758</v>
      </c>
      <c r="C388" s="60">
        <f t="shared" si="11"/>
        <v>3133758</v>
      </c>
      <c r="D388" s="41" t="s">
        <v>387</v>
      </c>
      <c r="E388" s="41">
        <v>930651.87</v>
      </c>
      <c r="F388" s="55">
        <v>3133758</v>
      </c>
      <c r="G388" s="56" t="s">
        <v>387</v>
      </c>
      <c r="H388" s="57">
        <f t="shared" si="10"/>
        <v>930651.87</v>
      </c>
      <c r="M388" s="45"/>
    </row>
    <row r="389" spans="1:13" x14ac:dyDescent="0.25">
      <c r="A389" s="54" t="s">
        <v>388</v>
      </c>
      <c r="B389" s="53">
        <v>3133808</v>
      </c>
      <c r="C389" s="60">
        <f t="shared" si="11"/>
        <v>3133808</v>
      </c>
      <c r="D389" s="41" t="s">
        <v>388</v>
      </c>
      <c r="E389" s="41">
        <v>2791955.58</v>
      </c>
      <c r="F389" s="55">
        <v>3133808</v>
      </c>
      <c r="G389" s="56" t="s">
        <v>388</v>
      </c>
      <c r="H389" s="57">
        <f t="shared" si="10"/>
        <v>2791955.58</v>
      </c>
      <c r="M389" s="45"/>
    </row>
    <row r="390" spans="1:13" x14ac:dyDescent="0.25">
      <c r="A390" s="54" t="s">
        <v>389</v>
      </c>
      <c r="B390" s="53">
        <v>3133907</v>
      </c>
      <c r="C390" s="60">
        <f t="shared" si="11"/>
        <v>3133907</v>
      </c>
      <c r="D390" s="41" t="s">
        <v>389</v>
      </c>
      <c r="E390" s="41">
        <v>558391.14</v>
      </c>
      <c r="F390" s="55">
        <v>3133907</v>
      </c>
      <c r="G390" s="58" t="s">
        <v>389</v>
      </c>
      <c r="H390" s="57">
        <f t="shared" si="10"/>
        <v>558391.14</v>
      </c>
      <c r="M390" s="45"/>
    </row>
    <row r="391" spans="1:13" x14ac:dyDescent="0.25">
      <c r="A391" s="54" t="s">
        <v>390</v>
      </c>
      <c r="B391" s="53">
        <v>3134004</v>
      </c>
      <c r="C391" s="60">
        <f t="shared" si="11"/>
        <v>3134004</v>
      </c>
      <c r="D391" s="41" t="s">
        <v>390</v>
      </c>
      <c r="E391" s="41">
        <v>930651.87</v>
      </c>
      <c r="F391" s="55">
        <v>3134004</v>
      </c>
      <c r="G391" s="58" t="s">
        <v>390</v>
      </c>
      <c r="H391" s="57">
        <f t="shared" ref="H391:H454" si="12">VLOOKUP(F391,$C$7:$E$859,3,FALSE)</f>
        <v>930651.87</v>
      </c>
      <c r="M391" s="45"/>
    </row>
    <row r="392" spans="1:13" x14ac:dyDescent="0.25">
      <c r="A392" s="54" t="s">
        <v>391</v>
      </c>
      <c r="B392" s="53">
        <v>3134103</v>
      </c>
      <c r="C392" s="60">
        <f t="shared" ref="C392:C455" si="13">VLOOKUP(D392,$A$7:$B$859,2,FALSE)</f>
        <v>3134103</v>
      </c>
      <c r="D392" s="41" t="s">
        <v>391</v>
      </c>
      <c r="E392" s="41">
        <v>558391.14</v>
      </c>
      <c r="F392" s="55">
        <v>3134103</v>
      </c>
      <c r="G392" s="58" t="s">
        <v>391</v>
      </c>
      <c r="H392" s="57">
        <f t="shared" si="12"/>
        <v>558391.14</v>
      </c>
      <c r="M392" s="45"/>
    </row>
    <row r="393" spans="1:13" x14ac:dyDescent="0.25">
      <c r="A393" s="54" t="s">
        <v>392</v>
      </c>
      <c r="B393" s="53">
        <v>3134202</v>
      </c>
      <c r="C393" s="60">
        <f t="shared" si="13"/>
        <v>3134202</v>
      </c>
      <c r="D393" s="41" t="s">
        <v>392</v>
      </c>
      <c r="E393" s="41">
        <v>2978085.95</v>
      </c>
      <c r="F393" s="55">
        <v>3134202</v>
      </c>
      <c r="G393" s="58" t="s">
        <v>392</v>
      </c>
      <c r="H393" s="57">
        <f t="shared" si="12"/>
        <v>2978085.95</v>
      </c>
      <c r="M393" s="45"/>
    </row>
    <row r="394" spans="1:13" x14ac:dyDescent="0.25">
      <c r="A394" s="54" t="s">
        <v>393</v>
      </c>
      <c r="B394" s="53">
        <v>3134301</v>
      </c>
      <c r="C394" s="60">
        <f t="shared" si="13"/>
        <v>3134301</v>
      </c>
      <c r="D394" s="41" t="s">
        <v>393</v>
      </c>
      <c r="E394" s="41">
        <v>558391.14</v>
      </c>
      <c r="F394" s="55">
        <v>3134301</v>
      </c>
      <c r="G394" s="58" t="s">
        <v>393</v>
      </c>
      <c r="H394" s="57">
        <f t="shared" si="12"/>
        <v>558391.14</v>
      </c>
      <c r="M394" s="45"/>
    </row>
    <row r="395" spans="1:13" x14ac:dyDescent="0.25">
      <c r="A395" s="54" t="s">
        <v>394</v>
      </c>
      <c r="B395" s="53">
        <v>3134400</v>
      </c>
      <c r="C395" s="60">
        <f t="shared" si="13"/>
        <v>3134400</v>
      </c>
      <c r="D395" s="41" t="s">
        <v>394</v>
      </c>
      <c r="E395" s="41">
        <v>1675173.37</v>
      </c>
      <c r="F395" s="55">
        <v>3134400</v>
      </c>
      <c r="G395" s="58" t="s">
        <v>394</v>
      </c>
      <c r="H395" s="57">
        <f t="shared" si="12"/>
        <v>1675173.37</v>
      </c>
      <c r="M395" s="45"/>
    </row>
    <row r="396" spans="1:13" x14ac:dyDescent="0.25">
      <c r="A396" s="54" t="s">
        <v>395</v>
      </c>
      <c r="B396" s="53">
        <v>3134509</v>
      </c>
      <c r="C396" s="60">
        <f t="shared" si="13"/>
        <v>3134509</v>
      </c>
      <c r="D396" s="41" t="s">
        <v>395</v>
      </c>
      <c r="E396" s="41">
        <v>558391.14</v>
      </c>
      <c r="F396" s="55">
        <v>3134509</v>
      </c>
      <c r="G396" s="58" t="s">
        <v>395</v>
      </c>
      <c r="H396" s="57">
        <f t="shared" si="12"/>
        <v>558391.14</v>
      </c>
      <c r="M396" s="45"/>
    </row>
    <row r="397" spans="1:13" x14ac:dyDescent="0.25">
      <c r="A397" s="54" t="s">
        <v>396</v>
      </c>
      <c r="B397" s="53">
        <v>3134608</v>
      </c>
      <c r="C397" s="60">
        <f t="shared" si="13"/>
        <v>3134608</v>
      </c>
      <c r="D397" s="41" t="s">
        <v>396</v>
      </c>
      <c r="E397" s="41">
        <v>1116782.26</v>
      </c>
      <c r="F397" s="55">
        <v>3134608</v>
      </c>
      <c r="G397" s="58" t="s">
        <v>396</v>
      </c>
      <c r="H397" s="57">
        <f t="shared" si="12"/>
        <v>1116782.26</v>
      </c>
      <c r="M397" s="45"/>
    </row>
    <row r="398" spans="1:13" x14ac:dyDescent="0.25">
      <c r="A398" s="54" t="s">
        <v>397</v>
      </c>
      <c r="B398" s="53">
        <v>3134707</v>
      </c>
      <c r="C398" s="60">
        <f t="shared" si="13"/>
        <v>3134707</v>
      </c>
      <c r="D398" s="41" t="s">
        <v>397</v>
      </c>
      <c r="E398" s="41">
        <v>744521.52</v>
      </c>
      <c r="F398" s="55">
        <v>3134707</v>
      </c>
      <c r="G398" s="58" t="s">
        <v>397</v>
      </c>
      <c r="H398" s="57">
        <f t="shared" si="12"/>
        <v>744521.52</v>
      </c>
      <c r="M398" s="45"/>
    </row>
    <row r="399" spans="1:13" x14ac:dyDescent="0.25">
      <c r="A399" s="54" t="s">
        <v>398</v>
      </c>
      <c r="B399" s="53">
        <v>3134806</v>
      </c>
      <c r="C399" s="60">
        <f t="shared" si="13"/>
        <v>3134806</v>
      </c>
      <c r="D399" s="41" t="s">
        <v>398</v>
      </c>
      <c r="E399" s="41">
        <v>558391.14</v>
      </c>
      <c r="F399" s="55">
        <v>3134806</v>
      </c>
      <c r="G399" s="56" t="s">
        <v>398</v>
      </c>
      <c r="H399" s="57">
        <f t="shared" si="12"/>
        <v>558391.14</v>
      </c>
      <c r="M399" s="45"/>
    </row>
    <row r="400" spans="1:13" x14ac:dyDescent="0.25">
      <c r="A400" s="54" t="s">
        <v>399</v>
      </c>
      <c r="B400" s="53">
        <v>3134905</v>
      </c>
      <c r="C400" s="60">
        <f t="shared" si="13"/>
        <v>3134905</v>
      </c>
      <c r="D400" s="41" t="s">
        <v>399</v>
      </c>
      <c r="E400" s="41">
        <v>1302912.6200000001</v>
      </c>
      <c r="F400" s="55">
        <v>3134905</v>
      </c>
      <c r="G400" s="58" t="s">
        <v>399</v>
      </c>
      <c r="H400" s="57">
        <f t="shared" si="12"/>
        <v>1302912.6200000001</v>
      </c>
      <c r="M400" s="45"/>
    </row>
    <row r="401" spans="1:13" x14ac:dyDescent="0.25">
      <c r="A401" s="54" t="s">
        <v>400</v>
      </c>
      <c r="B401" s="53">
        <v>3135001</v>
      </c>
      <c r="C401" s="60">
        <f t="shared" si="13"/>
        <v>3135001</v>
      </c>
      <c r="D401" s="41" t="s">
        <v>400</v>
      </c>
      <c r="E401" s="41">
        <v>558391.14</v>
      </c>
      <c r="F401" s="55">
        <v>3135001</v>
      </c>
      <c r="G401" s="56" t="s">
        <v>400</v>
      </c>
      <c r="H401" s="57">
        <f t="shared" si="12"/>
        <v>558391.14</v>
      </c>
      <c r="M401" s="45"/>
    </row>
    <row r="402" spans="1:13" x14ac:dyDescent="0.25">
      <c r="A402" s="54" t="s">
        <v>401</v>
      </c>
      <c r="B402" s="53">
        <v>3135050</v>
      </c>
      <c r="C402" s="60">
        <f t="shared" si="13"/>
        <v>3135050</v>
      </c>
      <c r="D402" s="41" t="s">
        <v>401</v>
      </c>
      <c r="E402" s="41">
        <v>1675173.37</v>
      </c>
      <c r="F402" s="55">
        <v>3135050</v>
      </c>
      <c r="G402" s="56" t="s">
        <v>401</v>
      </c>
      <c r="H402" s="57">
        <f t="shared" si="12"/>
        <v>1675173.37</v>
      </c>
      <c r="M402" s="45"/>
    </row>
    <row r="403" spans="1:13" x14ac:dyDescent="0.25">
      <c r="A403" s="54" t="s">
        <v>402</v>
      </c>
      <c r="B403" s="53">
        <v>3135076</v>
      </c>
      <c r="C403" s="60">
        <f t="shared" si="13"/>
        <v>3135076</v>
      </c>
      <c r="D403" s="41" t="s">
        <v>402</v>
      </c>
      <c r="E403" s="41">
        <v>558391.14</v>
      </c>
      <c r="F403" s="55">
        <v>3135076</v>
      </c>
      <c r="G403" s="58" t="s">
        <v>402</v>
      </c>
      <c r="H403" s="57">
        <f t="shared" si="12"/>
        <v>558391.14</v>
      </c>
      <c r="M403" s="45"/>
    </row>
    <row r="404" spans="1:13" x14ac:dyDescent="0.25">
      <c r="A404" s="54" t="s">
        <v>403</v>
      </c>
      <c r="B404" s="53">
        <v>3135100</v>
      </c>
      <c r="C404" s="60">
        <f t="shared" si="13"/>
        <v>3135100</v>
      </c>
      <c r="D404" s="41" t="s">
        <v>403</v>
      </c>
      <c r="E404" s="41">
        <v>2419694.85</v>
      </c>
      <c r="F404" s="55">
        <v>3135100</v>
      </c>
      <c r="G404" s="56" t="s">
        <v>403</v>
      </c>
      <c r="H404" s="57">
        <f t="shared" si="12"/>
        <v>2419694.85</v>
      </c>
      <c r="M404" s="45"/>
    </row>
    <row r="405" spans="1:13" x14ac:dyDescent="0.25">
      <c r="A405" s="54" t="s">
        <v>404</v>
      </c>
      <c r="B405" s="53">
        <v>3135209</v>
      </c>
      <c r="C405" s="60">
        <f t="shared" si="13"/>
        <v>3135209</v>
      </c>
      <c r="D405" s="41" t="s">
        <v>404</v>
      </c>
      <c r="E405" s="41">
        <v>2233564.46</v>
      </c>
      <c r="F405" s="55">
        <v>3135209</v>
      </c>
      <c r="G405" s="56" t="s">
        <v>404</v>
      </c>
      <c r="H405" s="57">
        <f t="shared" si="12"/>
        <v>2233564.46</v>
      </c>
      <c r="M405" s="45"/>
    </row>
    <row r="406" spans="1:13" x14ac:dyDescent="0.25">
      <c r="A406" s="54" t="s">
        <v>405</v>
      </c>
      <c r="B406" s="53">
        <v>3135308</v>
      </c>
      <c r="C406" s="60">
        <f t="shared" si="13"/>
        <v>3135308</v>
      </c>
      <c r="D406" s="41" t="s">
        <v>405</v>
      </c>
      <c r="E406" s="41">
        <v>558391.14</v>
      </c>
      <c r="F406" s="55">
        <v>3135308</v>
      </c>
      <c r="G406" s="56" t="s">
        <v>405</v>
      </c>
      <c r="H406" s="57">
        <f t="shared" si="12"/>
        <v>558391.14</v>
      </c>
      <c r="M406" s="45"/>
    </row>
    <row r="407" spans="1:13" x14ac:dyDescent="0.25">
      <c r="A407" s="54" t="s">
        <v>406</v>
      </c>
      <c r="B407" s="53">
        <v>3135357</v>
      </c>
      <c r="C407" s="60">
        <f t="shared" si="13"/>
        <v>3135357</v>
      </c>
      <c r="D407" s="41" t="s">
        <v>406</v>
      </c>
      <c r="E407" s="41">
        <v>558391.14</v>
      </c>
      <c r="F407" s="55">
        <v>3135357</v>
      </c>
      <c r="G407" s="58" t="s">
        <v>406</v>
      </c>
      <c r="H407" s="57">
        <f t="shared" si="12"/>
        <v>558391.14</v>
      </c>
      <c r="M407" s="45"/>
    </row>
    <row r="408" spans="1:13" x14ac:dyDescent="0.25">
      <c r="A408" s="54" t="s">
        <v>407</v>
      </c>
      <c r="B408" s="53">
        <v>3135407</v>
      </c>
      <c r="C408" s="60">
        <f t="shared" si="13"/>
        <v>3135407</v>
      </c>
      <c r="D408" s="41" t="s">
        <v>407</v>
      </c>
      <c r="E408" s="41">
        <v>558391.14</v>
      </c>
      <c r="F408" s="55">
        <v>3135407</v>
      </c>
      <c r="G408" s="58" t="s">
        <v>407</v>
      </c>
      <c r="H408" s="57">
        <f t="shared" si="12"/>
        <v>558391.14</v>
      </c>
      <c r="M408" s="45"/>
    </row>
    <row r="409" spans="1:13" x14ac:dyDescent="0.25">
      <c r="A409" s="54" t="s">
        <v>408</v>
      </c>
      <c r="B409" s="53">
        <v>3135456</v>
      </c>
      <c r="C409" s="60">
        <f t="shared" si="13"/>
        <v>3135456</v>
      </c>
      <c r="D409" s="41" t="s">
        <v>408</v>
      </c>
      <c r="E409" s="41">
        <v>558391.14</v>
      </c>
      <c r="F409" s="55">
        <v>3135456</v>
      </c>
      <c r="G409" s="58" t="s">
        <v>408</v>
      </c>
      <c r="H409" s="57">
        <f t="shared" si="12"/>
        <v>558391.14</v>
      </c>
      <c r="M409" s="45"/>
    </row>
    <row r="410" spans="1:13" x14ac:dyDescent="0.25">
      <c r="A410" s="54" t="s">
        <v>409</v>
      </c>
      <c r="B410" s="53">
        <v>3135506</v>
      </c>
      <c r="C410" s="60">
        <f t="shared" si="13"/>
        <v>3135506</v>
      </c>
      <c r="D410" s="41" t="s">
        <v>409</v>
      </c>
      <c r="E410" s="41">
        <v>744521.52</v>
      </c>
      <c r="F410" s="55">
        <v>3135506</v>
      </c>
      <c r="G410" s="58" t="s">
        <v>409</v>
      </c>
      <c r="H410" s="57">
        <f t="shared" si="12"/>
        <v>744521.52</v>
      </c>
      <c r="M410" s="45"/>
    </row>
    <row r="411" spans="1:13" x14ac:dyDescent="0.25">
      <c r="A411" s="54" t="s">
        <v>410</v>
      </c>
      <c r="B411" s="53">
        <v>3135605</v>
      </c>
      <c r="C411" s="60">
        <f t="shared" si="13"/>
        <v>3135605</v>
      </c>
      <c r="D411" s="41" t="s">
        <v>410</v>
      </c>
      <c r="E411" s="41">
        <v>558391.14</v>
      </c>
      <c r="F411" s="55">
        <v>3135605</v>
      </c>
      <c r="G411" s="56" t="s">
        <v>410</v>
      </c>
      <c r="H411" s="57">
        <f t="shared" si="12"/>
        <v>558391.14</v>
      </c>
      <c r="M411" s="45"/>
    </row>
    <row r="412" spans="1:13" x14ac:dyDescent="0.25">
      <c r="A412" s="54" t="s">
        <v>411</v>
      </c>
      <c r="B412" s="53">
        <v>3135704</v>
      </c>
      <c r="C412" s="60">
        <f t="shared" si="13"/>
        <v>3135704</v>
      </c>
      <c r="D412" s="41" t="s">
        <v>411</v>
      </c>
      <c r="E412" s="41">
        <v>558391.14</v>
      </c>
      <c r="F412" s="55">
        <v>3135704</v>
      </c>
      <c r="G412" s="56" t="s">
        <v>411</v>
      </c>
      <c r="H412" s="57">
        <f t="shared" si="12"/>
        <v>558391.14</v>
      </c>
      <c r="M412" s="45"/>
    </row>
    <row r="413" spans="1:13" x14ac:dyDescent="0.25">
      <c r="A413" s="54" t="s">
        <v>412</v>
      </c>
      <c r="B413" s="53">
        <v>3135803</v>
      </c>
      <c r="C413" s="60">
        <f t="shared" si="13"/>
        <v>3135803</v>
      </c>
      <c r="D413" s="41" t="s">
        <v>412</v>
      </c>
      <c r="E413" s="41">
        <v>1302912.6200000001</v>
      </c>
      <c r="F413" s="55">
        <v>3135803</v>
      </c>
      <c r="G413" s="58" t="s">
        <v>412</v>
      </c>
      <c r="H413" s="57">
        <f t="shared" si="12"/>
        <v>1302912.6200000001</v>
      </c>
      <c r="M413" s="45"/>
    </row>
    <row r="414" spans="1:13" x14ac:dyDescent="0.25">
      <c r="A414" s="54" t="s">
        <v>413</v>
      </c>
      <c r="B414" s="53">
        <v>3135902</v>
      </c>
      <c r="C414" s="60">
        <f t="shared" si="13"/>
        <v>3135902</v>
      </c>
      <c r="D414" s="41" t="s">
        <v>413</v>
      </c>
      <c r="E414" s="41">
        <v>558391.14</v>
      </c>
      <c r="F414" s="55">
        <v>3135902</v>
      </c>
      <c r="G414" s="56" t="s">
        <v>413</v>
      </c>
      <c r="H414" s="57">
        <f t="shared" si="12"/>
        <v>558391.14</v>
      </c>
      <c r="M414" s="45"/>
    </row>
    <row r="415" spans="1:13" x14ac:dyDescent="0.25">
      <c r="A415" s="54" t="s">
        <v>414</v>
      </c>
      <c r="B415" s="53">
        <v>3136009</v>
      </c>
      <c r="C415" s="60">
        <f t="shared" si="13"/>
        <v>3136009</v>
      </c>
      <c r="D415" s="41" t="s">
        <v>414</v>
      </c>
      <c r="E415" s="41">
        <v>930651.87</v>
      </c>
      <c r="F415" s="55">
        <v>3136009</v>
      </c>
      <c r="G415" s="56" t="s">
        <v>414</v>
      </c>
      <c r="H415" s="57">
        <f t="shared" si="12"/>
        <v>930651.87</v>
      </c>
      <c r="M415" s="45"/>
    </row>
    <row r="416" spans="1:13" x14ac:dyDescent="0.25">
      <c r="A416" s="54" t="s">
        <v>415</v>
      </c>
      <c r="B416" s="53">
        <v>3136108</v>
      </c>
      <c r="C416" s="60">
        <f t="shared" si="13"/>
        <v>3136108</v>
      </c>
      <c r="D416" s="41" t="s">
        <v>415</v>
      </c>
      <c r="E416" s="41">
        <v>558391.14</v>
      </c>
      <c r="F416" s="55">
        <v>3136108</v>
      </c>
      <c r="G416" s="56" t="s">
        <v>415</v>
      </c>
      <c r="H416" s="57">
        <f t="shared" si="12"/>
        <v>558391.14</v>
      </c>
      <c r="M416" s="45"/>
    </row>
    <row r="417" spans="1:13" x14ac:dyDescent="0.25">
      <c r="A417" s="54" t="s">
        <v>416</v>
      </c>
      <c r="B417" s="53">
        <v>3136207</v>
      </c>
      <c r="C417" s="60">
        <f t="shared" si="13"/>
        <v>3136207</v>
      </c>
      <c r="D417" s="41" t="s">
        <v>416</v>
      </c>
      <c r="E417" s="41">
        <v>2419694.85</v>
      </c>
      <c r="F417" s="55">
        <v>3136207</v>
      </c>
      <c r="G417" s="56" t="s">
        <v>416</v>
      </c>
      <c r="H417" s="57">
        <f t="shared" si="12"/>
        <v>2419694.85</v>
      </c>
      <c r="M417" s="45"/>
    </row>
    <row r="418" spans="1:13" x14ac:dyDescent="0.25">
      <c r="A418" s="54" t="s">
        <v>417</v>
      </c>
      <c r="B418" s="53">
        <v>3136306</v>
      </c>
      <c r="C418" s="60">
        <f t="shared" si="13"/>
        <v>3136306</v>
      </c>
      <c r="D418" s="41" t="s">
        <v>417</v>
      </c>
      <c r="E418" s="41">
        <v>1861303.74</v>
      </c>
      <c r="F418" s="55">
        <v>3136306</v>
      </c>
      <c r="G418" s="56" t="s">
        <v>417</v>
      </c>
      <c r="H418" s="57">
        <f t="shared" si="12"/>
        <v>1861303.74</v>
      </c>
      <c r="M418" s="45"/>
    </row>
    <row r="419" spans="1:13" x14ac:dyDescent="0.25">
      <c r="A419" s="54" t="s">
        <v>418</v>
      </c>
      <c r="B419" s="53">
        <v>3136405</v>
      </c>
      <c r="C419" s="60">
        <f t="shared" si="13"/>
        <v>3136405</v>
      </c>
      <c r="D419" s="41" t="s">
        <v>418</v>
      </c>
      <c r="E419" s="41">
        <v>558391.14</v>
      </c>
      <c r="F419" s="55">
        <v>3136405</v>
      </c>
      <c r="G419" s="56" t="s">
        <v>418</v>
      </c>
      <c r="H419" s="57">
        <f t="shared" si="12"/>
        <v>558391.14</v>
      </c>
      <c r="M419" s="45"/>
    </row>
    <row r="420" spans="1:13" x14ac:dyDescent="0.25">
      <c r="A420" s="54" t="s">
        <v>419</v>
      </c>
      <c r="B420" s="53">
        <v>3136504</v>
      </c>
      <c r="C420" s="60">
        <f t="shared" si="13"/>
        <v>3136504</v>
      </c>
      <c r="D420" s="41" t="s">
        <v>419</v>
      </c>
      <c r="E420" s="41">
        <v>744521.52</v>
      </c>
      <c r="F420" s="55">
        <v>3136504</v>
      </c>
      <c r="G420" s="56" t="s">
        <v>419</v>
      </c>
      <c r="H420" s="57">
        <f t="shared" si="12"/>
        <v>744521.52</v>
      </c>
      <c r="M420" s="45"/>
    </row>
    <row r="421" spans="1:13" x14ac:dyDescent="0.25">
      <c r="A421" s="54" t="s">
        <v>420</v>
      </c>
      <c r="B421" s="53">
        <v>3136520</v>
      </c>
      <c r="C421" s="60">
        <f t="shared" si="13"/>
        <v>3136520</v>
      </c>
      <c r="D421" s="41" t="s">
        <v>420</v>
      </c>
      <c r="E421" s="41">
        <v>558391.14</v>
      </c>
      <c r="F421" s="55">
        <v>3136520</v>
      </c>
      <c r="G421" s="56" t="s">
        <v>420</v>
      </c>
      <c r="H421" s="57">
        <f t="shared" si="12"/>
        <v>558391.14</v>
      </c>
      <c r="M421" s="45"/>
    </row>
    <row r="422" spans="1:13" x14ac:dyDescent="0.25">
      <c r="A422" s="54" t="s">
        <v>421</v>
      </c>
      <c r="B422" s="53">
        <v>3136553</v>
      </c>
      <c r="C422" s="60">
        <f t="shared" si="13"/>
        <v>3136553</v>
      </c>
      <c r="D422" s="41" t="s">
        <v>421</v>
      </c>
      <c r="E422" s="41">
        <v>558391.14</v>
      </c>
      <c r="F422" s="55">
        <v>3136553</v>
      </c>
      <c r="G422" s="56" t="s">
        <v>421</v>
      </c>
      <c r="H422" s="57">
        <f t="shared" si="12"/>
        <v>558391.14</v>
      </c>
      <c r="M422" s="45"/>
    </row>
    <row r="423" spans="1:13" x14ac:dyDescent="0.25">
      <c r="A423" s="54" t="s">
        <v>422</v>
      </c>
      <c r="B423" s="53">
        <v>3136579</v>
      </c>
      <c r="C423" s="60">
        <f t="shared" si="13"/>
        <v>3136579</v>
      </c>
      <c r="D423" s="41" t="s">
        <v>422</v>
      </c>
      <c r="E423" s="41">
        <v>558391.14</v>
      </c>
      <c r="F423" s="55">
        <v>3136579</v>
      </c>
      <c r="G423" s="56" t="s">
        <v>422</v>
      </c>
      <c r="H423" s="57">
        <f t="shared" si="12"/>
        <v>558391.14</v>
      </c>
      <c r="M423" s="45"/>
    </row>
    <row r="424" spans="1:13" x14ac:dyDescent="0.25">
      <c r="A424" s="54" t="s">
        <v>423</v>
      </c>
      <c r="B424" s="53">
        <v>3136652</v>
      </c>
      <c r="C424" s="60">
        <f t="shared" si="13"/>
        <v>3136652</v>
      </c>
      <c r="D424" s="41" t="s">
        <v>423</v>
      </c>
      <c r="E424" s="41">
        <v>1302912.6200000001</v>
      </c>
      <c r="F424" s="55">
        <v>3136652</v>
      </c>
      <c r="G424" s="58" t="s">
        <v>423</v>
      </c>
      <c r="H424" s="57">
        <f t="shared" si="12"/>
        <v>1302912.6200000001</v>
      </c>
      <c r="M424" s="45"/>
    </row>
    <row r="425" spans="1:13" x14ac:dyDescent="0.25">
      <c r="A425" s="54" t="s">
        <v>424</v>
      </c>
      <c r="B425" s="53">
        <v>3136702</v>
      </c>
      <c r="C425" s="60">
        <f t="shared" si="13"/>
        <v>3136702</v>
      </c>
      <c r="D425" s="41" t="s">
        <v>424</v>
      </c>
      <c r="E425" s="41">
        <v>5162265.1500000004</v>
      </c>
      <c r="F425" s="55">
        <v>3136702</v>
      </c>
      <c r="G425" s="58" t="s">
        <v>424</v>
      </c>
      <c r="H425" s="57">
        <f t="shared" si="12"/>
        <v>5162265.1500000004</v>
      </c>
      <c r="M425" s="45"/>
    </row>
    <row r="426" spans="1:13" x14ac:dyDescent="0.25">
      <c r="A426" s="54" t="s">
        <v>425</v>
      </c>
      <c r="B426" s="53">
        <v>3136801</v>
      </c>
      <c r="C426" s="60">
        <f t="shared" si="13"/>
        <v>3136801</v>
      </c>
      <c r="D426" s="41" t="s">
        <v>425</v>
      </c>
      <c r="E426" s="41">
        <v>558391.14</v>
      </c>
      <c r="F426" s="55">
        <v>3136801</v>
      </c>
      <c r="G426" s="58" t="s">
        <v>425</v>
      </c>
      <c r="H426" s="57">
        <f t="shared" si="12"/>
        <v>558391.14</v>
      </c>
      <c r="M426" s="45"/>
    </row>
    <row r="427" spans="1:13" x14ac:dyDescent="0.25">
      <c r="A427" s="54" t="s">
        <v>426</v>
      </c>
      <c r="B427" s="53">
        <v>3136900</v>
      </c>
      <c r="C427" s="60">
        <f t="shared" si="13"/>
        <v>3136900</v>
      </c>
      <c r="D427" s="41" t="s">
        <v>426</v>
      </c>
      <c r="E427" s="41">
        <v>744521.52</v>
      </c>
      <c r="F427" s="55">
        <v>3136900</v>
      </c>
      <c r="G427" s="58" t="s">
        <v>426</v>
      </c>
      <c r="H427" s="57">
        <f t="shared" si="12"/>
        <v>744521.52</v>
      </c>
      <c r="M427" s="45"/>
    </row>
    <row r="428" spans="1:13" x14ac:dyDescent="0.25">
      <c r="A428" s="54" t="s">
        <v>427</v>
      </c>
      <c r="B428" s="53">
        <v>3136959</v>
      </c>
      <c r="C428" s="60">
        <f t="shared" si="13"/>
        <v>3136959</v>
      </c>
      <c r="D428" s="41" t="s">
        <v>427</v>
      </c>
      <c r="E428" s="41">
        <v>558391.14</v>
      </c>
      <c r="F428" s="55">
        <v>3136959</v>
      </c>
      <c r="G428" s="56" t="s">
        <v>427</v>
      </c>
      <c r="H428" s="57">
        <f t="shared" si="12"/>
        <v>558391.14</v>
      </c>
      <c r="M428" s="45"/>
    </row>
    <row r="429" spans="1:13" x14ac:dyDescent="0.25">
      <c r="A429" s="54" t="s">
        <v>428</v>
      </c>
      <c r="B429" s="53">
        <v>3137007</v>
      </c>
      <c r="C429" s="60">
        <f t="shared" si="13"/>
        <v>3137007</v>
      </c>
      <c r="D429" s="41" t="s">
        <v>428</v>
      </c>
      <c r="E429" s="41">
        <v>1116782.26</v>
      </c>
      <c r="F429" s="55">
        <v>3137007</v>
      </c>
      <c r="G429" s="58" t="s">
        <v>428</v>
      </c>
      <c r="H429" s="57">
        <f t="shared" si="12"/>
        <v>1116782.26</v>
      </c>
      <c r="M429" s="45"/>
    </row>
    <row r="430" spans="1:13" x14ac:dyDescent="0.25">
      <c r="A430" s="54" t="s">
        <v>429</v>
      </c>
      <c r="B430" s="53">
        <v>3137106</v>
      </c>
      <c r="C430" s="60">
        <f t="shared" si="13"/>
        <v>3137106</v>
      </c>
      <c r="D430" s="41" t="s">
        <v>429</v>
      </c>
      <c r="E430" s="41">
        <v>558391.14</v>
      </c>
      <c r="F430" s="55">
        <v>3137106</v>
      </c>
      <c r="G430" s="58" t="s">
        <v>429</v>
      </c>
      <c r="H430" s="57">
        <f t="shared" si="12"/>
        <v>558391.14</v>
      </c>
      <c r="M430" s="45"/>
    </row>
    <row r="431" spans="1:13" x14ac:dyDescent="0.25">
      <c r="A431" s="54" t="s">
        <v>430</v>
      </c>
      <c r="B431" s="53">
        <v>3137205</v>
      </c>
      <c r="C431" s="60">
        <f t="shared" si="13"/>
        <v>3137205</v>
      </c>
      <c r="D431" s="41" t="s">
        <v>430</v>
      </c>
      <c r="E431" s="41">
        <v>2047434.1</v>
      </c>
      <c r="F431" s="55">
        <v>3137205</v>
      </c>
      <c r="G431" s="58" t="s">
        <v>430</v>
      </c>
      <c r="H431" s="57">
        <f t="shared" si="12"/>
        <v>2047434.1</v>
      </c>
      <c r="M431" s="45"/>
    </row>
    <row r="432" spans="1:13" x14ac:dyDescent="0.25">
      <c r="A432" s="54" t="s">
        <v>431</v>
      </c>
      <c r="B432" s="53">
        <v>3137304</v>
      </c>
      <c r="C432" s="60">
        <f t="shared" si="13"/>
        <v>3137304</v>
      </c>
      <c r="D432" s="41" t="s">
        <v>431</v>
      </c>
      <c r="E432" s="41">
        <v>558391.14</v>
      </c>
      <c r="F432" s="55">
        <v>3137304</v>
      </c>
      <c r="G432" s="58" t="s">
        <v>431</v>
      </c>
      <c r="H432" s="57">
        <f t="shared" si="12"/>
        <v>558391.14</v>
      </c>
      <c r="M432" s="45"/>
    </row>
    <row r="433" spans="1:13" x14ac:dyDescent="0.25">
      <c r="A433" s="54" t="s">
        <v>432</v>
      </c>
      <c r="B433" s="53">
        <v>3137403</v>
      </c>
      <c r="C433" s="60">
        <f t="shared" si="13"/>
        <v>3137403</v>
      </c>
      <c r="D433" s="41" t="s">
        <v>432</v>
      </c>
      <c r="E433" s="41">
        <v>744521.52</v>
      </c>
      <c r="F433" s="55">
        <v>3137403</v>
      </c>
      <c r="G433" s="58" t="s">
        <v>432</v>
      </c>
      <c r="H433" s="57">
        <f t="shared" si="12"/>
        <v>744521.52</v>
      </c>
      <c r="M433" s="45"/>
    </row>
    <row r="434" spans="1:13" x14ac:dyDescent="0.25">
      <c r="A434" s="54" t="s">
        <v>433</v>
      </c>
      <c r="B434" s="53">
        <v>3137502</v>
      </c>
      <c r="C434" s="60">
        <f t="shared" si="13"/>
        <v>3137502</v>
      </c>
      <c r="D434" s="41" t="s">
        <v>433</v>
      </c>
      <c r="E434" s="41">
        <v>1116782.26</v>
      </c>
      <c r="F434" s="55">
        <v>3137502</v>
      </c>
      <c r="G434" s="58" t="s">
        <v>433</v>
      </c>
      <c r="H434" s="57">
        <f t="shared" si="12"/>
        <v>1116782.26</v>
      </c>
      <c r="M434" s="45"/>
    </row>
    <row r="435" spans="1:13" x14ac:dyDescent="0.25">
      <c r="A435" s="54" t="s">
        <v>434</v>
      </c>
      <c r="B435" s="53">
        <v>3137536</v>
      </c>
      <c r="C435" s="60">
        <f t="shared" si="13"/>
        <v>3137536</v>
      </c>
      <c r="D435" s="41" t="s">
        <v>434</v>
      </c>
      <c r="E435" s="41">
        <v>558391.14</v>
      </c>
      <c r="F435" s="55">
        <v>3137536</v>
      </c>
      <c r="G435" s="58" t="s">
        <v>434</v>
      </c>
      <c r="H435" s="57">
        <f t="shared" si="12"/>
        <v>558391.14</v>
      </c>
      <c r="M435" s="45"/>
    </row>
    <row r="436" spans="1:13" x14ac:dyDescent="0.25">
      <c r="A436" s="54" t="s">
        <v>435</v>
      </c>
      <c r="B436" s="53">
        <v>3137601</v>
      </c>
      <c r="C436" s="60">
        <f t="shared" si="13"/>
        <v>3137601</v>
      </c>
      <c r="D436" s="41" t="s">
        <v>435</v>
      </c>
      <c r="E436" s="41">
        <v>2233564.46</v>
      </c>
      <c r="F436" s="55">
        <v>3137601</v>
      </c>
      <c r="G436" s="58" t="s">
        <v>435</v>
      </c>
      <c r="H436" s="57">
        <f t="shared" si="12"/>
        <v>2233564.46</v>
      </c>
      <c r="M436" s="45"/>
    </row>
    <row r="437" spans="1:13" x14ac:dyDescent="0.25">
      <c r="A437" s="54" t="s">
        <v>436</v>
      </c>
      <c r="B437" s="53">
        <v>3137700</v>
      </c>
      <c r="C437" s="60">
        <f t="shared" si="13"/>
        <v>3137700</v>
      </c>
      <c r="D437" s="41" t="s">
        <v>436</v>
      </c>
      <c r="E437" s="41">
        <v>1116782.26</v>
      </c>
      <c r="F437" s="55">
        <v>3137700</v>
      </c>
      <c r="G437" s="58" t="s">
        <v>436</v>
      </c>
      <c r="H437" s="57">
        <f t="shared" si="12"/>
        <v>1116782.26</v>
      </c>
      <c r="M437" s="45"/>
    </row>
    <row r="438" spans="1:13" x14ac:dyDescent="0.25">
      <c r="A438" s="54" t="s">
        <v>437</v>
      </c>
      <c r="B438" s="53">
        <v>3137809</v>
      </c>
      <c r="C438" s="60">
        <f t="shared" si="13"/>
        <v>3137809</v>
      </c>
      <c r="D438" s="41" t="s">
        <v>437</v>
      </c>
      <c r="E438" s="41">
        <v>1116782.26</v>
      </c>
      <c r="F438" s="55">
        <v>3137809</v>
      </c>
      <c r="G438" s="58" t="s">
        <v>437</v>
      </c>
      <c r="H438" s="57">
        <f t="shared" si="12"/>
        <v>1116782.26</v>
      </c>
      <c r="M438" s="45"/>
    </row>
    <row r="439" spans="1:13" x14ac:dyDescent="0.25">
      <c r="A439" s="54" t="s">
        <v>438</v>
      </c>
      <c r="B439" s="53">
        <v>3137908</v>
      </c>
      <c r="C439" s="60">
        <f t="shared" si="13"/>
        <v>3137908</v>
      </c>
      <c r="D439" s="41" t="s">
        <v>438</v>
      </c>
      <c r="E439" s="41">
        <v>558391.14</v>
      </c>
      <c r="F439" s="55">
        <v>3137908</v>
      </c>
      <c r="G439" s="58" t="s">
        <v>438</v>
      </c>
      <c r="H439" s="57">
        <f t="shared" si="12"/>
        <v>558391.14</v>
      </c>
      <c r="M439" s="45"/>
    </row>
    <row r="440" spans="1:13" x14ac:dyDescent="0.25">
      <c r="A440" s="54" t="s">
        <v>439</v>
      </c>
      <c r="B440" s="53">
        <v>3138005</v>
      </c>
      <c r="C440" s="60">
        <f t="shared" si="13"/>
        <v>3138005</v>
      </c>
      <c r="D440" s="41" t="s">
        <v>439</v>
      </c>
      <c r="E440" s="41">
        <v>558391.14</v>
      </c>
      <c r="F440" s="55">
        <v>3138005</v>
      </c>
      <c r="G440" s="58" t="s">
        <v>439</v>
      </c>
      <c r="H440" s="57">
        <f t="shared" si="12"/>
        <v>558391.14</v>
      </c>
      <c r="M440" s="45"/>
    </row>
    <row r="441" spans="1:13" x14ac:dyDescent="0.25">
      <c r="A441" s="54" t="s">
        <v>440</v>
      </c>
      <c r="B441" s="53">
        <v>3138104</v>
      </c>
      <c r="C441" s="60">
        <f t="shared" si="13"/>
        <v>3138104</v>
      </c>
      <c r="D441" s="41" t="s">
        <v>440</v>
      </c>
      <c r="E441" s="41">
        <v>558391.14</v>
      </c>
      <c r="F441" s="55">
        <v>3138104</v>
      </c>
      <c r="G441" s="58" t="s">
        <v>440</v>
      </c>
      <c r="H441" s="57">
        <f t="shared" si="12"/>
        <v>558391.14</v>
      </c>
      <c r="M441" s="45"/>
    </row>
    <row r="442" spans="1:13" x14ac:dyDescent="0.25">
      <c r="A442" s="54" t="s">
        <v>441</v>
      </c>
      <c r="B442" s="53">
        <v>3138203</v>
      </c>
      <c r="C442" s="60">
        <f t="shared" si="13"/>
        <v>3138203</v>
      </c>
      <c r="D442" s="41" t="s">
        <v>441</v>
      </c>
      <c r="E442" s="41">
        <v>2978085.95</v>
      </c>
      <c r="F442" s="55">
        <v>3138203</v>
      </c>
      <c r="G442" s="58" t="s">
        <v>441</v>
      </c>
      <c r="H442" s="57">
        <f t="shared" si="12"/>
        <v>2978085.95</v>
      </c>
      <c r="M442" s="45"/>
    </row>
    <row r="443" spans="1:13" x14ac:dyDescent="0.25">
      <c r="A443" s="54" t="s">
        <v>442</v>
      </c>
      <c r="B443" s="53">
        <v>3138302</v>
      </c>
      <c r="C443" s="60">
        <f t="shared" si="13"/>
        <v>3138302</v>
      </c>
      <c r="D443" s="41" t="s">
        <v>442</v>
      </c>
      <c r="E443" s="41">
        <v>558391.14</v>
      </c>
      <c r="F443" s="55">
        <v>3138302</v>
      </c>
      <c r="G443" s="58" t="s">
        <v>442</v>
      </c>
      <c r="H443" s="57">
        <f t="shared" si="12"/>
        <v>558391.14</v>
      </c>
      <c r="M443" s="45"/>
    </row>
    <row r="444" spans="1:13" x14ac:dyDescent="0.25">
      <c r="A444" s="54" t="s">
        <v>443</v>
      </c>
      <c r="B444" s="53">
        <v>3138351</v>
      </c>
      <c r="C444" s="60">
        <f t="shared" si="13"/>
        <v>3138351</v>
      </c>
      <c r="D444" s="41" t="s">
        <v>443</v>
      </c>
      <c r="E444" s="41">
        <v>558391.14</v>
      </c>
      <c r="F444" s="55">
        <v>3138351</v>
      </c>
      <c r="G444" s="58" t="s">
        <v>443</v>
      </c>
      <c r="H444" s="57">
        <f t="shared" si="12"/>
        <v>558391.14</v>
      </c>
      <c r="M444" s="45"/>
    </row>
    <row r="445" spans="1:13" x14ac:dyDescent="0.25">
      <c r="A445" s="54" t="s">
        <v>444</v>
      </c>
      <c r="B445" s="53">
        <v>3138401</v>
      </c>
      <c r="C445" s="60">
        <f t="shared" si="13"/>
        <v>3138401</v>
      </c>
      <c r="D445" s="41" t="s">
        <v>444</v>
      </c>
      <c r="E445" s="41">
        <v>2047434.1</v>
      </c>
      <c r="F445" s="55">
        <v>3138401</v>
      </c>
      <c r="G445" s="58" t="s">
        <v>444</v>
      </c>
      <c r="H445" s="57">
        <f t="shared" si="12"/>
        <v>2047434.1</v>
      </c>
      <c r="M445" s="45"/>
    </row>
    <row r="446" spans="1:13" x14ac:dyDescent="0.25">
      <c r="A446" s="54" t="s">
        <v>445</v>
      </c>
      <c r="B446" s="53">
        <v>3138500</v>
      </c>
      <c r="C446" s="60">
        <f t="shared" si="13"/>
        <v>3138500</v>
      </c>
      <c r="D446" s="41" t="s">
        <v>445</v>
      </c>
      <c r="E446" s="41">
        <v>558391.14</v>
      </c>
      <c r="F446" s="55">
        <v>3138500</v>
      </c>
      <c r="G446" s="58" t="s">
        <v>445</v>
      </c>
      <c r="H446" s="57">
        <f t="shared" si="12"/>
        <v>558391.14</v>
      </c>
      <c r="M446" s="45"/>
    </row>
    <row r="447" spans="1:13" x14ac:dyDescent="0.25">
      <c r="A447" s="54" t="s">
        <v>446</v>
      </c>
      <c r="B447" s="53">
        <v>3138609</v>
      </c>
      <c r="C447" s="60">
        <f t="shared" si="13"/>
        <v>3138609</v>
      </c>
      <c r="D447" s="41" t="s">
        <v>446</v>
      </c>
      <c r="E447" s="41">
        <v>930651.87</v>
      </c>
      <c r="F447" s="55">
        <v>3138609</v>
      </c>
      <c r="G447" s="58" t="s">
        <v>446</v>
      </c>
      <c r="H447" s="57">
        <f t="shared" si="12"/>
        <v>930651.87</v>
      </c>
      <c r="M447" s="45"/>
    </row>
    <row r="448" spans="1:13" x14ac:dyDescent="0.25">
      <c r="A448" s="54" t="s">
        <v>447</v>
      </c>
      <c r="B448" s="53">
        <v>3138625</v>
      </c>
      <c r="C448" s="60">
        <f t="shared" si="13"/>
        <v>3138625</v>
      </c>
      <c r="D448" s="41" t="s">
        <v>447</v>
      </c>
      <c r="E448" s="41">
        <v>558391.14</v>
      </c>
      <c r="F448" s="55">
        <v>3138625</v>
      </c>
      <c r="G448" s="58" t="s">
        <v>447</v>
      </c>
      <c r="H448" s="57">
        <f t="shared" si="12"/>
        <v>558391.14</v>
      </c>
      <c r="M448" s="45"/>
    </row>
    <row r="449" spans="1:13" x14ac:dyDescent="0.25">
      <c r="A449" s="54" t="s">
        <v>448</v>
      </c>
      <c r="B449" s="53">
        <v>3138658</v>
      </c>
      <c r="C449" s="60">
        <f t="shared" si="13"/>
        <v>3138658</v>
      </c>
      <c r="D449" s="41" t="s">
        <v>448</v>
      </c>
      <c r="E449" s="41">
        <v>558391.14</v>
      </c>
      <c r="F449" s="55">
        <v>3138658</v>
      </c>
      <c r="G449" s="58" t="s">
        <v>448</v>
      </c>
      <c r="H449" s="57">
        <f t="shared" si="12"/>
        <v>558391.14</v>
      </c>
      <c r="M449" s="45"/>
    </row>
    <row r="450" spans="1:13" x14ac:dyDescent="0.25">
      <c r="A450" s="54" t="s">
        <v>449</v>
      </c>
      <c r="B450" s="53">
        <v>3138674</v>
      </c>
      <c r="C450" s="60">
        <f t="shared" si="13"/>
        <v>3138674</v>
      </c>
      <c r="D450" s="41" t="s">
        <v>449</v>
      </c>
      <c r="E450" s="41">
        <v>558391.14</v>
      </c>
      <c r="F450" s="55">
        <v>3138674</v>
      </c>
      <c r="G450" s="58" t="s">
        <v>449</v>
      </c>
      <c r="H450" s="57">
        <f t="shared" si="12"/>
        <v>558391.14</v>
      </c>
      <c r="M450" s="45"/>
    </row>
    <row r="451" spans="1:13" x14ac:dyDescent="0.25">
      <c r="A451" s="54" t="s">
        <v>450</v>
      </c>
      <c r="B451" s="53">
        <v>3138682</v>
      </c>
      <c r="C451" s="60">
        <f t="shared" si="13"/>
        <v>3138682</v>
      </c>
      <c r="D451" s="41" t="s">
        <v>450</v>
      </c>
      <c r="E451" s="41">
        <v>558391.14</v>
      </c>
      <c r="F451" s="55">
        <v>3138682</v>
      </c>
      <c r="G451" s="56" t="s">
        <v>450</v>
      </c>
      <c r="H451" s="57">
        <f t="shared" si="12"/>
        <v>558391.14</v>
      </c>
      <c r="M451" s="45"/>
    </row>
    <row r="452" spans="1:13" x14ac:dyDescent="0.25">
      <c r="A452" s="54" t="s">
        <v>451</v>
      </c>
      <c r="B452" s="53">
        <v>3138708</v>
      </c>
      <c r="C452" s="60">
        <f t="shared" si="13"/>
        <v>3138708</v>
      </c>
      <c r="D452" s="41" t="s">
        <v>451</v>
      </c>
      <c r="E452" s="41">
        <v>558391.14</v>
      </c>
      <c r="F452" s="55">
        <v>3138708</v>
      </c>
      <c r="G452" s="56" t="s">
        <v>451</v>
      </c>
      <c r="H452" s="57">
        <f t="shared" si="12"/>
        <v>558391.14</v>
      </c>
      <c r="M452" s="45"/>
    </row>
    <row r="453" spans="1:13" x14ac:dyDescent="0.25">
      <c r="A453" s="54" t="s">
        <v>452</v>
      </c>
      <c r="B453" s="53">
        <v>3138807</v>
      </c>
      <c r="C453" s="60">
        <f t="shared" si="13"/>
        <v>3138807</v>
      </c>
      <c r="D453" s="41" t="s">
        <v>452</v>
      </c>
      <c r="E453" s="41">
        <v>1116782.26</v>
      </c>
      <c r="F453" s="55">
        <v>3138807</v>
      </c>
      <c r="G453" s="58" t="s">
        <v>452</v>
      </c>
      <c r="H453" s="57">
        <f t="shared" si="12"/>
        <v>1116782.26</v>
      </c>
      <c r="M453" s="45"/>
    </row>
    <row r="454" spans="1:13" x14ac:dyDescent="0.25">
      <c r="A454" s="54" t="s">
        <v>453</v>
      </c>
      <c r="B454" s="53">
        <v>3138906</v>
      </c>
      <c r="C454" s="60">
        <f t="shared" si="13"/>
        <v>3138906</v>
      </c>
      <c r="D454" s="41" t="s">
        <v>453</v>
      </c>
      <c r="E454" s="41">
        <v>558391.14</v>
      </c>
      <c r="F454" s="55">
        <v>3138906</v>
      </c>
      <c r="G454" s="58" t="s">
        <v>453</v>
      </c>
      <c r="H454" s="57">
        <f t="shared" si="12"/>
        <v>558391.14</v>
      </c>
      <c r="M454" s="45"/>
    </row>
    <row r="455" spans="1:13" x14ac:dyDescent="0.25">
      <c r="A455" s="54" t="s">
        <v>454</v>
      </c>
      <c r="B455" s="53">
        <v>3139003</v>
      </c>
      <c r="C455" s="60">
        <f t="shared" si="13"/>
        <v>3139003</v>
      </c>
      <c r="D455" s="41" t="s">
        <v>454</v>
      </c>
      <c r="E455" s="41">
        <v>1675173.37</v>
      </c>
      <c r="F455" s="55">
        <v>3139003</v>
      </c>
      <c r="G455" s="58" t="s">
        <v>454</v>
      </c>
      <c r="H455" s="57">
        <f t="shared" ref="H455:H518" si="14">VLOOKUP(F455,$C$7:$E$859,3,FALSE)</f>
        <v>1675173.37</v>
      </c>
      <c r="M455" s="45"/>
    </row>
    <row r="456" spans="1:13" x14ac:dyDescent="0.25">
      <c r="A456" s="54" t="s">
        <v>455</v>
      </c>
      <c r="B456" s="53">
        <v>3139102</v>
      </c>
      <c r="C456" s="60">
        <f t="shared" ref="C456:C519" si="15">VLOOKUP(D456,$A$7:$B$859,2,FALSE)</f>
        <v>3139102</v>
      </c>
      <c r="D456" s="41" t="s">
        <v>455</v>
      </c>
      <c r="E456" s="41">
        <v>558391.14</v>
      </c>
      <c r="F456" s="55">
        <v>3139102</v>
      </c>
      <c r="G456" s="58" t="s">
        <v>455</v>
      </c>
      <c r="H456" s="57">
        <f t="shared" si="14"/>
        <v>558391.14</v>
      </c>
      <c r="M456" s="45"/>
    </row>
    <row r="457" spans="1:13" x14ac:dyDescent="0.25">
      <c r="A457" s="54" t="s">
        <v>456</v>
      </c>
      <c r="B457" s="53">
        <v>3139201</v>
      </c>
      <c r="C457" s="60">
        <f t="shared" si="15"/>
        <v>3139201</v>
      </c>
      <c r="D457" s="41" t="s">
        <v>456</v>
      </c>
      <c r="E457" s="41">
        <v>1116782.26</v>
      </c>
      <c r="F457" s="55">
        <v>3139201</v>
      </c>
      <c r="G457" s="58" t="s">
        <v>456</v>
      </c>
      <c r="H457" s="57">
        <f t="shared" si="14"/>
        <v>1116782.26</v>
      </c>
      <c r="M457" s="45"/>
    </row>
    <row r="458" spans="1:13" x14ac:dyDescent="0.25">
      <c r="A458" s="54" t="s">
        <v>457</v>
      </c>
      <c r="B458" s="53">
        <v>3139250</v>
      </c>
      <c r="C458" s="60">
        <f t="shared" si="15"/>
        <v>3139250</v>
      </c>
      <c r="D458" s="41" t="s">
        <v>457</v>
      </c>
      <c r="E458" s="41">
        <v>558391.14</v>
      </c>
      <c r="F458" s="55">
        <v>3139250</v>
      </c>
      <c r="G458" s="58" t="s">
        <v>457</v>
      </c>
      <c r="H458" s="57">
        <f t="shared" si="14"/>
        <v>558391.14</v>
      </c>
      <c r="M458" s="45"/>
    </row>
    <row r="459" spans="1:13" x14ac:dyDescent="0.25">
      <c r="A459" s="54" t="s">
        <v>458</v>
      </c>
      <c r="B459" s="53">
        <v>3139300</v>
      </c>
      <c r="C459" s="60">
        <f t="shared" si="15"/>
        <v>3139300</v>
      </c>
      <c r="D459" s="41" t="s">
        <v>458</v>
      </c>
      <c r="E459" s="41">
        <v>1116782.26</v>
      </c>
      <c r="F459" s="55">
        <v>3139300</v>
      </c>
      <c r="G459" s="58" t="s">
        <v>458</v>
      </c>
      <c r="H459" s="57">
        <f t="shared" si="14"/>
        <v>1116782.26</v>
      </c>
      <c r="M459" s="45"/>
    </row>
    <row r="460" spans="1:13" x14ac:dyDescent="0.25">
      <c r="A460" s="54" t="s">
        <v>459</v>
      </c>
      <c r="B460" s="53">
        <v>3139409</v>
      </c>
      <c r="C460" s="60">
        <f t="shared" si="15"/>
        <v>3139409</v>
      </c>
      <c r="D460" s="41" t="s">
        <v>459</v>
      </c>
      <c r="E460" s="41">
        <v>2605825.2000000002</v>
      </c>
      <c r="F460" s="55">
        <v>3139409</v>
      </c>
      <c r="G460" s="56" t="s">
        <v>459</v>
      </c>
      <c r="H460" s="57">
        <f t="shared" si="14"/>
        <v>2605825.2000000002</v>
      </c>
      <c r="M460" s="45"/>
    </row>
    <row r="461" spans="1:13" x14ac:dyDescent="0.25">
      <c r="A461" s="54" t="s">
        <v>460</v>
      </c>
      <c r="B461" s="53">
        <v>3139508</v>
      </c>
      <c r="C461" s="60">
        <f t="shared" si="15"/>
        <v>3139508</v>
      </c>
      <c r="D461" s="41" t="s">
        <v>460</v>
      </c>
      <c r="E461" s="41">
        <v>1116782.26</v>
      </c>
      <c r="F461" s="55">
        <v>3139508</v>
      </c>
      <c r="G461" s="58" t="s">
        <v>460</v>
      </c>
      <c r="H461" s="57">
        <f t="shared" si="14"/>
        <v>1116782.26</v>
      </c>
      <c r="M461" s="45"/>
    </row>
    <row r="462" spans="1:13" x14ac:dyDescent="0.25">
      <c r="A462" s="54" t="s">
        <v>461</v>
      </c>
      <c r="B462" s="53">
        <v>3139607</v>
      </c>
      <c r="C462" s="60">
        <f t="shared" si="15"/>
        <v>3139607</v>
      </c>
      <c r="D462" s="41" t="s">
        <v>461</v>
      </c>
      <c r="E462" s="41">
        <v>1302912.6200000001</v>
      </c>
      <c r="F462" s="55">
        <v>3139607</v>
      </c>
      <c r="G462" s="58" t="s">
        <v>461</v>
      </c>
      <c r="H462" s="57">
        <f t="shared" si="14"/>
        <v>1302912.6200000001</v>
      </c>
      <c r="M462" s="45"/>
    </row>
    <row r="463" spans="1:13" x14ac:dyDescent="0.25">
      <c r="A463" s="54" t="s">
        <v>462</v>
      </c>
      <c r="B463" s="53">
        <v>3139805</v>
      </c>
      <c r="C463" s="60">
        <f t="shared" si="15"/>
        <v>3139805</v>
      </c>
      <c r="D463" s="41" t="s">
        <v>462</v>
      </c>
      <c r="E463" s="41">
        <v>744521.52</v>
      </c>
      <c r="F463" s="55">
        <v>3139805</v>
      </c>
      <c r="G463" s="58" t="s">
        <v>462</v>
      </c>
      <c r="H463" s="57">
        <f t="shared" si="14"/>
        <v>744521.52</v>
      </c>
      <c r="M463" s="45"/>
    </row>
    <row r="464" spans="1:13" x14ac:dyDescent="0.25">
      <c r="A464" s="54" t="s">
        <v>463</v>
      </c>
      <c r="B464" s="53">
        <v>3139706</v>
      </c>
      <c r="C464" s="60">
        <f t="shared" si="15"/>
        <v>3139706</v>
      </c>
      <c r="D464" s="41" t="s">
        <v>463</v>
      </c>
      <c r="E464" s="41">
        <v>558391.14</v>
      </c>
      <c r="F464" s="55">
        <v>3139706</v>
      </c>
      <c r="G464" s="58" t="s">
        <v>463</v>
      </c>
      <c r="H464" s="57">
        <f t="shared" si="14"/>
        <v>558391.14</v>
      </c>
      <c r="M464" s="45"/>
    </row>
    <row r="465" spans="1:13" x14ac:dyDescent="0.25">
      <c r="A465" s="54" t="s">
        <v>464</v>
      </c>
      <c r="B465" s="53">
        <v>3139904</v>
      </c>
      <c r="C465" s="60">
        <f t="shared" si="15"/>
        <v>3139904</v>
      </c>
      <c r="D465" s="41" t="s">
        <v>464</v>
      </c>
      <c r="E465" s="41">
        <v>930651.87</v>
      </c>
      <c r="F465" s="55">
        <v>3139904</v>
      </c>
      <c r="G465" s="56" t="s">
        <v>464</v>
      </c>
      <c r="H465" s="57">
        <f t="shared" si="14"/>
        <v>930651.87</v>
      </c>
      <c r="M465" s="45"/>
    </row>
    <row r="466" spans="1:13" x14ac:dyDescent="0.25">
      <c r="A466" s="54" t="s">
        <v>465</v>
      </c>
      <c r="B466" s="53">
        <v>3140001</v>
      </c>
      <c r="C466" s="60">
        <f t="shared" si="15"/>
        <v>3140001</v>
      </c>
      <c r="D466" s="41" t="s">
        <v>465</v>
      </c>
      <c r="E466" s="41">
        <v>2047434.1</v>
      </c>
      <c r="F466" s="55">
        <v>3140001</v>
      </c>
      <c r="G466" s="58" t="s">
        <v>465</v>
      </c>
      <c r="H466" s="57">
        <f t="shared" si="14"/>
        <v>2047434.1</v>
      </c>
      <c r="M466" s="45"/>
    </row>
    <row r="467" spans="1:13" x14ac:dyDescent="0.25">
      <c r="A467" s="54" t="s">
        <v>466</v>
      </c>
      <c r="B467" s="53">
        <v>3140100</v>
      </c>
      <c r="C467" s="60">
        <f t="shared" si="15"/>
        <v>3140100</v>
      </c>
      <c r="D467" s="41" t="s">
        <v>466</v>
      </c>
      <c r="E467" s="41">
        <v>558391.14</v>
      </c>
      <c r="F467" s="55">
        <v>3140100</v>
      </c>
      <c r="G467" s="58" t="s">
        <v>466</v>
      </c>
      <c r="H467" s="57">
        <f t="shared" si="14"/>
        <v>558391.14</v>
      </c>
      <c r="M467" s="45"/>
    </row>
    <row r="468" spans="1:13" x14ac:dyDescent="0.25">
      <c r="A468" s="54" t="s">
        <v>467</v>
      </c>
      <c r="B468" s="53">
        <v>3140159</v>
      </c>
      <c r="C468" s="60">
        <f t="shared" si="15"/>
        <v>3140159</v>
      </c>
      <c r="D468" s="41" t="s">
        <v>467</v>
      </c>
      <c r="E468" s="41">
        <v>930651.87</v>
      </c>
      <c r="F468" s="55">
        <v>3140159</v>
      </c>
      <c r="G468" s="56" t="s">
        <v>467</v>
      </c>
      <c r="H468" s="57">
        <f t="shared" si="14"/>
        <v>930651.87</v>
      </c>
      <c r="M468" s="45"/>
    </row>
    <row r="469" spans="1:13" x14ac:dyDescent="0.25">
      <c r="A469" s="54" t="s">
        <v>468</v>
      </c>
      <c r="B469" s="53">
        <v>3140209</v>
      </c>
      <c r="C469" s="60">
        <f t="shared" si="15"/>
        <v>3140209</v>
      </c>
      <c r="D469" s="41" t="s">
        <v>468</v>
      </c>
      <c r="E469" s="41">
        <v>558391.14</v>
      </c>
      <c r="F469" s="55">
        <v>3140209</v>
      </c>
      <c r="G469" s="56" t="s">
        <v>468</v>
      </c>
      <c r="H469" s="57">
        <f t="shared" si="14"/>
        <v>558391.14</v>
      </c>
      <c r="M469" s="45"/>
    </row>
    <row r="470" spans="1:13" x14ac:dyDescent="0.25">
      <c r="A470" s="54" t="s">
        <v>469</v>
      </c>
      <c r="B470" s="53">
        <v>3140308</v>
      </c>
      <c r="C470" s="60">
        <f t="shared" si="15"/>
        <v>3140308</v>
      </c>
      <c r="D470" s="41" t="s">
        <v>469</v>
      </c>
      <c r="E470" s="41">
        <v>558391.14</v>
      </c>
      <c r="F470" s="55">
        <v>3140308</v>
      </c>
      <c r="G470" s="56" t="s">
        <v>469</v>
      </c>
      <c r="H470" s="57">
        <f t="shared" si="14"/>
        <v>558391.14</v>
      </c>
      <c r="M470" s="45"/>
    </row>
    <row r="471" spans="1:13" x14ac:dyDescent="0.25">
      <c r="A471" s="54" t="s">
        <v>470</v>
      </c>
      <c r="B471" s="53">
        <v>3140407</v>
      </c>
      <c r="C471" s="60">
        <f t="shared" si="15"/>
        <v>3140407</v>
      </c>
      <c r="D471" s="41" t="s">
        <v>470</v>
      </c>
      <c r="E471" s="41">
        <v>558391.14</v>
      </c>
      <c r="F471" s="55">
        <v>3140407</v>
      </c>
      <c r="G471" s="56" t="s">
        <v>470</v>
      </c>
      <c r="H471" s="57">
        <f t="shared" si="14"/>
        <v>558391.14</v>
      </c>
      <c r="M471" s="45"/>
    </row>
    <row r="472" spans="1:13" x14ac:dyDescent="0.25">
      <c r="A472" s="54" t="s">
        <v>471</v>
      </c>
      <c r="B472" s="53">
        <v>3140506</v>
      </c>
      <c r="C472" s="60">
        <f t="shared" si="15"/>
        <v>3140506</v>
      </c>
      <c r="D472" s="41" t="s">
        <v>471</v>
      </c>
      <c r="E472" s="41">
        <v>744521.52</v>
      </c>
      <c r="F472" s="55">
        <v>3140506</v>
      </c>
      <c r="G472" s="58" t="s">
        <v>471</v>
      </c>
      <c r="H472" s="57">
        <f t="shared" si="14"/>
        <v>744521.52</v>
      </c>
      <c r="M472" s="45"/>
    </row>
    <row r="473" spans="1:13" x14ac:dyDescent="0.25">
      <c r="A473" s="54" t="s">
        <v>472</v>
      </c>
      <c r="B473" s="53">
        <v>3140530</v>
      </c>
      <c r="C473" s="60">
        <f t="shared" si="15"/>
        <v>3140530</v>
      </c>
      <c r="D473" s="41" t="s">
        <v>472</v>
      </c>
      <c r="E473" s="41">
        <v>558391.14</v>
      </c>
      <c r="F473" s="55">
        <v>3140530</v>
      </c>
      <c r="G473" s="58" t="s">
        <v>472</v>
      </c>
      <c r="H473" s="57">
        <f t="shared" si="14"/>
        <v>558391.14</v>
      </c>
      <c r="M473" s="45"/>
    </row>
    <row r="474" spans="1:13" x14ac:dyDescent="0.25">
      <c r="A474" s="54" t="s">
        <v>473</v>
      </c>
      <c r="B474" s="53">
        <v>3140555</v>
      </c>
      <c r="C474" s="60">
        <f t="shared" si="15"/>
        <v>3140555</v>
      </c>
      <c r="D474" s="41" t="s">
        <v>473</v>
      </c>
      <c r="E474" s="41">
        <v>558391.14</v>
      </c>
      <c r="F474" s="55">
        <v>3140555</v>
      </c>
      <c r="G474" s="58" t="s">
        <v>473</v>
      </c>
      <c r="H474" s="57">
        <f t="shared" si="14"/>
        <v>558391.14</v>
      </c>
      <c r="M474" s="45"/>
    </row>
    <row r="475" spans="1:13" x14ac:dyDescent="0.25">
      <c r="A475" s="54" t="s">
        <v>474</v>
      </c>
      <c r="B475" s="53">
        <v>3140605</v>
      </c>
      <c r="C475" s="60">
        <f t="shared" si="15"/>
        <v>3140605</v>
      </c>
      <c r="D475" s="41" t="s">
        <v>474</v>
      </c>
      <c r="E475" s="41">
        <v>558391.14</v>
      </c>
      <c r="F475" s="55">
        <v>3140605</v>
      </c>
      <c r="G475" s="56" t="s">
        <v>474</v>
      </c>
      <c r="H475" s="57">
        <f t="shared" si="14"/>
        <v>558391.14</v>
      </c>
      <c r="M475" s="45"/>
    </row>
    <row r="476" spans="1:13" x14ac:dyDescent="0.25">
      <c r="A476" s="54" t="s">
        <v>475</v>
      </c>
      <c r="B476" s="53">
        <v>3140704</v>
      </c>
      <c r="C476" s="60">
        <f t="shared" si="15"/>
        <v>3140704</v>
      </c>
      <c r="D476" s="41" t="s">
        <v>475</v>
      </c>
      <c r="E476" s="41">
        <v>1489043.01</v>
      </c>
      <c r="F476" s="55">
        <v>3140704</v>
      </c>
      <c r="G476" s="58" t="s">
        <v>475</v>
      </c>
      <c r="H476" s="57">
        <f t="shared" si="14"/>
        <v>1489043.01</v>
      </c>
      <c r="M476" s="45"/>
    </row>
    <row r="477" spans="1:13" x14ac:dyDescent="0.25">
      <c r="A477" s="54" t="s">
        <v>476</v>
      </c>
      <c r="B477" s="53">
        <v>3171501</v>
      </c>
      <c r="C477" s="60">
        <f t="shared" si="15"/>
        <v>3171501</v>
      </c>
      <c r="D477" s="41" t="s">
        <v>476</v>
      </c>
      <c r="E477" s="41">
        <v>558391.14</v>
      </c>
      <c r="F477" s="55">
        <v>3171501</v>
      </c>
      <c r="G477" s="58" t="s">
        <v>476</v>
      </c>
      <c r="H477" s="57">
        <f t="shared" si="14"/>
        <v>558391.14</v>
      </c>
      <c r="M477" s="45"/>
    </row>
    <row r="478" spans="1:13" x14ac:dyDescent="0.25">
      <c r="A478" s="54" t="s">
        <v>477</v>
      </c>
      <c r="B478" s="53">
        <v>3140803</v>
      </c>
      <c r="C478" s="60">
        <f t="shared" si="15"/>
        <v>3140803</v>
      </c>
      <c r="D478" s="41" t="s">
        <v>477</v>
      </c>
      <c r="E478" s="41">
        <v>930651.87</v>
      </c>
      <c r="F478" s="55">
        <v>3140803</v>
      </c>
      <c r="G478" s="58" t="s">
        <v>477</v>
      </c>
      <c r="H478" s="57">
        <f t="shared" si="14"/>
        <v>930651.87</v>
      </c>
      <c r="M478" s="45"/>
    </row>
    <row r="479" spans="1:13" x14ac:dyDescent="0.25">
      <c r="A479" s="54" t="s">
        <v>478</v>
      </c>
      <c r="B479" s="53">
        <v>3140852</v>
      </c>
      <c r="C479" s="60">
        <f t="shared" si="15"/>
        <v>3140852</v>
      </c>
      <c r="D479" s="41" t="s">
        <v>478</v>
      </c>
      <c r="E479" s="41">
        <v>744521.52</v>
      </c>
      <c r="F479" s="55">
        <v>3140852</v>
      </c>
      <c r="G479" s="58" t="s">
        <v>478</v>
      </c>
      <c r="H479" s="57">
        <f t="shared" si="14"/>
        <v>744521.52</v>
      </c>
      <c r="M479" s="45"/>
    </row>
    <row r="480" spans="1:13" x14ac:dyDescent="0.25">
      <c r="A480" s="54" t="s">
        <v>479</v>
      </c>
      <c r="B480" s="53">
        <v>3140902</v>
      </c>
      <c r="C480" s="60">
        <f t="shared" si="15"/>
        <v>3140902</v>
      </c>
      <c r="D480" s="41" t="s">
        <v>479</v>
      </c>
      <c r="E480" s="41">
        <v>1116782.26</v>
      </c>
      <c r="F480" s="55">
        <v>3140902</v>
      </c>
      <c r="G480" s="56" t="s">
        <v>479</v>
      </c>
      <c r="H480" s="57">
        <f t="shared" si="14"/>
        <v>1116782.26</v>
      </c>
      <c r="M480" s="45"/>
    </row>
    <row r="481" spans="1:13" x14ac:dyDescent="0.25">
      <c r="A481" s="54" t="s">
        <v>480</v>
      </c>
      <c r="B481" s="53">
        <v>3141009</v>
      </c>
      <c r="C481" s="60">
        <f t="shared" si="15"/>
        <v>3141009</v>
      </c>
      <c r="D481" s="41" t="s">
        <v>480</v>
      </c>
      <c r="E481" s="41">
        <v>744521.52</v>
      </c>
      <c r="F481" s="55">
        <v>3141009</v>
      </c>
      <c r="G481" s="58" t="s">
        <v>480</v>
      </c>
      <c r="H481" s="57">
        <f t="shared" si="14"/>
        <v>744521.52</v>
      </c>
      <c r="M481" s="45"/>
    </row>
    <row r="482" spans="1:13" x14ac:dyDescent="0.25">
      <c r="A482" s="54" t="s">
        <v>481</v>
      </c>
      <c r="B482" s="53">
        <v>3141108</v>
      </c>
      <c r="C482" s="60">
        <f t="shared" si="15"/>
        <v>3141108</v>
      </c>
      <c r="D482" s="41" t="s">
        <v>481</v>
      </c>
      <c r="E482" s="41">
        <v>1675173.37</v>
      </c>
      <c r="F482" s="55">
        <v>3141108</v>
      </c>
      <c r="G482" s="58" t="s">
        <v>481</v>
      </c>
      <c r="H482" s="57">
        <f t="shared" si="14"/>
        <v>1675173.37</v>
      </c>
      <c r="M482" s="45"/>
    </row>
    <row r="483" spans="1:13" x14ac:dyDescent="0.25">
      <c r="A483" s="54" t="s">
        <v>482</v>
      </c>
      <c r="B483" s="53">
        <v>3141207</v>
      </c>
      <c r="C483" s="60">
        <f t="shared" si="15"/>
        <v>3141207</v>
      </c>
      <c r="D483" s="41" t="s">
        <v>482</v>
      </c>
      <c r="E483" s="41">
        <v>558391.14</v>
      </c>
      <c r="F483" s="55">
        <v>3141207</v>
      </c>
      <c r="G483" s="58" t="s">
        <v>482</v>
      </c>
      <c r="H483" s="57">
        <f t="shared" si="14"/>
        <v>558391.14</v>
      </c>
      <c r="M483" s="45"/>
    </row>
    <row r="484" spans="1:13" x14ac:dyDescent="0.25">
      <c r="A484" s="54" t="s">
        <v>483</v>
      </c>
      <c r="B484" s="53">
        <v>3141306</v>
      </c>
      <c r="C484" s="60">
        <f t="shared" si="15"/>
        <v>3141306</v>
      </c>
      <c r="D484" s="41" t="s">
        <v>483</v>
      </c>
      <c r="E484" s="41">
        <v>558391.14</v>
      </c>
      <c r="F484" s="55">
        <v>3141306</v>
      </c>
      <c r="G484" s="58" t="s">
        <v>483</v>
      </c>
      <c r="H484" s="57">
        <f t="shared" si="14"/>
        <v>558391.14</v>
      </c>
      <c r="M484" s="45"/>
    </row>
    <row r="485" spans="1:13" x14ac:dyDescent="0.25">
      <c r="A485" s="54" t="s">
        <v>484</v>
      </c>
      <c r="B485" s="53">
        <v>3141405</v>
      </c>
      <c r="C485" s="60">
        <f t="shared" si="15"/>
        <v>3141405</v>
      </c>
      <c r="D485" s="41" t="s">
        <v>484</v>
      </c>
      <c r="E485" s="41">
        <v>1116782.26</v>
      </c>
      <c r="F485" s="55">
        <v>3141405</v>
      </c>
      <c r="G485" s="58" t="s">
        <v>484</v>
      </c>
      <c r="H485" s="57">
        <f t="shared" si="14"/>
        <v>1116782.26</v>
      </c>
      <c r="M485" s="45"/>
    </row>
    <row r="486" spans="1:13" x14ac:dyDescent="0.25">
      <c r="A486" s="54" t="s">
        <v>485</v>
      </c>
      <c r="B486" s="53">
        <v>3141504</v>
      </c>
      <c r="C486" s="60">
        <f t="shared" si="15"/>
        <v>3141504</v>
      </c>
      <c r="D486" s="41" t="s">
        <v>485</v>
      </c>
      <c r="E486" s="41">
        <v>558391.14</v>
      </c>
      <c r="F486" s="55">
        <v>3141504</v>
      </c>
      <c r="G486" s="58" t="s">
        <v>485</v>
      </c>
      <c r="H486" s="57">
        <f t="shared" si="14"/>
        <v>558391.14</v>
      </c>
      <c r="M486" s="45"/>
    </row>
    <row r="487" spans="1:13" x14ac:dyDescent="0.25">
      <c r="A487" s="54" t="s">
        <v>486</v>
      </c>
      <c r="B487" s="53">
        <v>3141603</v>
      </c>
      <c r="C487" s="60">
        <f t="shared" si="15"/>
        <v>3141603</v>
      </c>
      <c r="D487" s="41" t="s">
        <v>486</v>
      </c>
      <c r="E487" s="41">
        <v>744521.52</v>
      </c>
      <c r="F487" s="55">
        <v>3141603</v>
      </c>
      <c r="G487" s="56" t="s">
        <v>486</v>
      </c>
      <c r="H487" s="57">
        <f t="shared" si="14"/>
        <v>744521.52</v>
      </c>
      <c r="M487" s="45"/>
    </row>
    <row r="488" spans="1:13" x14ac:dyDescent="0.25">
      <c r="A488" s="54" t="s">
        <v>487</v>
      </c>
      <c r="B488" s="53">
        <v>3141702</v>
      </c>
      <c r="C488" s="60">
        <f t="shared" si="15"/>
        <v>3141702</v>
      </c>
      <c r="D488" s="41" t="s">
        <v>487</v>
      </c>
      <c r="E488" s="41">
        <v>558391.14</v>
      </c>
      <c r="F488" s="55">
        <v>3141702</v>
      </c>
      <c r="G488" s="58" t="s">
        <v>487</v>
      </c>
      <c r="H488" s="57">
        <f t="shared" si="14"/>
        <v>558391.14</v>
      </c>
      <c r="M488" s="45"/>
    </row>
    <row r="489" spans="1:13" x14ac:dyDescent="0.25">
      <c r="A489" s="54" t="s">
        <v>488</v>
      </c>
      <c r="B489" s="53">
        <v>3141801</v>
      </c>
      <c r="C489" s="60">
        <f t="shared" si="15"/>
        <v>3141801</v>
      </c>
      <c r="D489" s="41" t="s">
        <v>488</v>
      </c>
      <c r="E489" s="41">
        <v>1489043.01</v>
      </c>
      <c r="F489" s="55">
        <v>3141801</v>
      </c>
      <c r="G489" s="58" t="s">
        <v>488</v>
      </c>
      <c r="H489" s="57">
        <f t="shared" si="14"/>
        <v>1489043.01</v>
      </c>
      <c r="M489" s="45"/>
    </row>
    <row r="490" spans="1:13" x14ac:dyDescent="0.25">
      <c r="A490" s="54" t="s">
        <v>489</v>
      </c>
      <c r="B490" s="53">
        <v>3141900</v>
      </c>
      <c r="C490" s="60">
        <f t="shared" si="15"/>
        <v>3141900</v>
      </c>
      <c r="D490" s="41" t="s">
        <v>489</v>
      </c>
      <c r="E490" s="41">
        <v>558391.14</v>
      </c>
      <c r="F490" s="55">
        <v>3141900</v>
      </c>
      <c r="G490" s="58" t="s">
        <v>489</v>
      </c>
      <c r="H490" s="57">
        <f t="shared" si="14"/>
        <v>558391.14</v>
      </c>
      <c r="M490" s="45"/>
    </row>
    <row r="491" spans="1:13" x14ac:dyDescent="0.25">
      <c r="A491" s="54" t="s">
        <v>490</v>
      </c>
      <c r="B491" s="53">
        <v>3142007</v>
      </c>
      <c r="C491" s="60">
        <f t="shared" si="15"/>
        <v>3142007</v>
      </c>
      <c r="D491" s="41" t="s">
        <v>490</v>
      </c>
      <c r="E491" s="41">
        <v>930651.87</v>
      </c>
      <c r="F491" s="55">
        <v>3142007</v>
      </c>
      <c r="G491" s="58" t="s">
        <v>490</v>
      </c>
      <c r="H491" s="57">
        <f t="shared" si="14"/>
        <v>930651.87</v>
      </c>
      <c r="M491" s="45"/>
    </row>
    <row r="492" spans="1:13" x14ac:dyDescent="0.25">
      <c r="A492" s="54" t="s">
        <v>491</v>
      </c>
      <c r="B492" s="53">
        <v>3142106</v>
      </c>
      <c r="C492" s="60">
        <f t="shared" si="15"/>
        <v>3142106</v>
      </c>
      <c r="D492" s="41" t="s">
        <v>491</v>
      </c>
      <c r="E492" s="41">
        <v>744521.52</v>
      </c>
      <c r="F492" s="55">
        <v>3142106</v>
      </c>
      <c r="G492" s="58" t="s">
        <v>491</v>
      </c>
      <c r="H492" s="57">
        <f t="shared" si="14"/>
        <v>744521.52</v>
      </c>
      <c r="M492" s="45"/>
    </row>
    <row r="493" spans="1:13" x14ac:dyDescent="0.25">
      <c r="A493" s="54" t="s">
        <v>492</v>
      </c>
      <c r="B493" s="53">
        <v>3142205</v>
      </c>
      <c r="C493" s="60">
        <f t="shared" si="15"/>
        <v>3142205</v>
      </c>
      <c r="D493" s="41" t="s">
        <v>492</v>
      </c>
      <c r="E493" s="41">
        <v>930651.87</v>
      </c>
      <c r="F493" s="55">
        <v>3142205</v>
      </c>
      <c r="G493" s="56" t="s">
        <v>492</v>
      </c>
      <c r="H493" s="57">
        <f t="shared" si="14"/>
        <v>930651.87</v>
      </c>
      <c r="M493" s="45"/>
    </row>
    <row r="494" spans="1:13" x14ac:dyDescent="0.25">
      <c r="A494" s="54" t="s">
        <v>493</v>
      </c>
      <c r="B494" s="53">
        <v>3142254</v>
      </c>
      <c r="C494" s="60">
        <f t="shared" si="15"/>
        <v>3142254</v>
      </c>
      <c r="D494" s="41" t="s">
        <v>493</v>
      </c>
      <c r="E494" s="41">
        <v>558391.14</v>
      </c>
      <c r="F494" s="55">
        <v>3142254</v>
      </c>
      <c r="G494" s="56" t="s">
        <v>493</v>
      </c>
      <c r="H494" s="57">
        <f t="shared" si="14"/>
        <v>558391.14</v>
      </c>
      <c r="M494" s="45"/>
    </row>
    <row r="495" spans="1:13" x14ac:dyDescent="0.25">
      <c r="A495" s="54" t="s">
        <v>494</v>
      </c>
      <c r="B495" s="53">
        <v>3142304</v>
      </c>
      <c r="C495" s="60">
        <f t="shared" si="15"/>
        <v>3142304</v>
      </c>
      <c r="D495" s="41" t="s">
        <v>494</v>
      </c>
      <c r="E495" s="41">
        <v>558391.14</v>
      </c>
      <c r="F495" s="55">
        <v>3142304</v>
      </c>
      <c r="G495" s="58" t="s">
        <v>494</v>
      </c>
      <c r="H495" s="57">
        <f t="shared" si="14"/>
        <v>558391.14</v>
      </c>
      <c r="M495" s="45"/>
    </row>
    <row r="496" spans="1:13" x14ac:dyDescent="0.25">
      <c r="A496" s="54" t="s">
        <v>495</v>
      </c>
      <c r="B496" s="53">
        <v>3142403</v>
      </c>
      <c r="C496" s="60">
        <f t="shared" si="15"/>
        <v>3142403</v>
      </c>
      <c r="D496" s="41" t="s">
        <v>495</v>
      </c>
      <c r="E496" s="41">
        <v>558391.14</v>
      </c>
      <c r="F496" s="55">
        <v>3142403</v>
      </c>
      <c r="G496" s="58" t="s">
        <v>495</v>
      </c>
      <c r="H496" s="57">
        <f t="shared" si="14"/>
        <v>558391.14</v>
      </c>
      <c r="M496" s="45"/>
    </row>
    <row r="497" spans="1:13" x14ac:dyDescent="0.25">
      <c r="A497" s="54" t="s">
        <v>496</v>
      </c>
      <c r="B497" s="53">
        <v>3142502</v>
      </c>
      <c r="C497" s="60">
        <f t="shared" si="15"/>
        <v>3142502</v>
      </c>
      <c r="D497" s="41" t="s">
        <v>496</v>
      </c>
      <c r="E497" s="41">
        <v>558391.14</v>
      </c>
      <c r="F497" s="55">
        <v>3142502</v>
      </c>
      <c r="G497" s="58" t="s">
        <v>496</v>
      </c>
      <c r="H497" s="57">
        <f t="shared" si="14"/>
        <v>558391.14</v>
      </c>
      <c r="M497" s="45"/>
    </row>
    <row r="498" spans="1:13" x14ac:dyDescent="0.25">
      <c r="A498" s="54" t="s">
        <v>497</v>
      </c>
      <c r="B498" s="53">
        <v>3142601</v>
      </c>
      <c r="C498" s="60">
        <f t="shared" si="15"/>
        <v>3142601</v>
      </c>
      <c r="D498" s="41" t="s">
        <v>497</v>
      </c>
      <c r="E498" s="41">
        <v>558391.14</v>
      </c>
      <c r="F498" s="55">
        <v>3142601</v>
      </c>
      <c r="G498" s="58" t="s">
        <v>497</v>
      </c>
      <c r="H498" s="57">
        <f t="shared" si="14"/>
        <v>558391.14</v>
      </c>
      <c r="M498" s="45"/>
    </row>
    <row r="499" spans="1:13" x14ac:dyDescent="0.25">
      <c r="A499" s="54" t="s">
        <v>498</v>
      </c>
      <c r="B499" s="53">
        <v>3142700</v>
      </c>
      <c r="C499" s="60">
        <f t="shared" si="15"/>
        <v>3142700</v>
      </c>
      <c r="D499" s="41" t="s">
        <v>498</v>
      </c>
      <c r="E499" s="41">
        <v>930651.87</v>
      </c>
      <c r="F499" s="55">
        <v>3142700</v>
      </c>
      <c r="G499" s="56" t="s">
        <v>498</v>
      </c>
      <c r="H499" s="57">
        <f t="shared" si="14"/>
        <v>930651.87</v>
      </c>
      <c r="M499" s="45"/>
    </row>
    <row r="500" spans="1:13" x14ac:dyDescent="0.25">
      <c r="A500" s="54" t="s">
        <v>499</v>
      </c>
      <c r="B500" s="53">
        <v>3142809</v>
      </c>
      <c r="C500" s="60">
        <f t="shared" si="15"/>
        <v>3142809</v>
      </c>
      <c r="D500" s="41" t="s">
        <v>499</v>
      </c>
      <c r="E500" s="41">
        <v>1116782.26</v>
      </c>
      <c r="F500" s="55">
        <v>3142809</v>
      </c>
      <c r="G500" s="58" t="s">
        <v>499</v>
      </c>
      <c r="H500" s="57">
        <f t="shared" si="14"/>
        <v>1116782.26</v>
      </c>
      <c r="M500" s="45"/>
    </row>
    <row r="501" spans="1:13" x14ac:dyDescent="0.25">
      <c r="A501" s="54" t="s">
        <v>500</v>
      </c>
      <c r="B501" s="53">
        <v>3142908</v>
      </c>
      <c r="C501" s="60">
        <f t="shared" si="15"/>
        <v>3142908</v>
      </c>
      <c r="D501" s="41" t="s">
        <v>500</v>
      </c>
      <c r="E501" s="41">
        <v>1116782.26</v>
      </c>
      <c r="F501" s="55">
        <v>3142908</v>
      </c>
      <c r="G501" s="58" t="s">
        <v>500</v>
      </c>
      <c r="H501" s="57">
        <f t="shared" si="14"/>
        <v>1116782.26</v>
      </c>
      <c r="M501" s="45"/>
    </row>
    <row r="502" spans="1:13" x14ac:dyDescent="0.25">
      <c r="A502" s="54" t="s">
        <v>501</v>
      </c>
      <c r="B502" s="53">
        <v>3143005</v>
      </c>
      <c r="C502" s="60">
        <f t="shared" si="15"/>
        <v>3143005</v>
      </c>
      <c r="D502" s="41" t="s">
        <v>501</v>
      </c>
      <c r="E502" s="41">
        <v>744521.52</v>
      </c>
      <c r="F502" s="55">
        <v>3143005</v>
      </c>
      <c r="G502" s="58" t="s">
        <v>501</v>
      </c>
      <c r="H502" s="57">
        <f t="shared" si="14"/>
        <v>744521.52</v>
      </c>
      <c r="M502" s="45"/>
    </row>
    <row r="503" spans="1:13" x14ac:dyDescent="0.25">
      <c r="A503" s="54" t="s">
        <v>502</v>
      </c>
      <c r="B503" s="53">
        <v>3143104</v>
      </c>
      <c r="C503" s="60">
        <f t="shared" si="15"/>
        <v>3143104</v>
      </c>
      <c r="D503" s="41" t="s">
        <v>502</v>
      </c>
      <c r="E503" s="41">
        <v>1861303.74</v>
      </c>
      <c r="F503" s="55">
        <v>3143104</v>
      </c>
      <c r="G503" s="58" t="s">
        <v>502</v>
      </c>
      <c r="H503" s="57">
        <f t="shared" si="14"/>
        <v>1861303.74</v>
      </c>
      <c r="M503" s="45"/>
    </row>
    <row r="504" spans="1:13" x14ac:dyDescent="0.25">
      <c r="A504" s="54" t="s">
        <v>503</v>
      </c>
      <c r="B504" s="53">
        <v>3143153</v>
      </c>
      <c r="C504" s="60">
        <f t="shared" si="15"/>
        <v>3143153</v>
      </c>
      <c r="D504" s="41" t="s">
        <v>503</v>
      </c>
      <c r="E504" s="41">
        <v>558391.14</v>
      </c>
      <c r="F504" s="55">
        <v>3143153</v>
      </c>
      <c r="G504" s="58" t="s">
        <v>503</v>
      </c>
      <c r="H504" s="57">
        <f t="shared" si="14"/>
        <v>558391.14</v>
      </c>
      <c r="M504" s="45"/>
    </row>
    <row r="505" spans="1:13" x14ac:dyDescent="0.25">
      <c r="A505" s="54" t="s">
        <v>504</v>
      </c>
      <c r="B505" s="53">
        <v>3143203</v>
      </c>
      <c r="C505" s="60">
        <f t="shared" si="15"/>
        <v>3143203</v>
      </c>
      <c r="D505" s="41" t="s">
        <v>504</v>
      </c>
      <c r="E505" s="41">
        <v>1116782.26</v>
      </c>
      <c r="F505" s="55">
        <v>3143203</v>
      </c>
      <c r="G505" s="58" t="s">
        <v>504</v>
      </c>
      <c r="H505" s="57">
        <f t="shared" si="14"/>
        <v>1116782.26</v>
      </c>
      <c r="M505" s="45"/>
    </row>
    <row r="506" spans="1:13" x14ac:dyDescent="0.25">
      <c r="A506" s="54" t="s">
        <v>505</v>
      </c>
      <c r="B506" s="53">
        <v>3143401</v>
      </c>
      <c r="C506" s="60">
        <f t="shared" si="15"/>
        <v>3143401</v>
      </c>
      <c r="D506" s="41" t="s">
        <v>505</v>
      </c>
      <c r="E506" s="41">
        <v>1116782.26</v>
      </c>
      <c r="F506" s="55">
        <v>3143401</v>
      </c>
      <c r="G506" s="56" t="s">
        <v>505</v>
      </c>
      <c r="H506" s="57">
        <f t="shared" si="14"/>
        <v>1116782.26</v>
      </c>
      <c r="M506" s="45"/>
    </row>
    <row r="507" spans="1:13" x14ac:dyDescent="0.25">
      <c r="A507" s="54" t="s">
        <v>506</v>
      </c>
      <c r="B507" s="53">
        <v>3143302</v>
      </c>
      <c r="C507" s="60">
        <f t="shared" si="15"/>
        <v>3143302</v>
      </c>
      <c r="D507" s="41" t="s">
        <v>506</v>
      </c>
      <c r="E507" s="41">
        <v>5162265.1500000004</v>
      </c>
      <c r="F507" s="55">
        <v>3143302</v>
      </c>
      <c r="G507" s="58" t="s">
        <v>506</v>
      </c>
      <c r="H507" s="57">
        <f t="shared" si="14"/>
        <v>5162265.1500000004</v>
      </c>
      <c r="M507" s="45"/>
    </row>
    <row r="508" spans="1:13" x14ac:dyDescent="0.25">
      <c r="A508" s="54" t="s">
        <v>507</v>
      </c>
      <c r="B508" s="53">
        <v>3143450</v>
      </c>
      <c r="C508" s="60">
        <f t="shared" si="15"/>
        <v>3143450</v>
      </c>
      <c r="D508" s="41" t="s">
        <v>507</v>
      </c>
      <c r="E508" s="41">
        <v>558391.14</v>
      </c>
      <c r="F508" s="55">
        <v>3143450</v>
      </c>
      <c r="G508" s="58" t="s">
        <v>507</v>
      </c>
      <c r="H508" s="57">
        <f t="shared" si="14"/>
        <v>558391.14</v>
      </c>
      <c r="M508" s="45"/>
    </row>
    <row r="509" spans="1:13" x14ac:dyDescent="0.25">
      <c r="A509" s="54" t="s">
        <v>508</v>
      </c>
      <c r="B509" s="53">
        <v>3143500</v>
      </c>
      <c r="C509" s="60">
        <f t="shared" si="15"/>
        <v>3143500</v>
      </c>
      <c r="D509" s="41" t="s">
        <v>508</v>
      </c>
      <c r="E509" s="41">
        <v>558391.14</v>
      </c>
      <c r="F509" s="55">
        <v>3143500</v>
      </c>
      <c r="G509" s="58" t="s">
        <v>508</v>
      </c>
      <c r="H509" s="57">
        <f t="shared" si="14"/>
        <v>558391.14</v>
      </c>
      <c r="M509" s="45"/>
    </row>
    <row r="510" spans="1:13" x14ac:dyDescent="0.25">
      <c r="A510" s="54" t="s">
        <v>509</v>
      </c>
      <c r="B510" s="53">
        <v>3143609</v>
      </c>
      <c r="C510" s="60">
        <f t="shared" si="15"/>
        <v>3143609</v>
      </c>
      <c r="D510" s="41" t="s">
        <v>509</v>
      </c>
      <c r="E510" s="41">
        <v>558391.14</v>
      </c>
      <c r="F510" s="55">
        <v>3143609</v>
      </c>
      <c r="G510" s="56" t="s">
        <v>509</v>
      </c>
      <c r="H510" s="57">
        <f t="shared" si="14"/>
        <v>558391.14</v>
      </c>
      <c r="M510" s="45"/>
    </row>
    <row r="511" spans="1:13" x14ac:dyDescent="0.25">
      <c r="A511" s="54" t="s">
        <v>510</v>
      </c>
      <c r="B511" s="53">
        <v>3143708</v>
      </c>
      <c r="C511" s="60">
        <f t="shared" si="15"/>
        <v>3143708</v>
      </c>
      <c r="D511" s="41" t="s">
        <v>510</v>
      </c>
      <c r="E511" s="41">
        <v>558391.14</v>
      </c>
      <c r="F511" s="55">
        <v>3143708</v>
      </c>
      <c r="G511" s="58" t="s">
        <v>510</v>
      </c>
      <c r="H511" s="57">
        <f t="shared" si="14"/>
        <v>558391.14</v>
      </c>
      <c r="M511" s="45"/>
    </row>
    <row r="512" spans="1:13" x14ac:dyDescent="0.25">
      <c r="A512" s="54" t="s">
        <v>511</v>
      </c>
      <c r="B512" s="53">
        <v>3143807</v>
      </c>
      <c r="C512" s="60">
        <f t="shared" si="15"/>
        <v>3143807</v>
      </c>
      <c r="D512" s="41" t="s">
        <v>511</v>
      </c>
      <c r="E512" s="41">
        <v>558391.14</v>
      </c>
      <c r="F512" s="55">
        <v>3143807</v>
      </c>
      <c r="G512" s="58" t="s">
        <v>511</v>
      </c>
      <c r="H512" s="57">
        <f t="shared" si="14"/>
        <v>558391.14</v>
      </c>
      <c r="M512" s="45"/>
    </row>
    <row r="513" spans="1:13" x14ac:dyDescent="0.25">
      <c r="A513" s="54" t="s">
        <v>512</v>
      </c>
      <c r="B513" s="53">
        <v>3143906</v>
      </c>
      <c r="C513" s="60">
        <f t="shared" si="15"/>
        <v>3143906</v>
      </c>
      <c r="D513" s="41" t="s">
        <v>512</v>
      </c>
      <c r="E513" s="41">
        <v>2978085.95</v>
      </c>
      <c r="F513" s="55">
        <v>3143906</v>
      </c>
      <c r="G513" s="56" t="s">
        <v>512</v>
      </c>
      <c r="H513" s="57">
        <f t="shared" si="14"/>
        <v>2978085.95</v>
      </c>
      <c r="M513" s="45"/>
    </row>
    <row r="514" spans="1:13" x14ac:dyDescent="0.25">
      <c r="A514" s="54" t="s">
        <v>513</v>
      </c>
      <c r="B514" s="53">
        <v>3144003</v>
      </c>
      <c r="C514" s="60">
        <f t="shared" si="15"/>
        <v>3144003</v>
      </c>
      <c r="D514" s="41" t="s">
        <v>513</v>
      </c>
      <c r="E514" s="41">
        <v>1302912.6200000001</v>
      </c>
      <c r="F514" s="55">
        <v>3144003</v>
      </c>
      <c r="G514" s="58" t="s">
        <v>513</v>
      </c>
      <c r="H514" s="57">
        <f t="shared" si="14"/>
        <v>1302912.6200000001</v>
      </c>
      <c r="M514" s="45"/>
    </row>
    <row r="515" spans="1:13" x14ac:dyDescent="0.25">
      <c r="A515" s="54" t="s">
        <v>514</v>
      </c>
      <c r="B515" s="53">
        <v>3144102</v>
      </c>
      <c r="C515" s="60">
        <f t="shared" si="15"/>
        <v>3144102</v>
      </c>
      <c r="D515" s="41" t="s">
        <v>514</v>
      </c>
      <c r="E515" s="41">
        <v>1116782.26</v>
      </c>
      <c r="F515" s="55">
        <v>3144102</v>
      </c>
      <c r="G515" s="58" t="s">
        <v>514</v>
      </c>
      <c r="H515" s="57">
        <f t="shared" si="14"/>
        <v>1116782.26</v>
      </c>
      <c r="M515" s="45"/>
    </row>
    <row r="516" spans="1:13" x14ac:dyDescent="0.25">
      <c r="A516" s="54" t="s">
        <v>515</v>
      </c>
      <c r="B516" s="53">
        <v>3144201</v>
      </c>
      <c r="C516" s="60">
        <f t="shared" si="15"/>
        <v>3144201</v>
      </c>
      <c r="D516" s="41" t="s">
        <v>515</v>
      </c>
      <c r="E516" s="41">
        <v>558391.14</v>
      </c>
      <c r="F516" s="55">
        <v>3144201</v>
      </c>
      <c r="G516" s="58" t="s">
        <v>515</v>
      </c>
      <c r="H516" s="57">
        <f t="shared" si="14"/>
        <v>558391.14</v>
      </c>
      <c r="M516" s="45"/>
    </row>
    <row r="517" spans="1:13" x14ac:dyDescent="0.25">
      <c r="A517" s="54" t="s">
        <v>516</v>
      </c>
      <c r="B517" s="53">
        <v>3144300</v>
      </c>
      <c r="C517" s="60">
        <f t="shared" si="15"/>
        <v>3144300</v>
      </c>
      <c r="D517" s="41" t="s">
        <v>516</v>
      </c>
      <c r="E517" s="41">
        <v>1675173.37</v>
      </c>
      <c r="F517" s="55">
        <v>3144300</v>
      </c>
      <c r="G517" s="58" t="s">
        <v>516</v>
      </c>
      <c r="H517" s="57">
        <f t="shared" si="14"/>
        <v>1675173.37</v>
      </c>
      <c r="M517" s="45"/>
    </row>
    <row r="518" spans="1:13" x14ac:dyDescent="0.25">
      <c r="A518" s="54" t="s">
        <v>517</v>
      </c>
      <c r="B518" s="53">
        <v>3144359</v>
      </c>
      <c r="C518" s="60">
        <f t="shared" si="15"/>
        <v>3144359</v>
      </c>
      <c r="D518" s="41" t="s">
        <v>517</v>
      </c>
      <c r="E518" s="41">
        <v>558391.14</v>
      </c>
      <c r="F518" s="55">
        <v>3144359</v>
      </c>
      <c r="G518" s="58" t="s">
        <v>517</v>
      </c>
      <c r="H518" s="57">
        <f t="shared" si="14"/>
        <v>558391.14</v>
      </c>
      <c r="M518" s="45"/>
    </row>
    <row r="519" spans="1:13" x14ac:dyDescent="0.25">
      <c r="A519" s="54" t="s">
        <v>518</v>
      </c>
      <c r="B519" s="53">
        <v>3144375</v>
      </c>
      <c r="C519" s="60">
        <f t="shared" si="15"/>
        <v>3144375</v>
      </c>
      <c r="D519" s="41" t="s">
        <v>518</v>
      </c>
      <c r="E519" s="41">
        <v>558391.14</v>
      </c>
      <c r="F519" s="55">
        <v>3144375</v>
      </c>
      <c r="G519" s="56" t="s">
        <v>518</v>
      </c>
      <c r="H519" s="57">
        <f t="shared" ref="H519:H582" si="16">VLOOKUP(F519,$C$7:$E$859,3,FALSE)</f>
        <v>558391.14</v>
      </c>
      <c r="M519" s="45"/>
    </row>
    <row r="520" spans="1:13" x14ac:dyDescent="0.25">
      <c r="A520" s="54" t="s">
        <v>519</v>
      </c>
      <c r="B520" s="53">
        <v>3144409</v>
      </c>
      <c r="C520" s="60">
        <f t="shared" ref="C520:C583" si="17">VLOOKUP(D520,$A$7:$B$859,2,FALSE)</f>
        <v>3144409</v>
      </c>
      <c r="D520" s="41" t="s">
        <v>519</v>
      </c>
      <c r="E520" s="41">
        <v>558391.14</v>
      </c>
      <c r="F520" s="55">
        <v>3144409</v>
      </c>
      <c r="G520" s="56" t="s">
        <v>519</v>
      </c>
      <c r="H520" s="57">
        <f t="shared" si="16"/>
        <v>558391.14</v>
      </c>
      <c r="M520" s="45"/>
    </row>
    <row r="521" spans="1:13" x14ac:dyDescent="0.25">
      <c r="A521" s="54" t="s">
        <v>520</v>
      </c>
      <c r="B521" s="53">
        <v>3144508</v>
      </c>
      <c r="C521" s="60">
        <f t="shared" si="17"/>
        <v>3144508</v>
      </c>
      <c r="D521" s="41" t="s">
        <v>520</v>
      </c>
      <c r="E521" s="41">
        <v>558391.14</v>
      </c>
      <c r="F521" s="55">
        <v>3144508</v>
      </c>
      <c r="G521" s="58" t="s">
        <v>520</v>
      </c>
      <c r="H521" s="57">
        <f t="shared" si="16"/>
        <v>558391.14</v>
      </c>
      <c r="M521" s="45"/>
    </row>
    <row r="522" spans="1:13" x14ac:dyDescent="0.25">
      <c r="A522" s="54" t="s">
        <v>521</v>
      </c>
      <c r="B522" s="53">
        <v>3144607</v>
      </c>
      <c r="C522" s="60">
        <f t="shared" si="17"/>
        <v>3144607</v>
      </c>
      <c r="D522" s="41" t="s">
        <v>521</v>
      </c>
      <c r="E522" s="41">
        <v>1302912.6200000001</v>
      </c>
      <c r="F522" s="55">
        <v>3144607</v>
      </c>
      <c r="G522" s="58" t="s">
        <v>521</v>
      </c>
      <c r="H522" s="57">
        <f t="shared" si="16"/>
        <v>1302912.6200000001</v>
      </c>
      <c r="M522" s="45"/>
    </row>
    <row r="523" spans="1:13" x14ac:dyDescent="0.25">
      <c r="A523" s="54" t="s">
        <v>522</v>
      </c>
      <c r="B523" s="53">
        <v>3144656</v>
      </c>
      <c r="C523" s="60">
        <f t="shared" si="17"/>
        <v>3144656</v>
      </c>
      <c r="D523" s="41" t="s">
        <v>522</v>
      </c>
      <c r="E523" s="41">
        <v>744521.52</v>
      </c>
      <c r="F523" s="55">
        <v>3144656</v>
      </c>
      <c r="G523" s="58" t="s">
        <v>522</v>
      </c>
      <c r="H523" s="57">
        <f t="shared" si="16"/>
        <v>744521.52</v>
      </c>
      <c r="M523" s="45"/>
    </row>
    <row r="524" spans="1:13" x14ac:dyDescent="0.25">
      <c r="A524" s="54" t="s">
        <v>523</v>
      </c>
      <c r="B524" s="53">
        <v>3144672</v>
      </c>
      <c r="C524" s="60">
        <f t="shared" si="17"/>
        <v>3144672</v>
      </c>
      <c r="D524" s="41" t="s">
        <v>523</v>
      </c>
      <c r="E524" s="41">
        <v>558391.14</v>
      </c>
      <c r="F524" s="55">
        <v>3144672</v>
      </c>
      <c r="G524" s="56" t="s">
        <v>523</v>
      </c>
      <c r="H524" s="57">
        <f t="shared" si="16"/>
        <v>558391.14</v>
      </c>
      <c r="M524" s="45"/>
    </row>
    <row r="525" spans="1:13" x14ac:dyDescent="0.25">
      <c r="A525" s="54" t="s">
        <v>524</v>
      </c>
      <c r="B525" s="53">
        <v>3144706</v>
      </c>
      <c r="C525" s="60">
        <f t="shared" si="17"/>
        <v>3144706</v>
      </c>
      <c r="D525" s="41" t="s">
        <v>524</v>
      </c>
      <c r="E525" s="41">
        <v>1116782.26</v>
      </c>
      <c r="F525" s="55">
        <v>3144706</v>
      </c>
      <c r="G525" s="58" t="s">
        <v>524</v>
      </c>
      <c r="H525" s="57">
        <f t="shared" si="16"/>
        <v>1116782.26</v>
      </c>
      <c r="M525" s="45"/>
    </row>
    <row r="526" spans="1:13" x14ac:dyDescent="0.25">
      <c r="A526" s="54" t="s">
        <v>525</v>
      </c>
      <c r="B526" s="53">
        <v>3144805</v>
      </c>
      <c r="C526" s="60">
        <f t="shared" si="17"/>
        <v>3144805</v>
      </c>
      <c r="D526" s="41" t="s">
        <v>525</v>
      </c>
      <c r="E526" s="41">
        <v>2791955.58</v>
      </c>
      <c r="F526" s="55">
        <v>3144805</v>
      </c>
      <c r="G526" s="58" t="s">
        <v>525</v>
      </c>
      <c r="H526" s="57">
        <f t="shared" si="16"/>
        <v>2791955.58</v>
      </c>
      <c r="M526" s="45"/>
    </row>
    <row r="527" spans="1:13" x14ac:dyDescent="0.25">
      <c r="A527" s="54" t="s">
        <v>526</v>
      </c>
      <c r="B527" s="53">
        <v>3144904</v>
      </c>
      <c r="C527" s="60">
        <f t="shared" si="17"/>
        <v>3144904</v>
      </c>
      <c r="D527" s="41" t="s">
        <v>526</v>
      </c>
      <c r="E527" s="41">
        <v>558391.14</v>
      </c>
      <c r="F527" s="55">
        <v>3144904</v>
      </c>
      <c r="G527" s="56" t="s">
        <v>526</v>
      </c>
      <c r="H527" s="57">
        <f t="shared" si="16"/>
        <v>558391.14</v>
      </c>
      <c r="M527" s="45"/>
    </row>
    <row r="528" spans="1:13" x14ac:dyDescent="0.25">
      <c r="A528" s="54" t="s">
        <v>527</v>
      </c>
      <c r="B528" s="53">
        <v>3145000</v>
      </c>
      <c r="C528" s="60">
        <f t="shared" si="17"/>
        <v>3145000</v>
      </c>
      <c r="D528" s="41" t="s">
        <v>527</v>
      </c>
      <c r="E528" s="41">
        <v>930651.87</v>
      </c>
      <c r="F528" s="55">
        <v>3145000</v>
      </c>
      <c r="G528" s="58" t="s">
        <v>527</v>
      </c>
      <c r="H528" s="57">
        <f t="shared" si="16"/>
        <v>930651.87</v>
      </c>
      <c r="M528" s="45"/>
    </row>
    <row r="529" spans="1:13" x14ac:dyDescent="0.25">
      <c r="A529" s="54" t="s">
        <v>528</v>
      </c>
      <c r="B529" s="53">
        <v>3145059</v>
      </c>
      <c r="C529" s="60">
        <f t="shared" si="17"/>
        <v>3145059</v>
      </c>
      <c r="D529" s="41" t="s">
        <v>528</v>
      </c>
      <c r="E529" s="41">
        <v>558391.14</v>
      </c>
      <c r="F529" s="55">
        <v>3145059</v>
      </c>
      <c r="G529" s="58" t="s">
        <v>528</v>
      </c>
      <c r="H529" s="57">
        <f t="shared" si="16"/>
        <v>558391.14</v>
      </c>
      <c r="M529" s="45"/>
    </row>
    <row r="530" spans="1:13" x14ac:dyDescent="0.25">
      <c r="A530" s="54" t="s">
        <v>529</v>
      </c>
      <c r="B530" s="53">
        <v>3145109</v>
      </c>
      <c r="C530" s="60">
        <f t="shared" si="17"/>
        <v>3145109</v>
      </c>
      <c r="D530" s="41" t="s">
        <v>529</v>
      </c>
      <c r="E530" s="41">
        <v>930651.87</v>
      </c>
      <c r="F530" s="55">
        <v>3145109</v>
      </c>
      <c r="G530" s="58" t="s">
        <v>529</v>
      </c>
      <c r="H530" s="57">
        <f t="shared" si="16"/>
        <v>930651.87</v>
      </c>
      <c r="M530" s="45"/>
    </row>
    <row r="531" spans="1:13" x14ac:dyDescent="0.25">
      <c r="A531" s="54" t="s">
        <v>530</v>
      </c>
      <c r="B531" s="53">
        <v>3145208</v>
      </c>
      <c r="C531" s="60">
        <f t="shared" si="17"/>
        <v>3145208</v>
      </c>
      <c r="D531" s="41" t="s">
        <v>530</v>
      </c>
      <c r="E531" s="41">
        <v>2791955.58</v>
      </c>
      <c r="F531" s="55">
        <v>3145208</v>
      </c>
      <c r="G531" s="58" t="s">
        <v>530</v>
      </c>
      <c r="H531" s="57">
        <f t="shared" si="16"/>
        <v>2791955.58</v>
      </c>
      <c r="M531" s="45"/>
    </row>
    <row r="532" spans="1:13" x14ac:dyDescent="0.25">
      <c r="A532" s="54" t="s">
        <v>531</v>
      </c>
      <c r="B532" s="53">
        <v>3136603</v>
      </c>
      <c r="C532" s="60">
        <f t="shared" si="17"/>
        <v>3136603</v>
      </c>
      <c r="D532" s="41" t="s">
        <v>531</v>
      </c>
      <c r="E532" s="41">
        <v>558391.14</v>
      </c>
      <c r="F532" s="55">
        <v>3136603</v>
      </c>
      <c r="G532" s="56" t="s">
        <v>531</v>
      </c>
      <c r="H532" s="57">
        <f t="shared" si="16"/>
        <v>558391.14</v>
      </c>
      <c r="M532" s="45"/>
    </row>
    <row r="533" spans="1:13" x14ac:dyDescent="0.25">
      <c r="A533" s="54" t="s">
        <v>532</v>
      </c>
      <c r="B533" s="53">
        <v>3145307</v>
      </c>
      <c r="C533" s="60">
        <f t="shared" si="17"/>
        <v>3145307</v>
      </c>
      <c r="D533" s="41" t="s">
        <v>532</v>
      </c>
      <c r="E533" s="41">
        <v>1489043.01</v>
      </c>
      <c r="F533" s="55">
        <v>3145307</v>
      </c>
      <c r="G533" s="58" t="s">
        <v>532</v>
      </c>
      <c r="H533" s="57">
        <f t="shared" si="16"/>
        <v>1489043.01</v>
      </c>
      <c r="M533" s="45"/>
    </row>
    <row r="534" spans="1:13" x14ac:dyDescent="0.25">
      <c r="A534" s="54" t="s">
        <v>533</v>
      </c>
      <c r="B534" s="53">
        <v>3145356</v>
      </c>
      <c r="C534" s="60">
        <f t="shared" si="17"/>
        <v>3145356</v>
      </c>
      <c r="D534" s="41" t="s">
        <v>533</v>
      </c>
      <c r="E534" s="41">
        <v>744521.52</v>
      </c>
      <c r="F534" s="55">
        <v>3145356</v>
      </c>
      <c r="G534" s="58" t="s">
        <v>533</v>
      </c>
      <c r="H534" s="57">
        <f t="shared" si="16"/>
        <v>744521.52</v>
      </c>
      <c r="M534" s="45"/>
    </row>
    <row r="535" spans="1:13" x14ac:dyDescent="0.25">
      <c r="A535" s="54" t="s">
        <v>534</v>
      </c>
      <c r="B535" s="53">
        <v>3145372</v>
      </c>
      <c r="C535" s="60">
        <f t="shared" si="17"/>
        <v>3145372</v>
      </c>
      <c r="D535" s="41" t="s">
        <v>534</v>
      </c>
      <c r="E535" s="41">
        <v>558391.14</v>
      </c>
      <c r="F535" s="55">
        <v>3145372</v>
      </c>
      <c r="G535" s="58" t="s">
        <v>534</v>
      </c>
      <c r="H535" s="57">
        <f t="shared" si="16"/>
        <v>558391.14</v>
      </c>
      <c r="M535" s="45"/>
    </row>
    <row r="536" spans="1:13" x14ac:dyDescent="0.25">
      <c r="A536" s="54" t="s">
        <v>535</v>
      </c>
      <c r="B536" s="53">
        <v>3145406</v>
      </c>
      <c r="C536" s="60">
        <f t="shared" si="17"/>
        <v>3145406</v>
      </c>
      <c r="D536" s="41" t="s">
        <v>535</v>
      </c>
      <c r="E536" s="41">
        <v>558391.14</v>
      </c>
      <c r="F536" s="55">
        <v>3145406</v>
      </c>
      <c r="G536" s="58" t="s">
        <v>535</v>
      </c>
      <c r="H536" s="57">
        <f t="shared" si="16"/>
        <v>558391.14</v>
      </c>
      <c r="M536" s="45"/>
    </row>
    <row r="537" spans="1:13" x14ac:dyDescent="0.25">
      <c r="A537" s="54" t="s">
        <v>1757</v>
      </c>
      <c r="B537" s="53">
        <v>3145455</v>
      </c>
      <c r="C537" s="60">
        <f t="shared" si="17"/>
        <v>3145455</v>
      </c>
      <c r="D537" s="41" t="s">
        <v>1757</v>
      </c>
      <c r="E537" s="41">
        <v>558391.14</v>
      </c>
      <c r="F537" s="55">
        <v>3145455</v>
      </c>
      <c r="G537" s="56" t="s">
        <v>536</v>
      </c>
      <c r="H537" s="57">
        <f t="shared" si="16"/>
        <v>558391.14</v>
      </c>
      <c r="M537" s="45"/>
    </row>
    <row r="538" spans="1:13" x14ac:dyDescent="0.25">
      <c r="A538" s="54" t="s">
        <v>537</v>
      </c>
      <c r="B538" s="53">
        <v>3145505</v>
      </c>
      <c r="C538" s="60">
        <f t="shared" si="17"/>
        <v>3145505</v>
      </c>
      <c r="D538" s="41" t="s">
        <v>537</v>
      </c>
      <c r="E538" s="41">
        <v>558391.14</v>
      </c>
      <c r="F538" s="55">
        <v>3145505</v>
      </c>
      <c r="G538" s="56" t="s">
        <v>537</v>
      </c>
      <c r="H538" s="57">
        <f t="shared" si="16"/>
        <v>558391.14</v>
      </c>
      <c r="M538" s="45"/>
    </row>
    <row r="539" spans="1:13" x14ac:dyDescent="0.25">
      <c r="A539" s="54" t="s">
        <v>538</v>
      </c>
      <c r="B539" s="53">
        <v>3145604</v>
      </c>
      <c r="C539" s="60">
        <f t="shared" si="17"/>
        <v>3145604</v>
      </c>
      <c r="D539" s="41" t="s">
        <v>538</v>
      </c>
      <c r="E539" s="41">
        <v>1675173.37</v>
      </c>
      <c r="F539" s="55">
        <v>3145604</v>
      </c>
      <c r="G539" s="58" t="s">
        <v>538</v>
      </c>
      <c r="H539" s="57">
        <f t="shared" si="16"/>
        <v>1675173.37</v>
      </c>
      <c r="M539" s="45"/>
    </row>
    <row r="540" spans="1:13" x14ac:dyDescent="0.25">
      <c r="A540" s="54" t="s">
        <v>539</v>
      </c>
      <c r="B540" s="53">
        <v>3145703</v>
      </c>
      <c r="C540" s="60">
        <f t="shared" si="17"/>
        <v>3145703</v>
      </c>
      <c r="D540" s="41" t="s">
        <v>539</v>
      </c>
      <c r="E540" s="41">
        <v>558391.14</v>
      </c>
      <c r="F540" s="55">
        <v>3145703</v>
      </c>
      <c r="G540" s="58" t="s">
        <v>539</v>
      </c>
      <c r="H540" s="57">
        <f t="shared" si="16"/>
        <v>558391.14</v>
      </c>
      <c r="M540" s="45"/>
    </row>
    <row r="541" spans="1:13" x14ac:dyDescent="0.25">
      <c r="A541" s="54" t="s">
        <v>540</v>
      </c>
      <c r="B541" s="53">
        <v>3145802</v>
      </c>
      <c r="C541" s="60">
        <f t="shared" si="17"/>
        <v>3145802</v>
      </c>
      <c r="D541" s="41" t="s">
        <v>540</v>
      </c>
      <c r="E541" s="41">
        <v>558391.14</v>
      </c>
      <c r="F541" s="55">
        <v>3145802</v>
      </c>
      <c r="G541" s="56" t="s">
        <v>540</v>
      </c>
      <c r="H541" s="57">
        <f t="shared" si="16"/>
        <v>558391.14</v>
      </c>
      <c r="M541" s="45"/>
    </row>
    <row r="542" spans="1:13" x14ac:dyDescent="0.25">
      <c r="A542" s="54" t="s">
        <v>541</v>
      </c>
      <c r="B542" s="53">
        <v>3145851</v>
      </c>
      <c r="C542" s="60">
        <f t="shared" si="17"/>
        <v>3145851</v>
      </c>
      <c r="D542" s="41" t="s">
        <v>541</v>
      </c>
      <c r="E542" s="41">
        <v>558391.14</v>
      </c>
      <c r="F542" s="55">
        <v>3145851</v>
      </c>
      <c r="G542" s="56" t="s">
        <v>541</v>
      </c>
      <c r="H542" s="57">
        <f t="shared" si="16"/>
        <v>558391.14</v>
      </c>
      <c r="M542" s="45"/>
    </row>
    <row r="543" spans="1:13" x14ac:dyDescent="0.25">
      <c r="A543" s="54" t="s">
        <v>542</v>
      </c>
      <c r="B543" s="53">
        <v>3145877</v>
      </c>
      <c r="C543" s="60">
        <f t="shared" si="17"/>
        <v>3145877</v>
      </c>
      <c r="D543" s="41" t="s">
        <v>542</v>
      </c>
      <c r="E543" s="41">
        <v>558391.14</v>
      </c>
      <c r="F543" s="55">
        <v>3145877</v>
      </c>
      <c r="G543" s="56" t="s">
        <v>542</v>
      </c>
      <c r="H543" s="57">
        <f t="shared" si="16"/>
        <v>558391.14</v>
      </c>
      <c r="M543" s="45"/>
    </row>
    <row r="544" spans="1:13" x14ac:dyDescent="0.25">
      <c r="A544" s="54" t="s">
        <v>543</v>
      </c>
      <c r="B544" s="53">
        <v>3145901</v>
      </c>
      <c r="C544" s="60">
        <f t="shared" si="17"/>
        <v>3145901</v>
      </c>
      <c r="D544" s="41" t="s">
        <v>543</v>
      </c>
      <c r="E544" s="41">
        <v>1675173.37</v>
      </c>
      <c r="F544" s="55">
        <v>3145901</v>
      </c>
      <c r="G544" s="58" t="s">
        <v>543</v>
      </c>
      <c r="H544" s="57">
        <f t="shared" si="16"/>
        <v>1675173.37</v>
      </c>
      <c r="M544" s="45"/>
    </row>
    <row r="545" spans="1:13" x14ac:dyDescent="0.25">
      <c r="A545" s="54" t="s">
        <v>544</v>
      </c>
      <c r="B545" s="53">
        <v>3146008</v>
      </c>
      <c r="C545" s="60">
        <f t="shared" si="17"/>
        <v>3146008</v>
      </c>
      <c r="D545" s="41" t="s">
        <v>544</v>
      </c>
      <c r="E545" s="41">
        <v>1489043.01</v>
      </c>
      <c r="F545" s="55">
        <v>3146008</v>
      </c>
      <c r="G545" s="58" t="s">
        <v>544</v>
      </c>
      <c r="H545" s="57">
        <f t="shared" si="16"/>
        <v>1489043.01</v>
      </c>
      <c r="M545" s="45"/>
    </row>
    <row r="546" spans="1:13" x14ac:dyDescent="0.25">
      <c r="A546" s="54" t="s">
        <v>545</v>
      </c>
      <c r="B546" s="53">
        <v>3146107</v>
      </c>
      <c r="C546" s="60">
        <f t="shared" si="17"/>
        <v>3146107</v>
      </c>
      <c r="D546" s="41" t="s">
        <v>545</v>
      </c>
      <c r="E546" s="41">
        <v>2419694.85</v>
      </c>
      <c r="F546" s="55">
        <v>3146107</v>
      </c>
      <c r="G546" s="58" t="s">
        <v>545</v>
      </c>
      <c r="H546" s="57">
        <f t="shared" si="16"/>
        <v>2419694.85</v>
      </c>
      <c r="M546" s="45"/>
    </row>
    <row r="547" spans="1:13" x14ac:dyDescent="0.25">
      <c r="A547" s="54" t="s">
        <v>546</v>
      </c>
      <c r="B547" s="53">
        <v>3146206</v>
      </c>
      <c r="C547" s="60">
        <f t="shared" si="17"/>
        <v>3146206</v>
      </c>
      <c r="D547" s="41" t="s">
        <v>546</v>
      </c>
      <c r="E547" s="41">
        <v>558391.14</v>
      </c>
      <c r="F547" s="55">
        <v>3146206</v>
      </c>
      <c r="G547" s="58" t="s">
        <v>546</v>
      </c>
      <c r="H547" s="57">
        <f t="shared" si="16"/>
        <v>558391.14</v>
      </c>
      <c r="M547" s="45"/>
    </row>
    <row r="548" spans="1:13" x14ac:dyDescent="0.25">
      <c r="A548" s="54" t="s">
        <v>547</v>
      </c>
      <c r="B548" s="53">
        <v>3146255</v>
      </c>
      <c r="C548" s="60">
        <f t="shared" si="17"/>
        <v>3146255</v>
      </c>
      <c r="D548" s="41" t="s">
        <v>547</v>
      </c>
      <c r="E548" s="41">
        <v>558391.14</v>
      </c>
      <c r="F548" s="55">
        <v>3146255</v>
      </c>
      <c r="G548" s="58" t="s">
        <v>547</v>
      </c>
      <c r="H548" s="57">
        <f t="shared" si="16"/>
        <v>558391.14</v>
      </c>
      <c r="M548" s="45"/>
    </row>
    <row r="549" spans="1:13" x14ac:dyDescent="0.25">
      <c r="A549" s="54" t="s">
        <v>548</v>
      </c>
      <c r="B549" s="53">
        <v>3146305</v>
      </c>
      <c r="C549" s="60">
        <f t="shared" si="17"/>
        <v>3146305</v>
      </c>
      <c r="D549" s="41" t="s">
        <v>548</v>
      </c>
      <c r="E549" s="41">
        <v>1116782.26</v>
      </c>
      <c r="F549" s="55">
        <v>3146305</v>
      </c>
      <c r="G549" s="56" t="s">
        <v>548</v>
      </c>
      <c r="H549" s="57">
        <f t="shared" si="16"/>
        <v>1116782.26</v>
      </c>
      <c r="M549" s="45"/>
    </row>
    <row r="550" spans="1:13" x14ac:dyDescent="0.25">
      <c r="A550" s="54" t="s">
        <v>549</v>
      </c>
      <c r="B550" s="53">
        <v>3146552</v>
      </c>
      <c r="C550" s="60">
        <f t="shared" si="17"/>
        <v>3146552</v>
      </c>
      <c r="D550" s="41" t="s">
        <v>549</v>
      </c>
      <c r="E550" s="41">
        <v>558391.14</v>
      </c>
      <c r="F550" s="55">
        <v>3146552</v>
      </c>
      <c r="G550" s="58" t="s">
        <v>549</v>
      </c>
      <c r="H550" s="57">
        <f t="shared" si="16"/>
        <v>558391.14</v>
      </c>
      <c r="M550" s="45"/>
    </row>
    <row r="551" spans="1:13" x14ac:dyDescent="0.25">
      <c r="A551" s="54" t="s">
        <v>550</v>
      </c>
      <c r="B551" s="53">
        <v>3146404</v>
      </c>
      <c r="C551" s="60">
        <f t="shared" si="17"/>
        <v>3146404</v>
      </c>
      <c r="D551" s="41" t="s">
        <v>550</v>
      </c>
      <c r="E551" s="41">
        <v>558391.14</v>
      </c>
      <c r="F551" s="55">
        <v>3146404</v>
      </c>
      <c r="G551" s="58" t="s">
        <v>550</v>
      </c>
      <c r="H551" s="57">
        <f t="shared" si="16"/>
        <v>558391.14</v>
      </c>
      <c r="M551" s="45"/>
    </row>
    <row r="552" spans="1:13" x14ac:dyDescent="0.25">
      <c r="A552" s="54" t="s">
        <v>551</v>
      </c>
      <c r="B552" s="53">
        <v>3146503</v>
      </c>
      <c r="C552" s="60">
        <f t="shared" si="17"/>
        <v>3146503</v>
      </c>
      <c r="D552" s="41" t="s">
        <v>551</v>
      </c>
      <c r="E552" s="41">
        <v>558391.14</v>
      </c>
      <c r="F552" s="55">
        <v>3146503</v>
      </c>
      <c r="G552" s="58" t="s">
        <v>551</v>
      </c>
      <c r="H552" s="57">
        <f t="shared" si="16"/>
        <v>558391.14</v>
      </c>
      <c r="M552" s="45"/>
    </row>
    <row r="553" spans="1:13" x14ac:dyDescent="0.25">
      <c r="A553" s="54" t="s">
        <v>552</v>
      </c>
      <c r="B553" s="53">
        <v>3146602</v>
      </c>
      <c r="C553" s="60">
        <f t="shared" si="17"/>
        <v>3146602</v>
      </c>
      <c r="D553" s="41" t="s">
        <v>552</v>
      </c>
      <c r="E553" s="41">
        <v>558391.14</v>
      </c>
      <c r="F553" s="55">
        <v>3146602</v>
      </c>
      <c r="G553" s="58" t="s">
        <v>552</v>
      </c>
      <c r="H553" s="57">
        <f t="shared" si="16"/>
        <v>558391.14</v>
      </c>
      <c r="M553" s="45"/>
    </row>
    <row r="554" spans="1:13" x14ac:dyDescent="0.25">
      <c r="A554" s="54" t="s">
        <v>553</v>
      </c>
      <c r="B554" s="53">
        <v>3146701</v>
      </c>
      <c r="C554" s="60">
        <f t="shared" si="17"/>
        <v>3146701</v>
      </c>
      <c r="D554" s="41" t="s">
        <v>553</v>
      </c>
      <c r="E554" s="41">
        <v>558391.14</v>
      </c>
      <c r="F554" s="55">
        <v>3146701</v>
      </c>
      <c r="G554" s="58" t="s">
        <v>553</v>
      </c>
      <c r="H554" s="57">
        <f t="shared" si="16"/>
        <v>558391.14</v>
      </c>
      <c r="M554" s="45"/>
    </row>
    <row r="555" spans="1:13" x14ac:dyDescent="0.25">
      <c r="A555" s="54" t="s">
        <v>554</v>
      </c>
      <c r="B555" s="53">
        <v>3146750</v>
      </c>
      <c r="C555" s="60">
        <f t="shared" si="17"/>
        <v>3146750</v>
      </c>
      <c r="D555" s="41" t="s">
        <v>554</v>
      </c>
      <c r="E555" s="41">
        <v>558391.14</v>
      </c>
      <c r="F555" s="55">
        <v>3146750</v>
      </c>
      <c r="G555" s="56" t="s">
        <v>554</v>
      </c>
      <c r="H555" s="57">
        <f t="shared" si="16"/>
        <v>558391.14</v>
      </c>
      <c r="M555" s="45"/>
    </row>
    <row r="556" spans="1:13" x14ac:dyDescent="0.25">
      <c r="A556" s="54" t="s">
        <v>555</v>
      </c>
      <c r="B556" s="53">
        <v>3146909</v>
      </c>
      <c r="C556" s="60">
        <f t="shared" si="17"/>
        <v>3146909</v>
      </c>
      <c r="D556" s="41" t="s">
        <v>555</v>
      </c>
      <c r="E556" s="41">
        <v>930651.87</v>
      </c>
      <c r="F556" s="55">
        <v>3146909</v>
      </c>
      <c r="G556" s="58" t="s">
        <v>555</v>
      </c>
      <c r="H556" s="57">
        <f t="shared" si="16"/>
        <v>930651.87</v>
      </c>
      <c r="M556" s="45"/>
    </row>
    <row r="557" spans="1:13" x14ac:dyDescent="0.25">
      <c r="A557" s="54" t="s">
        <v>556</v>
      </c>
      <c r="B557" s="53">
        <v>3147105</v>
      </c>
      <c r="C557" s="60">
        <f t="shared" si="17"/>
        <v>3147105</v>
      </c>
      <c r="D557" s="41" t="s">
        <v>556</v>
      </c>
      <c r="E557" s="41">
        <v>2791955.58</v>
      </c>
      <c r="F557" s="55">
        <v>3147105</v>
      </c>
      <c r="G557" s="56" t="s">
        <v>556</v>
      </c>
      <c r="H557" s="57">
        <f t="shared" si="16"/>
        <v>2791955.58</v>
      </c>
      <c r="M557" s="45"/>
    </row>
    <row r="558" spans="1:13" x14ac:dyDescent="0.25">
      <c r="A558" s="54" t="s">
        <v>557</v>
      </c>
      <c r="B558" s="53">
        <v>3147006</v>
      </c>
      <c r="C558" s="60">
        <f t="shared" si="17"/>
        <v>3147006</v>
      </c>
      <c r="D558" s="41" t="s">
        <v>557</v>
      </c>
      <c r="E558" s="41">
        <v>2791955.58</v>
      </c>
      <c r="F558" s="55">
        <v>3147006</v>
      </c>
      <c r="G558" s="58" t="s">
        <v>557</v>
      </c>
      <c r="H558" s="57">
        <f t="shared" si="16"/>
        <v>2791955.58</v>
      </c>
      <c r="M558" s="45"/>
    </row>
    <row r="559" spans="1:13" x14ac:dyDescent="0.25">
      <c r="A559" s="54" t="s">
        <v>558</v>
      </c>
      <c r="B559" s="53">
        <v>3147204</v>
      </c>
      <c r="C559" s="60">
        <f t="shared" si="17"/>
        <v>3147204</v>
      </c>
      <c r="D559" s="41" t="s">
        <v>558</v>
      </c>
      <c r="E559" s="41">
        <v>1116782.26</v>
      </c>
      <c r="F559" s="55">
        <v>3147204</v>
      </c>
      <c r="G559" s="56" t="s">
        <v>558</v>
      </c>
      <c r="H559" s="57">
        <f t="shared" si="16"/>
        <v>1116782.26</v>
      </c>
      <c r="M559" s="45"/>
    </row>
    <row r="560" spans="1:13" x14ac:dyDescent="0.25">
      <c r="A560" s="54" t="s">
        <v>559</v>
      </c>
      <c r="B560" s="53">
        <v>3147303</v>
      </c>
      <c r="C560" s="60">
        <f t="shared" si="17"/>
        <v>3147303</v>
      </c>
      <c r="D560" s="41" t="s">
        <v>559</v>
      </c>
      <c r="E560" s="41">
        <v>1116782.26</v>
      </c>
      <c r="F560" s="55">
        <v>3147303</v>
      </c>
      <c r="G560" s="56" t="s">
        <v>559</v>
      </c>
      <c r="H560" s="57">
        <f t="shared" si="16"/>
        <v>1116782.26</v>
      </c>
      <c r="M560" s="45"/>
    </row>
    <row r="561" spans="1:13" x14ac:dyDescent="0.25">
      <c r="A561" s="54" t="s">
        <v>560</v>
      </c>
      <c r="B561" s="53">
        <v>3147402</v>
      </c>
      <c r="C561" s="60">
        <f t="shared" si="17"/>
        <v>3147402</v>
      </c>
      <c r="D561" s="41" t="s">
        <v>560</v>
      </c>
      <c r="E561" s="41">
        <v>1302912.6200000001</v>
      </c>
      <c r="F561" s="55">
        <v>3147402</v>
      </c>
      <c r="G561" s="58" t="s">
        <v>560</v>
      </c>
      <c r="H561" s="57">
        <f t="shared" si="16"/>
        <v>1302912.6200000001</v>
      </c>
      <c r="M561" s="45"/>
    </row>
    <row r="562" spans="1:13" x14ac:dyDescent="0.25">
      <c r="A562" s="54" t="s">
        <v>561</v>
      </c>
      <c r="B562" s="53">
        <v>3147600</v>
      </c>
      <c r="C562" s="60">
        <f t="shared" si="17"/>
        <v>3147600</v>
      </c>
      <c r="D562" s="41" t="s">
        <v>561</v>
      </c>
      <c r="E562" s="41">
        <v>930651.87</v>
      </c>
      <c r="F562" s="55">
        <v>3147600</v>
      </c>
      <c r="G562" s="58" t="s">
        <v>561</v>
      </c>
      <c r="H562" s="57">
        <f t="shared" si="16"/>
        <v>930651.87</v>
      </c>
      <c r="M562" s="45"/>
    </row>
    <row r="563" spans="1:13" x14ac:dyDescent="0.25">
      <c r="A563" s="54" t="s">
        <v>562</v>
      </c>
      <c r="B563" s="53">
        <v>3147709</v>
      </c>
      <c r="C563" s="60">
        <f t="shared" si="17"/>
        <v>3147709</v>
      </c>
      <c r="D563" s="41" t="s">
        <v>562</v>
      </c>
      <c r="E563" s="41">
        <v>558391.14</v>
      </c>
      <c r="F563" s="55">
        <v>3147709</v>
      </c>
      <c r="G563" s="58" t="s">
        <v>562</v>
      </c>
      <c r="H563" s="57">
        <f t="shared" si="16"/>
        <v>558391.14</v>
      </c>
      <c r="M563" s="45"/>
    </row>
    <row r="564" spans="1:13" x14ac:dyDescent="0.25">
      <c r="A564" s="54" t="s">
        <v>563</v>
      </c>
      <c r="B564" s="53">
        <v>3147808</v>
      </c>
      <c r="C564" s="60">
        <f t="shared" si="17"/>
        <v>3147808</v>
      </c>
      <c r="D564" s="41" t="s">
        <v>563</v>
      </c>
      <c r="E564" s="41">
        <v>558391.14</v>
      </c>
      <c r="F564" s="55">
        <v>3147808</v>
      </c>
      <c r="G564" s="58" t="s">
        <v>563</v>
      </c>
      <c r="H564" s="57">
        <f t="shared" si="16"/>
        <v>558391.14</v>
      </c>
      <c r="M564" s="45"/>
    </row>
    <row r="565" spans="1:13" x14ac:dyDescent="0.25">
      <c r="A565" s="54" t="s">
        <v>564</v>
      </c>
      <c r="B565" s="53">
        <v>3147501</v>
      </c>
      <c r="C565" s="60">
        <f t="shared" si="17"/>
        <v>3147501</v>
      </c>
      <c r="D565" s="41" t="s">
        <v>564</v>
      </c>
      <c r="E565" s="41">
        <v>558391.14</v>
      </c>
      <c r="F565" s="55">
        <v>3147501</v>
      </c>
      <c r="G565" s="56" t="s">
        <v>564</v>
      </c>
      <c r="H565" s="57">
        <f t="shared" si="16"/>
        <v>558391.14</v>
      </c>
      <c r="M565" s="45"/>
    </row>
    <row r="566" spans="1:13" x14ac:dyDescent="0.25">
      <c r="A566" s="54" t="s">
        <v>565</v>
      </c>
      <c r="B566" s="53">
        <v>3147907</v>
      </c>
      <c r="C566" s="60">
        <f t="shared" si="17"/>
        <v>3147907</v>
      </c>
      <c r="D566" s="41" t="s">
        <v>565</v>
      </c>
      <c r="E566" s="41">
        <v>2978085.95</v>
      </c>
      <c r="F566" s="55">
        <v>3147907</v>
      </c>
      <c r="G566" s="58" t="s">
        <v>565</v>
      </c>
      <c r="H566" s="57">
        <f t="shared" si="16"/>
        <v>2978085.95</v>
      </c>
      <c r="M566" s="45"/>
    </row>
    <row r="567" spans="1:13" x14ac:dyDescent="0.25">
      <c r="A567" s="54" t="s">
        <v>566</v>
      </c>
      <c r="B567" s="53">
        <v>3147956</v>
      </c>
      <c r="C567" s="60">
        <f t="shared" si="17"/>
        <v>3147956</v>
      </c>
      <c r="D567" s="41" t="s">
        <v>566</v>
      </c>
      <c r="E567" s="41">
        <v>558391.14</v>
      </c>
      <c r="F567" s="55">
        <v>3147956</v>
      </c>
      <c r="G567" s="58" t="s">
        <v>566</v>
      </c>
      <c r="H567" s="57">
        <f t="shared" si="16"/>
        <v>558391.14</v>
      </c>
      <c r="M567" s="45"/>
    </row>
    <row r="568" spans="1:13" x14ac:dyDescent="0.25">
      <c r="A568" s="54" t="s">
        <v>567</v>
      </c>
      <c r="B568" s="53">
        <v>3148004</v>
      </c>
      <c r="C568" s="60">
        <f t="shared" si="17"/>
        <v>3148004</v>
      </c>
      <c r="D568" s="41" t="s">
        <v>567</v>
      </c>
      <c r="E568" s="41">
        <v>4976134.7699999996</v>
      </c>
      <c r="F568" s="55">
        <v>3148004</v>
      </c>
      <c r="G568" s="58" t="s">
        <v>567</v>
      </c>
      <c r="H568" s="57">
        <f t="shared" si="16"/>
        <v>4976134.7699999996</v>
      </c>
      <c r="M568" s="45"/>
    </row>
    <row r="569" spans="1:13" x14ac:dyDescent="0.25">
      <c r="A569" s="54" t="s">
        <v>568</v>
      </c>
      <c r="B569" s="53">
        <v>3148103</v>
      </c>
      <c r="C569" s="60">
        <f t="shared" si="17"/>
        <v>3148103</v>
      </c>
      <c r="D569" s="41" t="s">
        <v>568</v>
      </c>
      <c r="E569" s="41">
        <v>2605825.2000000002</v>
      </c>
      <c r="F569" s="55">
        <v>3148103</v>
      </c>
      <c r="G569" s="56" t="s">
        <v>568</v>
      </c>
      <c r="H569" s="57">
        <f t="shared" si="16"/>
        <v>2605825.2000000002</v>
      </c>
      <c r="M569" s="45"/>
    </row>
    <row r="570" spans="1:13" x14ac:dyDescent="0.25">
      <c r="A570" s="54" t="s">
        <v>569</v>
      </c>
      <c r="B570" s="53">
        <v>3148202</v>
      </c>
      <c r="C570" s="60">
        <f t="shared" si="17"/>
        <v>3148202</v>
      </c>
      <c r="D570" s="41" t="s">
        <v>569</v>
      </c>
      <c r="E570" s="41">
        <v>558391.14</v>
      </c>
      <c r="F570" s="55">
        <v>3148202</v>
      </c>
      <c r="G570" s="56" t="s">
        <v>569</v>
      </c>
      <c r="H570" s="57">
        <f t="shared" si="16"/>
        <v>558391.14</v>
      </c>
      <c r="M570" s="45"/>
    </row>
    <row r="571" spans="1:13" x14ac:dyDescent="0.25">
      <c r="A571" s="54" t="s">
        <v>570</v>
      </c>
      <c r="B571" s="53">
        <v>3148301</v>
      </c>
      <c r="C571" s="60">
        <f t="shared" si="17"/>
        <v>3148301</v>
      </c>
      <c r="D571" s="41" t="s">
        <v>570</v>
      </c>
      <c r="E571" s="41">
        <v>558391.14</v>
      </c>
      <c r="F571" s="55">
        <v>3148301</v>
      </c>
      <c r="G571" s="56" t="s">
        <v>570</v>
      </c>
      <c r="H571" s="57">
        <f t="shared" si="16"/>
        <v>558391.14</v>
      </c>
      <c r="M571" s="45"/>
    </row>
    <row r="572" spans="1:13" x14ac:dyDescent="0.25">
      <c r="A572" s="54" t="s">
        <v>571</v>
      </c>
      <c r="B572" s="53">
        <v>3148400</v>
      </c>
      <c r="C572" s="60">
        <f t="shared" si="17"/>
        <v>3148400</v>
      </c>
      <c r="D572" s="41" t="s">
        <v>571</v>
      </c>
      <c r="E572" s="41">
        <v>558391.14</v>
      </c>
      <c r="F572" s="55">
        <v>3148400</v>
      </c>
      <c r="G572" s="58" t="s">
        <v>571</v>
      </c>
      <c r="H572" s="57">
        <f t="shared" si="16"/>
        <v>558391.14</v>
      </c>
      <c r="M572" s="45"/>
    </row>
    <row r="573" spans="1:13" x14ac:dyDescent="0.25">
      <c r="A573" s="54" t="s">
        <v>572</v>
      </c>
      <c r="B573" s="53">
        <v>3148509</v>
      </c>
      <c r="C573" s="60">
        <f t="shared" si="17"/>
        <v>3148509</v>
      </c>
      <c r="D573" s="41" t="s">
        <v>572</v>
      </c>
      <c r="E573" s="41">
        <v>558391.14</v>
      </c>
      <c r="F573" s="55">
        <v>3148509</v>
      </c>
      <c r="G573" s="56" t="s">
        <v>572</v>
      </c>
      <c r="H573" s="57">
        <f t="shared" si="16"/>
        <v>558391.14</v>
      </c>
      <c r="M573" s="45"/>
    </row>
    <row r="574" spans="1:13" x14ac:dyDescent="0.25">
      <c r="A574" s="54" t="s">
        <v>573</v>
      </c>
      <c r="B574" s="53">
        <v>3148608</v>
      </c>
      <c r="C574" s="60">
        <f t="shared" si="17"/>
        <v>3148608</v>
      </c>
      <c r="D574" s="41" t="s">
        <v>573</v>
      </c>
      <c r="E574" s="41">
        <v>1116782.26</v>
      </c>
      <c r="F574" s="55">
        <v>3148608</v>
      </c>
      <c r="G574" s="56" t="s">
        <v>573</v>
      </c>
      <c r="H574" s="57">
        <f t="shared" si="16"/>
        <v>1116782.26</v>
      </c>
      <c r="M574" s="45"/>
    </row>
    <row r="575" spans="1:13" x14ac:dyDescent="0.25">
      <c r="A575" s="54" t="s">
        <v>574</v>
      </c>
      <c r="B575" s="53">
        <v>3148707</v>
      </c>
      <c r="C575" s="60">
        <f t="shared" si="17"/>
        <v>3148707</v>
      </c>
      <c r="D575" s="41" t="s">
        <v>574</v>
      </c>
      <c r="E575" s="41">
        <v>1302912.6200000001</v>
      </c>
      <c r="F575" s="55">
        <v>3148707</v>
      </c>
      <c r="G575" s="58" t="s">
        <v>574</v>
      </c>
      <c r="H575" s="57">
        <f t="shared" si="16"/>
        <v>1302912.6200000001</v>
      </c>
      <c r="M575" s="45"/>
    </row>
    <row r="576" spans="1:13" x14ac:dyDescent="0.25">
      <c r="A576" s="54" t="s">
        <v>575</v>
      </c>
      <c r="B576" s="53">
        <v>3148756</v>
      </c>
      <c r="C576" s="60">
        <f t="shared" si="17"/>
        <v>3148756</v>
      </c>
      <c r="D576" s="41" t="s">
        <v>575</v>
      </c>
      <c r="E576" s="41">
        <v>558391.14</v>
      </c>
      <c r="F576" s="55">
        <v>3148756</v>
      </c>
      <c r="G576" s="58" t="s">
        <v>575</v>
      </c>
      <c r="H576" s="57">
        <f t="shared" si="16"/>
        <v>558391.14</v>
      </c>
      <c r="M576" s="45"/>
    </row>
    <row r="577" spans="1:13" x14ac:dyDescent="0.25">
      <c r="A577" s="54" t="s">
        <v>576</v>
      </c>
      <c r="B577" s="53">
        <v>3148806</v>
      </c>
      <c r="C577" s="60">
        <f t="shared" si="17"/>
        <v>3148806</v>
      </c>
      <c r="D577" s="41" t="s">
        <v>576</v>
      </c>
      <c r="E577" s="41">
        <v>558391.14</v>
      </c>
      <c r="F577" s="55">
        <v>3148806</v>
      </c>
      <c r="G577" s="58" t="s">
        <v>576</v>
      </c>
      <c r="H577" s="57">
        <f t="shared" si="16"/>
        <v>558391.14</v>
      </c>
      <c r="M577" s="45"/>
    </row>
    <row r="578" spans="1:13" x14ac:dyDescent="0.25">
      <c r="A578" s="54" t="s">
        <v>577</v>
      </c>
      <c r="B578" s="53">
        <v>3148905</v>
      </c>
      <c r="C578" s="60">
        <f t="shared" si="17"/>
        <v>3148905</v>
      </c>
      <c r="D578" s="41" t="s">
        <v>577</v>
      </c>
      <c r="E578" s="41">
        <v>558391.14</v>
      </c>
      <c r="F578" s="55">
        <v>3148905</v>
      </c>
      <c r="G578" s="56" t="s">
        <v>577</v>
      </c>
      <c r="H578" s="57">
        <f t="shared" si="16"/>
        <v>558391.14</v>
      </c>
      <c r="M578" s="45"/>
    </row>
    <row r="579" spans="1:13" x14ac:dyDescent="0.25">
      <c r="A579" s="54" t="s">
        <v>578</v>
      </c>
      <c r="B579" s="53">
        <v>3149002</v>
      </c>
      <c r="C579" s="60">
        <f t="shared" si="17"/>
        <v>3149002</v>
      </c>
      <c r="D579" s="41" t="s">
        <v>578</v>
      </c>
      <c r="E579" s="41">
        <v>558391.14</v>
      </c>
      <c r="F579" s="55">
        <v>3149002</v>
      </c>
      <c r="G579" s="58" t="s">
        <v>578</v>
      </c>
      <c r="H579" s="57">
        <f t="shared" si="16"/>
        <v>558391.14</v>
      </c>
      <c r="M579" s="45"/>
    </row>
    <row r="580" spans="1:13" x14ac:dyDescent="0.25">
      <c r="A580" s="54" t="s">
        <v>579</v>
      </c>
      <c r="B580" s="53">
        <v>3149101</v>
      </c>
      <c r="C580" s="60">
        <f t="shared" si="17"/>
        <v>3149101</v>
      </c>
      <c r="D580" s="41" t="s">
        <v>579</v>
      </c>
      <c r="E580" s="41">
        <v>744521.52</v>
      </c>
      <c r="F580" s="55">
        <v>3149101</v>
      </c>
      <c r="G580" s="58" t="s">
        <v>579</v>
      </c>
      <c r="H580" s="57">
        <f t="shared" si="16"/>
        <v>744521.52</v>
      </c>
      <c r="M580" s="45"/>
    </row>
    <row r="581" spans="1:13" x14ac:dyDescent="0.25">
      <c r="A581" s="54" t="s">
        <v>580</v>
      </c>
      <c r="B581" s="53">
        <v>3149150</v>
      </c>
      <c r="C581" s="60">
        <f t="shared" si="17"/>
        <v>3149150</v>
      </c>
      <c r="D581" s="41" t="s">
        <v>580</v>
      </c>
      <c r="E581" s="41">
        <v>744521.52</v>
      </c>
      <c r="F581" s="55">
        <v>3149150</v>
      </c>
      <c r="G581" s="56" t="s">
        <v>580</v>
      </c>
      <c r="H581" s="57">
        <f t="shared" si="16"/>
        <v>744521.52</v>
      </c>
      <c r="M581" s="45"/>
    </row>
    <row r="582" spans="1:13" x14ac:dyDescent="0.25">
      <c r="A582" s="54" t="s">
        <v>581</v>
      </c>
      <c r="B582" s="53">
        <v>3149200</v>
      </c>
      <c r="C582" s="60">
        <f t="shared" si="17"/>
        <v>3149200</v>
      </c>
      <c r="D582" s="41" t="s">
        <v>581</v>
      </c>
      <c r="E582" s="41">
        <v>558391.14</v>
      </c>
      <c r="F582" s="55">
        <v>3149200</v>
      </c>
      <c r="G582" s="56" t="s">
        <v>581</v>
      </c>
      <c r="H582" s="57">
        <f t="shared" si="16"/>
        <v>558391.14</v>
      </c>
      <c r="M582" s="45"/>
    </row>
    <row r="583" spans="1:13" x14ac:dyDescent="0.25">
      <c r="A583" s="54" t="s">
        <v>582</v>
      </c>
      <c r="B583" s="53">
        <v>3149309</v>
      </c>
      <c r="C583" s="60">
        <f t="shared" si="17"/>
        <v>3149309</v>
      </c>
      <c r="D583" s="41" t="s">
        <v>582</v>
      </c>
      <c r="E583" s="41">
        <v>2233564.46</v>
      </c>
      <c r="F583" s="55">
        <v>3149309</v>
      </c>
      <c r="G583" s="58" t="s">
        <v>582</v>
      </c>
      <c r="H583" s="57">
        <f t="shared" ref="H583:H646" si="18">VLOOKUP(F583,$C$7:$E$859,3,FALSE)</f>
        <v>2233564.46</v>
      </c>
      <c r="M583" s="45"/>
    </row>
    <row r="584" spans="1:13" x14ac:dyDescent="0.25">
      <c r="A584" s="54" t="s">
        <v>583</v>
      </c>
      <c r="B584" s="53">
        <v>3149408</v>
      </c>
      <c r="C584" s="60">
        <f t="shared" ref="C584:C647" si="19">VLOOKUP(D584,$A$7:$B$859,2,FALSE)</f>
        <v>3149408</v>
      </c>
      <c r="D584" s="41" t="s">
        <v>583</v>
      </c>
      <c r="E584" s="41">
        <v>558391.14</v>
      </c>
      <c r="F584" s="55">
        <v>3149408</v>
      </c>
      <c r="G584" s="58" t="s">
        <v>583</v>
      </c>
      <c r="H584" s="57">
        <f t="shared" si="18"/>
        <v>558391.14</v>
      </c>
      <c r="M584" s="45"/>
    </row>
    <row r="585" spans="1:13" x14ac:dyDescent="0.25">
      <c r="A585" s="54" t="s">
        <v>584</v>
      </c>
      <c r="B585" s="53">
        <v>3149507</v>
      </c>
      <c r="C585" s="60">
        <f t="shared" si="19"/>
        <v>3149507</v>
      </c>
      <c r="D585" s="41" t="s">
        <v>584</v>
      </c>
      <c r="E585" s="41">
        <v>558391.14</v>
      </c>
      <c r="F585" s="55">
        <v>3149507</v>
      </c>
      <c r="G585" s="58" t="s">
        <v>584</v>
      </c>
      <c r="H585" s="57">
        <f t="shared" si="18"/>
        <v>558391.14</v>
      </c>
      <c r="M585" s="45"/>
    </row>
    <row r="586" spans="1:13" x14ac:dyDescent="0.25">
      <c r="A586" s="54" t="s">
        <v>585</v>
      </c>
      <c r="B586" s="53">
        <v>3149606</v>
      </c>
      <c r="C586" s="60">
        <f t="shared" si="19"/>
        <v>3149606</v>
      </c>
      <c r="D586" s="41" t="s">
        <v>585</v>
      </c>
      <c r="E586" s="41">
        <v>558391.14</v>
      </c>
      <c r="F586" s="55">
        <v>3149606</v>
      </c>
      <c r="G586" s="58" t="s">
        <v>585</v>
      </c>
      <c r="H586" s="57">
        <f t="shared" si="18"/>
        <v>558391.14</v>
      </c>
      <c r="M586" s="45"/>
    </row>
    <row r="587" spans="1:13" x14ac:dyDescent="0.25">
      <c r="A587" s="54" t="s">
        <v>586</v>
      </c>
      <c r="B587" s="53">
        <v>3149705</v>
      </c>
      <c r="C587" s="60">
        <f t="shared" si="19"/>
        <v>3149705</v>
      </c>
      <c r="D587" s="41" t="s">
        <v>586</v>
      </c>
      <c r="E587" s="41">
        <v>744521.52</v>
      </c>
      <c r="F587" s="55">
        <v>3149705</v>
      </c>
      <c r="G587" s="56" t="s">
        <v>586</v>
      </c>
      <c r="H587" s="57">
        <f t="shared" si="18"/>
        <v>744521.52</v>
      </c>
      <c r="M587" s="45"/>
    </row>
    <row r="588" spans="1:13" x14ac:dyDescent="0.25">
      <c r="A588" s="54" t="s">
        <v>587</v>
      </c>
      <c r="B588" s="53">
        <v>3149804</v>
      </c>
      <c r="C588" s="60">
        <f t="shared" si="19"/>
        <v>3149804</v>
      </c>
      <c r="D588" s="41" t="s">
        <v>587</v>
      </c>
      <c r="E588" s="41">
        <v>930651.87</v>
      </c>
      <c r="F588" s="55">
        <v>3149804</v>
      </c>
      <c r="G588" s="58" t="s">
        <v>587</v>
      </c>
      <c r="H588" s="57">
        <f t="shared" si="18"/>
        <v>930651.87</v>
      </c>
      <c r="M588" s="45"/>
    </row>
    <row r="589" spans="1:13" x14ac:dyDescent="0.25">
      <c r="A589" s="54" t="s">
        <v>588</v>
      </c>
      <c r="B589" s="53">
        <v>3149903</v>
      </c>
      <c r="C589" s="60">
        <f t="shared" si="19"/>
        <v>3149903</v>
      </c>
      <c r="D589" s="41" t="s">
        <v>588</v>
      </c>
      <c r="E589" s="41">
        <v>1116782.26</v>
      </c>
      <c r="F589" s="55">
        <v>3149903</v>
      </c>
      <c r="G589" s="56" t="s">
        <v>588</v>
      </c>
      <c r="H589" s="57">
        <f t="shared" si="18"/>
        <v>1116782.26</v>
      </c>
      <c r="M589" s="45"/>
    </row>
    <row r="590" spans="1:13" x14ac:dyDescent="0.25">
      <c r="A590" s="54" t="s">
        <v>589</v>
      </c>
      <c r="B590" s="53">
        <v>3149952</v>
      </c>
      <c r="C590" s="60">
        <f t="shared" si="19"/>
        <v>3149952</v>
      </c>
      <c r="D590" s="41" t="s">
        <v>589</v>
      </c>
      <c r="E590" s="41">
        <v>558391.14</v>
      </c>
      <c r="F590" s="55">
        <v>3149952</v>
      </c>
      <c r="G590" s="58" t="s">
        <v>589</v>
      </c>
      <c r="H590" s="57">
        <f t="shared" si="18"/>
        <v>558391.14</v>
      </c>
      <c r="M590" s="45"/>
    </row>
    <row r="591" spans="1:13" x14ac:dyDescent="0.25">
      <c r="A591" s="54" t="s">
        <v>590</v>
      </c>
      <c r="B591" s="53">
        <v>3150000</v>
      </c>
      <c r="C591" s="60">
        <f t="shared" si="19"/>
        <v>3150000</v>
      </c>
      <c r="D591" s="41" t="s">
        <v>590</v>
      </c>
      <c r="E591" s="41">
        <v>558391.14</v>
      </c>
      <c r="F591" s="55">
        <v>3150000</v>
      </c>
      <c r="G591" s="58" t="s">
        <v>590</v>
      </c>
      <c r="H591" s="57">
        <f t="shared" si="18"/>
        <v>558391.14</v>
      </c>
      <c r="M591" s="45"/>
    </row>
    <row r="592" spans="1:13" x14ac:dyDescent="0.25">
      <c r="A592" s="54" t="s">
        <v>591</v>
      </c>
      <c r="B592" s="53">
        <v>3150109</v>
      </c>
      <c r="C592" s="60">
        <f t="shared" si="19"/>
        <v>3150109</v>
      </c>
      <c r="D592" s="41" t="s">
        <v>591</v>
      </c>
      <c r="E592" s="41">
        <v>558391.14</v>
      </c>
      <c r="F592" s="55">
        <v>3150109</v>
      </c>
      <c r="G592" s="58" t="s">
        <v>591</v>
      </c>
      <c r="H592" s="57">
        <f t="shared" si="18"/>
        <v>558391.14</v>
      </c>
      <c r="M592" s="45"/>
    </row>
    <row r="593" spans="1:13" x14ac:dyDescent="0.25">
      <c r="A593" s="54" t="s">
        <v>592</v>
      </c>
      <c r="B593" s="53">
        <v>3150158</v>
      </c>
      <c r="C593" s="60">
        <f t="shared" si="19"/>
        <v>3150158</v>
      </c>
      <c r="D593" s="41" t="s">
        <v>592</v>
      </c>
      <c r="E593" s="41">
        <v>558391.14</v>
      </c>
      <c r="F593" s="55">
        <v>3150158</v>
      </c>
      <c r="G593" s="58" t="s">
        <v>592</v>
      </c>
      <c r="H593" s="57">
        <f t="shared" si="18"/>
        <v>558391.14</v>
      </c>
      <c r="M593" s="45"/>
    </row>
    <row r="594" spans="1:13" x14ac:dyDescent="0.25">
      <c r="A594" s="54" t="s">
        <v>593</v>
      </c>
      <c r="B594" s="53">
        <v>3150208</v>
      </c>
      <c r="C594" s="60">
        <f t="shared" si="19"/>
        <v>3150208</v>
      </c>
      <c r="D594" s="41" t="s">
        <v>593</v>
      </c>
      <c r="E594" s="41">
        <v>558391.14</v>
      </c>
      <c r="F594" s="55">
        <v>3150208</v>
      </c>
      <c r="G594" s="58" t="s">
        <v>593</v>
      </c>
      <c r="H594" s="57">
        <f t="shared" si="18"/>
        <v>558391.14</v>
      </c>
      <c r="M594" s="45"/>
    </row>
    <row r="595" spans="1:13" x14ac:dyDescent="0.25">
      <c r="A595" s="54" t="s">
        <v>594</v>
      </c>
      <c r="B595" s="53">
        <v>3150307</v>
      </c>
      <c r="C595" s="60">
        <f t="shared" si="19"/>
        <v>3150307</v>
      </c>
      <c r="D595" s="41" t="s">
        <v>594</v>
      </c>
      <c r="E595" s="41">
        <v>558391.14</v>
      </c>
      <c r="F595" s="55">
        <v>3150307</v>
      </c>
      <c r="G595" s="58" t="s">
        <v>594</v>
      </c>
      <c r="H595" s="57">
        <f t="shared" si="18"/>
        <v>558391.14</v>
      </c>
      <c r="M595" s="45"/>
    </row>
    <row r="596" spans="1:13" x14ac:dyDescent="0.25">
      <c r="A596" s="54" t="s">
        <v>595</v>
      </c>
      <c r="B596" s="53">
        <v>3150406</v>
      </c>
      <c r="C596" s="60">
        <f t="shared" si="19"/>
        <v>3150406</v>
      </c>
      <c r="D596" s="41" t="s">
        <v>595</v>
      </c>
      <c r="E596" s="41">
        <v>558391.14</v>
      </c>
      <c r="F596" s="55">
        <v>3150406</v>
      </c>
      <c r="G596" s="58" t="s">
        <v>595</v>
      </c>
      <c r="H596" s="57">
        <f t="shared" si="18"/>
        <v>558391.14</v>
      </c>
      <c r="M596" s="45"/>
    </row>
    <row r="597" spans="1:13" x14ac:dyDescent="0.25">
      <c r="A597" s="54" t="s">
        <v>596</v>
      </c>
      <c r="B597" s="53">
        <v>3150505</v>
      </c>
      <c r="C597" s="60">
        <f t="shared" si="19"/>
        <v>3150505</v>
      </c>
      <c r="D597" s="41" t="s">
        <v>596</v>
      </c>
      <c r="E597" s="41">
        <v>558391.14</v>
      </c>
      <c r="F597" s="55">
        <v>3150505</v>
      </c>
      <c r="G597" s="58" t="s">
        <v>596</v>
      </c>
      <c r="H597" s="57">
        <f t="shared" si="18"/>
        <v>558391.14</v>
      </c>
      <c r="M597" s="45"/>
    </row>
    <row r="598" spans="1:13" x14ac:dyDescent="0.25">
      <c r="A598" s="54" t="s">
        <v>1758</v>
      </c>
      <c r="B598" s="53">
        <v>3150539</v>
      </c>
      <c r="C598" s="60">
        <f t="shared" si="19"/>
        <v>3150539</v>
      </c>
      <c r="D598" s="41" t="s">
        <v>1758</v>
      </c>
      <c r="E598" s="41">
        <v>558391.14</v>
      </c>
      <c r="F598" s="55">
        <v>3150539</v>
      </c>
      <c r="G598" s="56" t="s">
        <v>597</v>
      </c>
      <c r="H598" s="57">
        <f t="shared" si="18"/>
        <v>558391.14</v>
      </c>
      <c r="M598" s="45"/>
    </row>
    <row r="599" spans="1:13" x14ac:dyDescent="0.25">
      <c r="A599" s="54" t="s">
        <v>598</v>
      </c>
      <c r="B599" s="53">
        <v>3150570</v>
      </c>
      <c r="C599" s="60">
        <f t="shared" si="19"/>
        <v>3150570</v>
      </c>
      <c r="D599" s="41" t="s">
        <v>598</v>
      </c>
      <c r="E599" s="41">
        <v>558391.14</v>
      </c>
      <c r="F599" s="55">
        <v>3150570</v>
      </c>
      <c r="G599" s="56" t="s">
        <v>598</v>
      </c>
      <c r="H599" s="57">
        <f t="shared" si="18"/>
        <v>558391.14</v>
      </c>
      <c r="M599" s="45"/>
    </row>
    <row r="600" spans="1:13" x14ac:dyDescent="0.25">
      <c r="A600" s="54" t="s">
        <v>599</v>
      </c>
      <c r="B600" s="53">
        <v>3150604</v>
      </c>
      <c r="C600" s="60">
        <f t="shared" si="19"/>
        <v>3150604</v>
      </c>
      <c r="D600" s="41" t="s">
        <v>599</v>
      </c>
      <c r="E600" s="41">
        <v>558391.14</v>
      </c>
      <c r="F600" s="55">
        <v>3150604</v>
      </c>
      <c r="G600" s="58" t="s">
        <v>599</v>
      </c>
      <c r="H600" s="57">
        <f t="shared" si="18"/>
        <v>558391.14</v>
      </c>
      <c r="M600" s="45"/>
    </row>
    <row r="601" spans="1:13" x14ac:dyDescent="0.25">
      <c r="A601" s="54" t="s">
        <v>600</v>
      </c>
      <c r="B601" s="53">
        <v>3150703</v>
      </c>
      <c r="C601" s="60">
        <f t="shared" si="19"/>
        <v>3150703</v>
      </c>
      <c r="D601" s="41" t="s">
        <v>600</v>
      </c>
      <c r="E601" s="41">
        <v>558391.14</v>
      </c>
      <c r="F601" s="55">
        <v>3150703</v>
      </c>
      <c r="G601" s="58" t="s">
        <v>600</v>
      </c>
      <c r="H601" s="57">
        <f t="shared" si="18"/>
        <v>558391.14</v>
      </c>
      <c r="M601" s="45"/>
    </row>
    <row r="602" spans="1:13" x14ac:dyDescent="0.25">
      <c r="A602" s="54" t="s">
        <v>601</v>
      </c>
      <c r="B602" s="53">
        <v>3150802</v>
      </c>
      <c r="C602" s="60">
        <f t="shared" si="19"/>
        <v>3150802</v>
      </c>
      <c r="D602" s="41" t="s">
        <v>601</v>
      </c>
      <c r="E602" s="41">
        <v>1116782.26</v>
      </c>
      <c r="F602" s="55">
        <v>3150802</v>
      </c>
      <c r="G602" s="58" t="s">
        <v>601</v>
      </c>
      <c r="H602" s="57">
        <f t="shared" si="18"/>
        <v>1116782.26</v>
      </c>
      <c r="M602" s="45"/>
    </row>
    <row r="603" spans="1:13" x14ac:dyDescent="0.25">
      <c r="A603" s="54" t="s">
        <v>602</v>
      </c>
      <c r="B603" s="53">
        <v>3150901</v>
      </c>
      <c r="C603" s="60">
        <f t="shared" si="19"/>
        <v>3150901</v>
      </c>
      <c r="D603" s="41" t="s">
        <v>602</v>
      </c>
      <c r="E603" s="41">
        <v>558391.14</v>
      </c>
      <c r="F603" s="55">
        <v>3150901</v>
      </c>
      <c r="G603" s="56" t="s">
        <v>602</v>
      </c>
      <c r="H603" s="57">
        <f t="shared" si="18"/>
        <v>558391.14</v>
      </c>
      <c r="M603" s="45"/>
    </row>
    <row r="604" spans="1:13" x14ac:dyDescent="0.25">
      <c r="A604" s="54" t="s">
        <v>603</v>
      </c>
      <c r="B604" s="53">
        <v>3151008</v>
      </c>
      <c r="C604" s="60">
        <f t="shared" si="19"/>
        <v>3151008</v>
      </c>
      <c r="D604" s="41" t="s">
        <v>603</v>
      </c>
      <c r="E604" s="41">
        <v>558391.14</v>
      </c>
      <c r="F604" s="55">
        <v>3151008</v>
      </c>
      <c r="G604" s="58" t="s">
        <v>603</v>
      </c>
      <c r="H604" s="57">
        <f t="shared" si="18"/>
        <v>558391.14</v>
      </c>
      <c r="M604" s="45"/>
    </row>
    <row r="605" spans="1:13" x14ac:dyDescent="0.25">
      <c r="A605" s="54" t="s">
        <v>604</v>
      </c>
      <c r="B605" s="53">
        <v>3151107</v>
      </c>
      <c r="C605" s="60">
        <f t="shared" si="19"/>
        <v>3151107</v>
      </c>
      <c r="D605" s="41" t="s">
        <v>604</v>
      </c>
      <c r="E605" s="41">
        <v>744521.52</v>
      </c>
      <c r="F605" s="55">
        <v>3151107</v>
      </c>
      <c r="G605" s="58" t="s">
        <v>604</v>
      </c>
      <c r="H605" s="57">
        <f t="shared" si="18"/>
        <v>744521.52</v>
      </c>
      <c r="M605" s="45"/>
    </row>
    <row r="606" spans="1:13" x14ac:dyDescent="0.25">
      <c r="A606" s="54" t="s">
        <v>605</v>
      </c>
      <c r="B606" s="53">
        <v>3151206</v>
      </c>
      <c r="C606" s="60">
        <f t="shared" si="19"/>
        <v>3151206</v>
      </c>
      <c r="D606" s="41" t="s">
        <v>605</v>
      </c>
      <c r="E606" s="41">
        <v>2047434.1</v>
      </c>
      <c r="F606" s="55">
        <v>3151206</v>
      </c>
      <c r="G606" s="58" t="s">
        <v>605</v>
      </c>
      <c r="H606" s="57">
        <f t="shared" si="18"/>
        <v>2047434.1</v>
      </c>
      <c r="M606" s="45"/>
    </row>
    <row r="607" spans="1:13" x14ac:dyDescent="0.25">
      <c r="A607" s="54" t="s">
        <v>606</v>
      </c>
      <c r="B607" s="53">
        <v>3151305</v>
      </c>
      <c r="C607" s="60">
        <f t="shared" si="19"/>
        <v>3151305</v>
      </c>
      <c r="D607" s="41" t="s">
        <v>606</v>
      </c>
      <c r="E607" s="41">
        <v>744521.52</v>
      </c>
      <c r="F607" s="55">
        <v>3151305</v>
      </c>
      <c r="G607" s="56" t="s">
        <v>606</v>
      </c>
      <c r="H607" s="57">
        <f t="shared" si="18"/>
        <v>744521.52</v>
      </c>
      <c r="M607" s="45"/>
    </row>
    <row r="608" spans="1:13" x14ac:dyDescent="0.25">
      <c r="A608" s="54" t="s">
        <v>607</v>
      </c>
      <c r="B608" s="53">
        <v>3151404</v>
      </c>
      <c r="C608" s="60">
        <f t="shared" si="19"/>
        <v>3151404</v>
      </c>
      <c r="D608" s="41" t="s">
        <v>607</v>
      </c>
      <c r="E608" s="41">
        <v>1302912.6200000001</v>
      </c>
      <c r="F608" s="55">
        <v>3151404</v>
      </c>
      <c r="G608" s="58" t="s">
        <v>607</v>
      </c>
      <c r="H608" s="57">
        <f t="shared" si="18"/>
        <v>1302912.6200000001</v>
      </c>
      <c r="M608" s="45"/>
    </row>
    <row r="609" spans="1:13" x14ac:dyDescent="0.25">
      <c r="A609" s="54" t="s">
        <v>608</v>
      </c>
      <c r="B609" s="53">
        <v>3151503</v>
      </c>
      <c r="C609" s="60">
        <f t="shared" si="19"/>
        <v>3151503</v>
      </c>
      <c r="D609" s="41" t="s">
        <v>608</v>
      </c>
      <c r="E609" s="41">
        <v>1489043.01</v>
      </c>
      <c r="F609" s="55">
        <v>3151503</v>
      </c>
      <c r="G609" s="58" t="s">
        <v>608</v>
      </c>
      <c r="H609" s="57">
        <f t="shared" si="18"/>
        <v>1489043.01</v>
      </c>
      <c r="M609" s="45"/>
    </row>
    <row r="610" spans="1:13" x14ac:dyDescent="0.25">
      <c r="A610" s="54" t="s">
        <v>609</v>
      </c>
      <c r="B610" s="53">
        <v>3151602</v>
      </c>
      <c r="C610" s="60">
        <f t="shared" si="19"/>
        <v>3151602</v>
      </c>
      <c r="D610" s="41" t="s">
        <v>609</v>
      </c>
      <c r="E610" s="41">
        <v>744521.52</v>
      </c>
      <c r="F610" s="55">
        <v>3151602</v>
      </c>
      <c r="G610" s="58" t="s">
        <v>609</v>
      </c>
      <c r="H610" s="57">
        <f t="shared" si="18"/>
        <v>744521.52</v>
      </c>
      <c r="M610" s="45"/>
    </row>
    <row r="611" spans="1:13" x14ac:dyDescent="0.25">
      <c r="A611" s="54" t="s">
        <v>610</v>
      </c>
      <c r="B611" s="53">
        <v>3151701</v>
      </c>
      <c r="C611" s="60">
        <f t="shared" si="19"/>
        <v>3151701</v>
      </c>
      <c r="D611" s="41" t="s">
        <v>610</v>
      </c>
      <c r="E611" s="41">
        <v>930651.87</v>
      </c>
      <c r="F611" s="55">
        <v>3151701</v>
      </c>
      <c r="G611" s="56" t="s">
        <v>610</v>
      </c>
      <c r="H611" s="57">
        <f t="shared" si="18"/>
        <v>930651.87</v>
      </c>
      <c r="M611" s="45"/>
    </row>
    <row r="612" spans="1:13" x14ac:dyDescent="0.25">
      <c r="A612" s="54" t="s">
        <v>611</v>
      </c>
      <c r="B612" s="53">
        <v>3151800</v>
      </c>
      <c r="C612" s="60">
        <f t="shared" si="19"/>
        <v>3151800</v>
      </c>
      <c r="D612" s="41" t="s">
        <v>611</v>
      </c>
      <c r="E612" s="41">
        <v>5162265.1500000004</v>
      </c>
      <c r="F612" s="55">
        <v>3151800</v>
      </c>
      <c r="G612" s="56" t="s">
        <v>611</v>
      </c>
      <c r="H612" s="57">
        <f t="shared" si="18"/>
        <v>5162265.1500000004</v>
      </c>
      <c r="M612" s="45"/>
    </row>
    <row r="613" spans="1:13" x14ac:dyDescent="0.25">
      <c r="A613" s="54" t="s">
        <v>612</v>
      </c>
      <c r="B613" s="53">
        <v>3151909</v>
      </c>
      <c r="C613" s="60">
        <f t="shared" si="19"/>
        <v>3151909</v>
      </c>
      <c r="D613" s="41" t="s">
        <v>612</v>
      </c>
      <c r="E613" s="41">
        <v>558391.14</v>
      </c>
      <c r="F613" s="55">
        <v>3151909</v>
      </c>
      <c r="G613" s="58" t="s">
        <v>612</v>
      </c>
      <c r="H613" s="57">
        <f t="shared" si="18"/>
        <v>558391.14</v>
      </c>
      <c r="M613" s="45"/>
    </row>
    <row r="614" spans="1:13" x14ac:dyDescent="0.25">
      <c r="A614" s="54" t="s">
        <v>613</v>
      </c>
      <c r="B614" s="53">
        <v>3152006</v>
      </c>
      <c r="C614" s="60">
        <f t="shared" si="19"/>
        <v>3152006</v>
      </c>
      <c r="D614" s="41" t="s">
        <v>613</v>
      </c>
      <c r="E614" s="41">
        <v>1489043.01</v>
      </c>
      <c r="F614" s="55">
        <v>3152006</v>
      </c>
      <c r="G614" s="56" t="s">
        <v>613</v>
      </c>
      <c r="H614" s="57">
        <f t="shared" si="18"/>
        <v>1489043.01</v>
      </c>
      <c r="M614" s="45"/>
    </row>
    <row r="615" spans="1:13" x14ac:dyDescent="0.25">
      <c r="A615" s="54" t="s">
        <v>1759</v>
      </c>
      <c r="B615" s="53">
        <v>3152131</v>
      </c>
      <c r="C615" s="60">
        <f t="shared" si="19"/>
        <v>3152131</v>
      </c>
      <c r="D615" s="41" t="s">
        <v>1759</v>
      </c>
      <c r="E615" s="41">
        <v>558391.14</v>
      </c>
      <c r="F615" s="55">
        <v>3152105</v>
      </c>
      <c r="G615" s="58" t="s">
        <v>614</v>
      </c>
      <c r="H615" s="57">
        <f t="shared" si="18"/>
        <v>2047434.1</v>
      </c>
      <c r="M615" s="45"/>
    </row>
    <row r="616" spans="1:13" x14ac:dyDescent="0.25">
      <c r="A616" s="54" t="s">
        <v>614</v>
      </c>
      <c r="B616" s="53">
        <v>3152105</v>
      </c>
      <c r="C616" s="60">
        <f t="shared" si="19"/>
        <v>3152105</v>
      </c>
      <c r="D616" s="41" t="s">
        <v>614</v>
      </c>
      <c r="E616" s="41">
        <v>2047434.1</v>
      </c>
      <c r="F616" s="55">
        <v>3152131</v>
      </c>
      <c r="G616" s="58" t="s">
        <v>615</v>
      </c>
      <c r="H616" s="57">
        <f t="shared" si="18"/>
        <v>558391.14</v>
      </c>
      <c r="M616" s="45"/>
    </row>
    <row r="617" spans="1:13" x14ac:dyDescent="0.25">
      <c r="A617" s="54" t="s">
        <v>616</v>
      </c>
      <c r="B617" s="53">
        <v>3152170</v>
      </c>
      <c r="C617" s="60">
        <f t="shared" si="19"/>
        <v>3152170</v>
      </c>
      <c r="D617" s="41" t="s">
        <v>616</v>
      </c>
      <c r="E617" s="41">
        <v>744521.52</v>
      </c>
      <c r="F617" s="55">
        <v>3152170</v>
      </c>
      <c r="G617" s="58" t="s">
        <v>616</v>
      </c>
      <c r="H617" s="57">
        <f t="shared" si="18"/>
        <v>744521.52</v>
      </c>
      <c r="M617" s="45"/>
    </row>
    <row r="618" spans="1:13" x14ac:dyDescent="0.25">
      <c r="A618" s="54" t="s">
        <v>617</v>
      </c>
      <c r="B618" s="53">
        <v>3152204</v>
      </c>
      <c r="C618" s="60">
        <f t="shared" si="19"/>
        <v>3152204</v>
      </c>
      <c r="D618" s="41" t="s">
        <v>617</v>
      </c>
      <c r="E618" s="41">
        <v>1675173.37</v>
      </c>
      <c r="F618" s="55">
        <v>3152204</v>
      </c>
      <c r="G618" s="58" t="s">
        <v>617</v>
      </c>
      <c r="H618" s="57">
        <f t="shared" si="18"/>
        <v>1675173.37</v>
      </c>
      <c r="M618" s="45"/>
    </row>
    <row r="619" spans="1:13" x14ac:dyDescent="0.25">
      <c r="A619" s="54" t="s">
        <v>618</v>
      </c>
      <c r="B619" s="53">
        <v>3152303</v>
      </c>
      <c r="C619" s="60">
        <f t="shared" si="19"/>
        <v>3152303</v>
      </c>
      <c r="D619" s="41" t="s">
        <v>618</v>
      </c>
      <c r="E619" s="41">
        <v>744521.52</v>
      </c>
      <c r="F619" s="55">
        <v>3152303</v>
      </c>
      <c r="G619" s="58" t="s">
        <v>618</v>
      </c>
      <c r="H619" s="57">
        <f t="shared" si="18"/>
        <v>744521.52</v>
      </c>
      <c r="M619" s="45"/>
    </row>
    <row r="620" spans="1:13" x14ac:dyDescent="0.25">
      <c r="A620" s="54" t="s">
        <v>619</v>
      </c>
      <c r="B620" s="53">
        <v>3152402</v>
      </c>
      <c r="C620" s="60">
        <f t="shared" si="19"/>
        <v>3152402</v>
      </c>
      <c r="D620" s="41" t="s">
        <v>619</v>
      </c>
      <c r="E620" s="41">
        <v>930651.87</v>
      </c>
      <c r="F620" s="55">
        <v>3152402</v>
      </c>
      <c r="G620" s="56" t="s">
        <v>619</v>
      </c>
      <c r="H620" s="57">
        <f t="shared" si="18"/>
        <v>930651.87</v>
      </c>
      <c r="M620" s="45"/>
    </row>
    <row r="621" spans="1:13" x14ac:dyDescent="0.25">
      <c r="A621" s="54" t="s">
        <v>620</v>
      </c>
      <c r="B621" s="53">
        <v>3152501</v>
      </c>
      <c r="C621" s="60">
        <f t="shared" si="19"/>
        <v>3152501</v>
      </c>
      <c r="D621" s="41" t="s">
        <v>620</v>
      </c>
      <c r="E621" s="41">
        <v>4976134.7699999996</v>
      </c>
      <c r="F621" s="55">
        <v>3152501</v>
      </c>
      <c r="G621" s="58" t="s">
        <v>620</v>
      </c>
      <c r="H621" s="57">
        <f t="shared" si="18"/>
        <v>4976134.7699999996</v>
      </c>
      <c r="M621" s="45"/>
    </row>
    <row r="622" spans="1:13" x14ac:dyDescent="0.25">
      <c r="A622" s="54" t="s">
        <v>621</v>
      </c>
      <c r="B622" s="53">
        <v>3152600</v>
      </c>
      <c r="C622" s="60">
        <f t="shared" si="19"/>
        <v>3152600</v>
      </c>
      <c r="D622" s="41" t="s">
        <v>621</v>
      </c>
      <c r="E622" s="41">
        <v>558391.14</v>
      </c>
      <c r="F622" s="55">
        <v>3152600</v>
      </c>
      <c r="G622" s="58" t="s">
        <v>621</v>
      </c>
      <c r="H622" s="57">
        <f t="shared" si="18"/>
        <v>558391.14</v>
      </c>
      <c r="M622" s="45"/>
    </row>
    <row r="623" spans="1:13" x14ac:dyDescent="0.25">
      <c r="A623" s="54" t="s">
        <v>622</v>
      </c>
      <c r="B623" s="53">
        <v>3152709</v>
      </c>
      <c r="C623" s="60">
        <f t="shared" si="19"/>
        <v>3152709</v>
      </c>
      <c r="D623" s="41" t="s">
        <v>622</v>
      </c>
      <c r="E623" s="41">
        <v>558391.14</v>
      </c>
      <c r="F623" s="55">
        <v>3152709</v>
      </c>
      <c r="G623" s="58" t="s">
        <v>622</v>
      </c>
      <c r="H623" s="57">
        <f t="shared" si="18"/>
        <v>558391.14</v>
      </c>
      <c r="M623" s="45"/>
    </row>
    <row r="624" spans="1:13" x14ac:dyDescent="0.25">
      <c r="A624" s="54" t="s">
        <v>623</v>
      </c>
      <c r="B624" s="53">
        <v>3152808</v>
      </c>
      <c r="C624" s="60">
        <f t="shared" si="19"/>
        <v>3152808</v>
      </c>
      <c r="D624" s="41" t="s">
        <v>623</v>
      </c>
      <c r="E624" s="41">
        <v>1302912.6200000001</v>
      </c>
      <c r="F624" s="55">
        <v>3152808</v>
      </c>
      <c r="G624" s="58" t="s">
        <v>623</v>
      </c>
      <c r="H624" s="57">
        <f t="shared" si="18"/>
        <v>1302912.6200000001</v>
      </c>
      <c r="M624" s="45"/>
    </row>
    <row r="625" spans="1:13" x14ac:dyDescent="0.25">
      <c r="A625" s="54" t="s">
        <v>624</v>
      </c>
      <c r="B625" s="53">
        <v>3152907</v>
      </c>
      <c r="C625" s="60">
        <f t="shared" si="19"/>
        <v>3152907</v>
      </c>
      <c r="D625" s="41" t="s">
        <v>624</v>
      </c>
      <c r="E625" s="41">
        <v>558391.14</v>
      </c>
      <c r="F625" s="55">
        <v>3152907</v>
      </c>
      <c r="G625" s="56" t="s">
        <v>624</v>
      </c>
      <c r="H625" s="57">
        <f t="shared" si="18"/>
        <v>558391.14</v>
      </c>
      <c r="M625" s="45"/>
    </row>
    <row r="626" spans="1:13" x14ac:dyDescent="0.25">
      <c r="A626" s="54" t="s">
        <v>625</v>
      </c>
      <c r="B626" s="53">
        <v>3153004</v>
      </c>
      <c r="C626" s="60">
        <f t="shared" si="19"/>
        <v>3153004</v>
      </c>
      <c r="D626" s="41" t="s">
        <v>625</v>
      </c>
      <c r="E626" s="41">
        <v>558391.14</v>
      </c>
      <c r="F626" s="55">
        <v>3153004</v>
      </c>
      <c r="G626" s="58" t="s">
        <v>625</v>
      </c>
      <c r="H626" s="57">
        <f t="shared" si="18"/>
        <v>558391.14</v>
      </c>
      <c r="M626" s="45"/>
    </row>
    <row r="627" spans="1:13" x14ac:dyDescent="0.25">
      <c r="A627" s="54" t="s">
        <v>626</v>
      </c>
      <c r="B627" s="53">
        <v>3153103</v>
      </c>
      <c r="C627" s="60">
        <f t="shared" si="19"/>
        <v>3153103</v>
      </c>
      <c r="D627" s="41" t="s">
        <v>626</v>
      </c>
      <c r="E627" s="41">
        <v>558391.14</v>
      </c>
      <c r="F627" s="55">
        <v>3153103</v>
      </c>
      <c r="G627" s="58" t="s">
        <v>626</v>
      </c>
      <c r="H627" s="57">
        <f t="shared" si="18"/>
        <v>558391.14</v>
      </c>
      <c r="M627" s="45"/>
    </row>
    <row r="628" spans="1:13" x14ac:dyDescent="0.25">
      <c r="A628" s="54" t="s">
        <v>627</v>
      </c>
      <c r="B628" s="53">
        <v>3153202</v>
      </c>
      <c r="C628" s="60">
        <f t="shared" si="19"/>
        <v>3153202</v>
      </c>
      <c r="D628" s="41" t="s">
        <v>627</v>
      </c>
      <c r="E628" s="41">
        <v>558391.14</v>
      </c>
      <c r="F628" s="55">
        <v>3153202</v>
      </c>
      <c r="G628" s="58" t="s">
        <v>627</v>
      </c>
      <c r="H628" s="57">
        <f t="shared" si="18"/>
        <v>558391.14</v>
      </c>
      <c r="M628" s="45"/>
    </row>
    <row r="629" spans="1:13" x14ac:dyDescent="0.25">
      <c r="A629" s="54" t="s">
        <v>628</v>
      </c>
      <c r="B629" s="53">
        <v>3153301</v>
      </c>
      <c r="C629" s="60">
        <f t="shared" si="19"/>
        <v>3153301</v>
      </c>
      <c r="D629" s="41" t="s">
        <v>628</v>
      </c>
      <c r="E629" s="41">
        <v>558391.14</v>
      </c>
      <c r="F629" s="55">
        <v>3153301</v>
      </c>
      <c r="G629" s="58" t="s">
        <v>628</v>
      </c>
      <c r="H629" s="57">
        <f t="shared" si="18"/>
        <v>558391.14</v>
      </c>
      <c r="M629" s="45"/>
    </row>
    <row r="630" spans="1:13" x14ac:dyDescent="0.25">
      <c r="A630" s="54" t="s">
        <v>629</v>
      </c>
      <c r="B630" s="53">
        <v>3153400</v>
      </c>
      <c r="C630" s="60">
        <f t="shared" si="19"/>
        <v>3153400</v>
      </c>
      <c r="D630" s="41" t="s">
        <v>629</v>
      </c>
      <c r="E630" s="41">
        <v>1116782.26</v>
      </c>
      <c r="F630" s="55">
        <v>3153400</v>
      </c>
      <c r="G630" s="56" t="s">
        <v>629</v>
      </c>
      <c r="H630" s="57">
        <f t="shared" si="18"/>
        <v>1116782.26</v>
      </c>
      <c r="M630" s="45"/>
    </row>
    <row r="631" spans="1:13" x14ac:dyDescent="0.25">
      <c r="A631" s="54" t="s">
        <v>630</v>
      </c>
      <c r="B631" s="53">
        <v>3153608</v>
      </c>
      <c r="C631" s="60">
        <f t="shared" si="19"/>
        <v>3153608</v>
      </c>
      <c r="D631" s="41" t="s">
        <v>630</v>
      </c>
      <c r="E631" s="41">
        <v>744521.52</v>
      </c>
      <c r="F631" s="55">
        <v>3153608</v>
      </c>
      <c r="G631" s="56" t="s">
        <v>630</v>
      </c>
      <c r="H631" s="57">
        <f t="shared" si="18"/>
        <v>744521.52</v>
      </c>
      <c r="M631" s="45"/>
    </row>
    <row r="632" spans="1:13" x14ac:dyDescent="0.25">
      <c r="A632" s="54" t="s">
        <v>631</v>
      </c>
      <c r="B632" s="53">
        <v>3153707</v>
      </c>
      <c r="C632" s="60">
        <f t="shared" si="19"/>
        <v>3153707</v>
      </c>
      <c r="D632" s="41" t="s">
        <v>631</v>
      </c>
      <c r="E632" s="41">
        <v>558391.14</v>
      </c>
      <c r="F632" s="55">
        <v>3153707</v>
      </c>
      <c r="G632" s="58" t="s">
        <v>631</v>
      </c>
      <c r="H632" s="57">
        <f t="shared" si="18"/>
        <v>558391.14</v>
      </c>
      <c r="M632" s="45"/>
    </row>
    <row r="633" spans="1:13" x14ac:dyDescent="0.25">
      <c r="A633" s="54" t="s">
        <v>632</v>
      </c>
      <c r="B633" s="53">
        <v>3153806</v>
      </c>
      <c r="C633" s="60">
        <f t="shared" si="19"/>
        <v>3153806</v>
      </c>
      <c r="D633" s="41" t="s">
        <v>632</v>
      </c>
      <c r="E633" s="41">
        <v>558391.14</v>
      </c>
      <c r="F633" s="55">
        <v>3153806</v>
      </c>
      <c r="G633" s="58" t="s">
        <v>632</v>
      </c>
      <c r="H633" s="57">
        <f t="shared" si="18"/>
        <v>558391.14</v>
      </c>
      <c r="M633" s="45"/>
    </row>
    <row r="634" spans="1:13" x14ac:dyDescent="0.25">
      <c r="A634" s="54" t="s">
        <v>633</v>
      </c>
      <c r="B634" s="53">
        <v>3153905</v>
      </c>
      <c r="C634" s="60">
        <f t="shared" si="19"/>
        <v>3153905</v>
      </c>
      <c r="D634" s="41" t="s">
        <v>633</v>
      </c>
      <c r="E634" s="41">
        <v>930651.87</v>
      </c>
      <c r="F634" s="55">
        <v>3153905</v>
      </c>
      <c r="G634" s="58" t="s">
        <v>633</v>
      </c>
      <c r="H634" s="57">
        <f t="shared" si="18"/>
        <v>930651.87</v>
      </c>
      <c r="M634" s="45"/>
    </row>
    <row r="635" spans="1:13" x14ac:dyDescent="0.25">
      <c r="A635" s="54" t="s">
        <v>634</v>
      </c>
      <c r="B635" s="53">
        <v>3154002</v>
      </c>
      <c r="C635" s="60">
        <f t="shared" si="19"/>
        <v>3154002</v>
      </c>
      <c r="D635" s="41" t="s">
        <v>634</v>
      </c>
      <c r="E635" s="41">
        <v>1302912.6200000001</v>
      </c>
      <c r="F635" s="55">
        <v>3154002</v>
      </c>
      <c r="G635" s="58" t="s">
        <v>634</v>
      </c>
      <c r="H635" s="57">
        <f t="shared" si="18"/>
        <v>1302912.6200000001</v>
      </c>
      <c r="M635" s="45"/>
    </row>
    <row r="636" spans="1:13" x14ac:dyDescent="0.25">
      <c r="A636" s="54" t="s">
        <v>635</v>
      </c>
      <c r="B636" s="53">
        <v>3154101</v>
      </c>
      <c r="C636" s="60">
        <f t="shared" si="19"/>
        <v>3154101</v>
      </c>
      <c r="D636" s="41" t="s">
        <v>635</v>
      </c>
      <c r="E636" s="41">
        <v>744521.52</v>
      </c>
      <c r="F636" s="55">
        <v>3154101</v>
      </c>
      <c r="G636" s="58" t="s">
        <v>635</v>
      </c>
      <c r="H636" s="57">
        <f t="shared" si="18"/>
        <v>744521.52</v>
      </c>
      <c r="M636" s="45"/>
    </row>
    <row r="637" spans="1:13" x14ac:dyDescent="0.25">
      <c r="A637" s="54" t="s">
        <v>636</v>
      </c>
      <c r="B637" s="53">
        <v>3154150</v>
      </c>
      <c r="C637" s="60">
        <f t="shared" si="19"/>
        <v>3154150</v>
      </c>
      <c r="D637" s="41" t="s">
        <v>636</v>
      </c>
      <c r="E637" s="41">
        <v>558391.14</v>
      </c>
      <c r="F637" s="55">
        <v>3154150</v>
      </c>
      <c r="G637" s="58" t="s">
        <v>636</v>
      </c>
      <c r="H637" s="57">
        <f t="shared" si="18"/>
        <v>558391.14</v>
      </c>
      <c r="M637" s="45"/>
    </row>
    <row r="638" spans="1:13" x14ac:dyDescent="0.25">
      <c r="A638" s="54" t="s">
        <v>637</v>
      </c>
      <c r="B638" s="53">
        <v>3154200</v>
      </c>
      <c r="C638" s="60">
        <f t="shared" si="19"/>
        <v>3154200</v>
      </c>
      <c r="D638" s="41" t="s">
        <v>637</v>
      </c>
      <c r="E638" s="41">
        <v>744521.52</v>
      </c>
      <c r="F638" s="55">
        <v>3154200</v>
      </c>
      <c r="G638" s="58" t="s">
        <v>637</v>
      </c>
      <c r="H638" s="57">
        <f t="shared" si="18"/>
        <v>744521.52</v>
      </c>
      <c r="M638" s="45"/>
    </row>
    <row r="639" spans="1:13" x14ac:dyDescent="0.25">
      <c r="A639" s="54" t="s">
        <v>638</v>
      </c>
      <c r="B639" s="53">
        <v>3154309</v>
      </c>
      <c r="C639" s="60">
        <f t="shared" si="19"/>
        <v>3154309</v>
      </c>
      <c r="D639" s="41" t="s">
        <v>638</v>
      </c>
      <c r="E639" s="41">
        <v>1116782.26</v>
      </c>
      <c r="F639" s="55">
        <v>3154309</v>
      </c>
      <c r="G639" s="58" t="s">
        <v>638</v>
      </c>
      <c r="H639" s="57">
        <f t="shared" si="18"/>
        <v>1116782.26</v>
      </c>
      <c r="M639" s="45"/>
    </row>
    <row r="640" spans="1:13" x14ac:dyDescent="0.25">
      <c r="A640" s="54" t="s">
        <v>639</v>
      </c>
      <c r="B640" s="53">
        <v>3154408</v>
      </c>
      <c r="C640" s="60">
        <f t="shared" si="19"/>
        <v>3154408</v>
      </c>
      <c r="D640" s="41" t="s">
        <v>639</v>
      </c>
      <c r="E640" s="41">
        <v>558391.14</v>
      </c>
      <c r="F640" s="55">
        <v>3154408</v>
      </c>
      <c r="G640" s="58" t="s">
        <v>639</v>
      </c>
      <c r="H640" s="57">
        <f t="shared" si="18"/>
        <v>558391.14</v>
      </c>
      <c r="M640" s="45"/>
    </row>
    <row r="641" spans="1:13" x14ac:dyDescent="0.25">
      <c r="A641" s="54" t="s">
        <v>640</v>
      </c>
      <c r="B641" s="53">
        <v>3154457</v>
      </c>
      <c r="C641" s="60">
        <f t="shared" si="19"/>
        <v>3154457</v>
      </c>
      <c r="D641" s="41" t="s">
        <v>640</v>
      </c>
      <c r="E641" s="41">
        <v>558391.14</v>
      </c>
      <c r="F641" s="55">
        <v>3154457</v>
      </c>
      <c r="G641" s="58" t="s">
        <v>640</v>
      </c>
      <c r="H641" s="57">
        <f t="shared" si="18"/>
        <v>558391.14</v>
      </c>
      <c r="M641" s="45"/>
    </row>
    <row r="642" spans="1:13" x14ac:dyDescent="0.25">
      <c r="A642" s="54" t="s">
        <v>641</v>
      </c>
      <c r="B642" s="53">
        <v>3154507</v>
      </c>
      <c r="C642" s="60">
        <f t="shared" si="19"/>
        <v>3154507</v>
      </c>
      <c r="D642" s="41" t="s">
        <v>641</v>
      </c>
      <c r="E642" s="41">
        <v>558391.14</v>
      </c>
      <c r="F642" s="55">
        <v>3154507</v>
      </c>
      <c r="G642" s="58" t="s">
        <v>641</v>
      </c>
      <c r="H642" s="57">
        <f t="shared" si="18"/>
        <v>558391.14</v>
      </c>
      <c r="M642" s="45"/>
    </row>
    <row r="643" spans="1:13" x14ac:dyDescent="0.25">
      <c r="A643" s="54" t="s">
        <v>642</v>
      </c>
      <c r="B643" s="53">
        <v>3154606</v>
      </c>
      <c r="C643" s="60">
        <f t="shared" si="19"/>
        <v>3154606</v>
      </c>
      <c r="D643" s="41" t="s">
        <v>642</v>
      </c>
      <c r="E643" s="41">
        <v>5162265.1500000004</v>
      </c>
      <c r="F643" s="55">
        <v>3154606</v>
      </c>
      <c r="G643" s="56" t="s">
        <v>642</v>
      </c>
      <c r="H643" s="57">
        <f t="shared" si="18"/>
        <v>5162265.1500000004</v>
      </c>
      <c r="M643" s="45"/>
    </row>
    <row r="644" spans="1:13" x14ac:dyDescent="0.25">
      <c r="A644" s="54" t="s">
        <v>643</v>
      </c>
      <c r="B644" s="53">
        <v>3154705</v>
      </c>
      <c r="C644" s="60">
        <f t="shared" si="19"/>
        <v>3154705</v>
      </c>
      <c r="D644" s="41" t="s">
        <v>643</v>
      </c>
      <c r="E644" s="41">
        <v>558391.14</v>
      </c>
      <c r="F644" s="55">
        <v>3154705</v>
      </c>
      <c r="G644" s="56" t="s">
        <v>643</v>
      </c>
      <c r="H644" s="57">
        <f t="shared" si="18"/>
        <v>558391.14</v>
      </c>
      <c r="M644" s="45"/>
    </row>
    <row r="645" spans="1:13" x14ac:dyDescent="0.25">
      <c r="A645" s="54" t="s">
        <v>644</v>
      </c>
      <c r="B645" s="53">
        <v>3154804</v>
      </c>
      <c r="C645" s="60">
        <f t="shared" si="19"/>
        <v>3154804</v>
      </c>
      <c r="D645" s="41" t="s">
        <v>644</v>
      </c>
      <c r="E645" s="41">
        <v>744521.52</v>
      </c>
      <c r="F645" s="55">
        <v>3154804</v>
      </c>
      <c r="G645" s="58" t="s">
        <v>644</v>
      </c>
      <c r="H645" s="57">
        <f t="shared" si="18"/>
        <v>744521.52</v>
      </c>
      <c r="M645" s="45"/>
    </row>
    <row r="646" spans="1:13" x14ac:dyDescent="0.25">
      <c r="A646" s="54" t="s">
        <v>645</v>
      </c>
      <c r="B646" s="53">
        <v>3154903</v>
      </c>
      <c r="C646" s="60">
        <f t="shared" si="19"/>
        <v>3154903</v>
      </c>
      <c r="D646" s="41" t="s">
        <v>645</v>
      </c>
      <c r="E646" s="41">
        <v>930651.87</v>
      </c>
      <c r="F646" s="55">
        <v>3154903</v>
      </c>
      <c r="G646" s="58" t="s">
        <v>645</v>
      </c>
      <c r="H646" s="57">
        <f t="shared" si="18"/>
        <v>930651.87</v>
      </c>
      <c r="M646" s="45"/>
    </row>
    <row r="647" spans="1:13" x14ac:dyDescent="0.25">
      <c r="A647" s="54" t="s">
        <v>646</v>
      </c>
      <c r="B647" s="53">
        <v>3155108</v>
      </c>
      <c r="C647" s="60">
        <f t="shared" si="19"/>
        <v>3155108</v>
      </c>
      <c r="D647" s="41" t="s">
        <v>646</v>
      </c>
      <c r="E647" s="41">
        <v>558391.14</v>
      </c>
      <c r="F647" s="55">
        <v>3155108</v>
      </c>
      <c r="G647" s="58" t="s">
        <v>646</v>
      </c>
      <c r="H647" s="57">
        <f t="shared" ref="H647:H710" si="20">VLOOKUP(F647,$C$7:$E$859,3,FALSE)</f>
        <v>558391.14</v>
      </c>
      <c r="M647" s="45"/>
    </row>
    <row r="648" spans="1:13" x14ac:dyDescent="0.25">
      <c r="A648" s="54" t="s">
        <v>647</v>
      </c>
      <c r="B648" s="53">
        <v>3155009</v>
      </c>
      <c r="C648" s="60">
        <f t="shared" ref="C648:C711" si="21">VLOOKUP(D648,$A$7:$B$859,2,FALSE)</f>
        <v>3155009</v>
      </c>
      <c r="D648" s="41" t="s">
        <v>647</v>
      </c>
      <c r="E648" s="41">
        <v>558391.14</v>
      </c>
      <c r="F648" s="55">
        <v>3155009</v>
      </c>
      <c r="G648" s="58" t="s">
        <v>647</v>
      </c>
      <c r="H648" s="57">
        <f t="shared" si="20"/>
        <v>558391.14</v>
      </c>
      <c r="M648" s="45"/>
    </row>
    <row r="649" spans="1:13" x14ac:dyDescent="0.25">
      <c r="A649" s="54" t="s">
        <v>648</v>
      </c>
      <c r="B649" s="53">
        <v>3155207</v>
      </c>
      <c r="C649" s="60">
        <f t="shared" si="21"/>
        <v>3155207</v>
      </c>
      <c r="D649" s="41" t="s">
        <v>648</v>
      </c>
      <c r="E649" s="41">
        <v>558391.14</v>
      </c>
      <c r="F649" s="55">
        <v>3155207</v>
      </c>
      <c r="G649" s="58" t="s">
        <v>648</v>
      </c>
      <c r="H649" s="57">
        <f t="shared" si="20"/>
        <v>558391.14</v>
      </c>
      <c r="M649" s="45"/>
    </row>
    <row r="650" spans="1:13" x14ac:dyDescent="0.25">
      <c r="A650" s="54" t="s">
        <v>649</v>
      </c>
      <c r="B650" s="53">
        <v>3155306</v>
      </c>
      <c r="C650" s="60">
        <f t="shared" si="21"/>
        <v>3155306</v>
      </c>
      <c r="D650" s="41" t="s">
        <v>649</v>
      </c>
      <c r="E650" s="41">
        <v>558391.14</v>
      </c>
      <c r="F650" s="55">
        <v>3155306</v>
      </c>
      <c r="G650" s="58" t="s">
        <v>649</v>
      </c>
      <c r="H650" s="57">
        <f t="shared" si="20"/>
        <v>558391.14</v>
      </c>
      <c r="M650" s="45"/>
    </row>
    <row r="651" spans="1:13" x14ac:dyDescent="0.25">
      <c r="A651" s="54" t="s">
        <v>650</v>
      </c>
      <c r="B651" s="53">
        <v>3155405</v>
      </c>
      <c r="C651" s="60">
        <f t="shared" si="21"/>
        <v>3155405</v>
      </c>
      <c r="D651" s="41" t="s">
        <v>650</v>
      </c>
      <c r="E651" s="41">
        <v>558391.14</v>
      </c>
      <c r="F651" s="55">
        <v>3155405</v>
      </c>
      <c r="G651" s="58" t="s">
        <v>650</v>
      </c>
      <c r="H651" s="57">
        <f t="shared" si="20"/>
        <v>558391.14</v>
      </c>
      <c r="M651" s="45"/>
    </row>
    <row r="652" spans="1:13" x14ac:dyDescent="0.25">
      <c r="A652" s="54" t="s">
        <v>651</v>
      </c>
      <c r="B652" s="53">
        <v>3155504</v>
      </c>
      <c r="C652" s="60">
        <f t="shared" si="21"/>
        <v>3155504</v>
      </c>
      <c r="D652" s="41" t="s">
        <v>651</v>
      </c>
      <c r="E652" s="41">
        <v>744521.52</v>
      </c>
      <c r="F652" s="55">
        <v>3155504</v>
      </c>
      <c r="G652" s="56" t="s">
        <v>651</v>
      </c>
      <c r="H652" s="57">
        <f t="shared" si="20"/>
        <v>744521.52</v>
      </c>
      <c r="M652" s="45"/>
    </row>
    <row r="653" spans="1:13" x14ac:dyDescent="0.25">
      <c r="A653" s="54" t="s">
        <v>652</v>
      </c>
      <c r="B653" s="53">
        <v>3155603</v>
      </c>
      <c r="C653" s="60">
        <f t="shared" si="21"/>
        <v>3155603</v>
      </c>
      <c r="D653" s="41" t="s">
        <v>652</v>
      </c>
      <c r="E653" s="41">
        <v>1489043.01</v>
      </c>
      <c r="F653" s="55">
        <v>3155603</v>
      </c>
      <c r="G653" s="58" t="s">
        <v>652</v>
      </c>
      <c r="H653" s="57">
        <f t="shared" si="20"/>
        <v>1489043.01</v>
      </c>
      <c r="M653" s="45"/>
    </row>
    <row r="654" spans="1:13" x14ac:dyDescent="0.25">
      <c r="A654" s="54" t="s">
        <v>653</v>
      </c>
      <c r="B654" s="53">
        <v>3155702</v>
      </c>
      <c r="C654" s="60">
        <f t="shared" si="21"/>
        <v>3155702</v>
      </c>
      <c r="D654" s="41" t="s">
        <v>653</v>
      </c>
      <c r="E654" s="41">
        <v>930651.87</v>
      </c>
      <c r="F654" s="55">
        <v>3155702</v>
      </c>
      <c r="G654" s="58" t="s">
        <v>653</v>
      </c>
      <c r="H654" s="57">
        <f t="shared" si="20"/>
        <v>930651.87</v>
      </c>
      <c r="M654" s="45"/>
    </row>
    <row r="655" spans="1:13" x14ac:dyDescent="0.25">
      <c r="A655" s="54" t="s">
        <v>654</v>
      </c>
      <c r="B655" s="53">
        <v>3155801</v>
      </c>
      <c r="C655" s="60">
        <f t="shared" si="21"/>
        <v>3155801</v>
      </c>
      <c r="D655" s="41" t="s">
        <v>654</v>
      </c>
      <c r="E655" s="41">
        <v>1116782.26</v>
      </c>
      <c r="F655" s="55">
        <v>3155801</v>
      </c>
      <c r="G655" s="58" t="s">
        <v>654</v>
      </c>
      <c r="H655" s="57">
        <f t="shared" si="20"/>
        <v>1116782.26</v>
      </c>
      <c r="M655" s="45"/>
    </row>
    <row r="656" spans="1:13" x14ac:dyDescent="0.25">
      <c r="A656" s="54" t="s">
        <v>655</v>
      </c>
      <c r="B656" s="53">
        <v>3155900</v>
      </c>
      <c r="C656" s="60">
        <f t="shared" si="21"/>
        <v>3155900</v>
      </c>
      <c r="D656" s="41" t="s">
        <v>655</v>
      </c>
      <c r="E656" s="41">
        <v>558391.14</v>
      </c>
      <c r="F656" s="55">
        <v>3155900</v>
      </c>
      <c r="G656" s="58" t="s">
        <v>655</v>
      </c>
      <c r="H656" s="57">
        <f t="shared" si="20"/>
        <v>558391.14</v>
      </c>
      <c r="M656" s="45"/>
    </row>
    <row r="657" spans="1:13" x14ac:dyDescent="0.25">
      <c r="A657" s="54" t="s">
        <v>656</v>
      </c>
      <c r="B657" s="53">
        <v>3156007</v>
      </c>
      <c r="C657" s="60">
        <f t="shared" si="21"/>
        <v>3156007</v>
      </c>
      <c r="D657" s="41" t="s">
        <v>656</v>
      </c>
      <c r="E657" s="41">
        <v>744521.52</v>
      </c>
      <c r="F657" s="55">
        <v>3156007</v>
      </c>
      <c r="G657" s="58" t="s">
        <v>656</v>
      </c>
      <c r="H657" s="57">
        <f t="shared" si="20"/>
        <v>744521.52</v>
      </c>
      <c r="M657" s="45"/>
    </row>
    <row r="658" spans="1:13" x14ac:dyDescent="0.25">
      <c r="A658" s="54" t="s">
        <v>657</v>
      </c>
      <c r="B658" s="53">
        <v>3156106</v>
      </c>
      <c r="C658" s="60">
        <f t="shared" si="21"/>
        <v>3156106</v>
      </c>
      <c r="D658" s="41" t="s">
        <v>657</v>
      </c>
      <c r="E658" s="41">
        <v>558391.14</v>
      </c>
      <c r="F658" s="55">
        <v>3156106</v>
      </c>
      <c r="G658" s="56" t="s">
        <v>657</v>
      </c>
      <c r="H658" s="57">
        <f t="shared" si="20"/>
        <v>558391.14</v>
      </c>
      <c r="M658" s="45"/>
    </row>
    <row r="659" spans="1:13" x14ac:dyDescent="0.25">
      <c r="A659" s="54" t="s">
        <v>658</v>
      </c>
      <c r="B659" s="53">
        <v>3156205</v>
      </c>
      <c r="C659" s="60">
        <f t="shared" si="21"/>
        <v>3156205</v>
      </c>
      <c r="D659" s="41" t="s">
        <v>658</v>
      </c>
      <c r="E659" s="41">
        <v>558391.14</v>
      </c>
      <c r="F659" s="55">
        <v>3156205</v>
      </c>
      <c r="G659" s="58" t="s">
        <v>658</v>
      </c>
      <c r="H659" s="57">
        <f t="shared" si="20"/>
        <v>558391.14</v>
      </c>
      <c r="M659" s="45"/>
    </row>
    <row r="660" spans="1:13" x14ac:dyDescent="0.25">
      <c r="A660" s="54" t="s">
        <v>659</v>
      </c>
      <c r="B660" s="53">
        <v>3156304</v>
      </c>
      <c r="C660" s="60">
        <f t="shared" si="21"/>
        <v>3156304</v>
      </c>
      <c r="D660" s="41" t="s">
        <v>659</v>
      </c>
      <c r="E660" s="41">
        <v>558391.14</v>
      </c>
      <c r="F660" s="55">
        <v>3156304</v>
      </c>
      <c r="G660" s="58" t="s">
        <v>659</v>
      </c>
      <c r="H660" s="57">
        <f t="shared" si="20"/>
        <v>558391.14</v>
      </c>
      <c r="M660" s="45"/>
    </row>
    <row r="661" spans="1:13" x14ac:dyDescent="0.25">
      <c r="A661" s="54" t="s">
        <v>660</v>
      </c>
      <c r="B661" s="53">
        <v>3156403</v>
      </c>
      <c r="C661" s="60">
        <f t="shared" si="21"/>
        <v>3156403</v>
      </c>
      <c r="D661" s="41" t="s">
        <v>660</v>
      </c>
      <c r="E661" s="41">
        <v>558391.14</v>
      </c>
      <c r="F661" s="55">
        <v>3156403</v>
      </c>
      <c r="G661" s="58" t="s">
        <v>660</v>
      </c>
      <c r="H661" s="57">
        <f t="shared" si="20"/>
        <v>558391.14</v>
      </c>
      <c r="M661" s="45"/>
    </row>
    <row r="662" spans="1:13" x14ac:dyDescent="0.25">
      <c r="A662" s="54" t="s">
        <v>661</v>
      </c>
      <c r="B662" s="53">
        <v>3156452</v>
      </c>
      <c r="C662" s="60">
        <f t="shared" si="21"/>
        <v>3156452</v>
      </c>
      <c r="D662" s="41" t="s">
        <v>661</v>
      </c>
      <c r="E662" s="41">
        <v>558391.14</v>
      </c>
      <c r="F662" s="55">
        <v>3156452</v>
      </c>
      <c r="G662" s="56" t="s">
        <v>661</v>
      </c>
      <c r="H662" s="57">
        <f t="shared" si="20"/>
        <v>558391.14</v>
      </c>
      <c r="M662" s="45"/>
    </row>
    <row r="663" spans="1:13" x14ac:dyDescent="0.25">
      <c r="A663" s="54" t="s">
        <v>662</v>
      </c>
      <c r="B663" s="53">
        <v>3156502</v>
      </c>
      <c r="C663" s="60">
        <f t="shared" si="21"/>
        <v>3156502</v>
      </c>
      <c r="D663" s="41" t="s">
        <v>662</v>
      </c>
      <c r="E663" s="41">
        <v>558391.14</v>
      </c>
      <c r="F663" s="55">
        <v>3156502</v>
      </c>
      <c r="G663" s="58" t="s">
        <v>662</v>
      </c>
      <c r="H663" s="57">
        <f t="shared" si="20"/>
        <v>558391.14</v>
      </c>
      <c r="M663" s="45"/>
    </row>
    <row r="664" spans="1:13" x14ac:dyDescent="0.25">
      <c r="A664" s="54" t="s">
        <v>663</v>
      </c>
      <c r="B664" s="53">
        <v>3156601</v>
      </c>
      <c r="C664" s="60">
        <f t="shared" si="21"/>
        <v>3156601</v>
      </c>
      <c r="D664" s="41" t="s">
        <v>663</v>
      </c>
      <c r="E664" s="41">
        <v>744521.52</v>
      </c>
      <c r="F664" s="55">
        <v>3156601</v>
      </c>
      <c r="G664" s="58" t="s">
        <v>663</v>
      </c>
      <c r="H664" s="57">
        <f t="shared" si="20"/>
        <v>744521.52</v>
      </c>
      <c r="M664" s="45"/>
    </row>
    <row r="665" spans="1:13" x14ac:dyDescent="0.25">
      <c r="A665" s="54" t="s">
        <v>664</v>
      </c>
      <c r="B665" s="53">
        <v>3156700</v>
      </c>
      <c r="C665" s="60">
        <f t="shared" si="21"/>
        <v>3156700</v>
      </c>
      <c r="D665" s="41" t="s">
        <v>664</v>
      </c>
      <c r="E665" s="41">
        <v>3350346.7</v>
      </c>
      <c r="F665" s="55">
        <v>3156700</v>
      </c>
      <c r="G665" s="56" t="s">
        <v>664</v>
      </c>
      <c r="H665" s="57">
        <f t="shared" si="20"/>
        <v>3350346.7</v>
      </c>
      <c r="M665" s="45"/>
    </row>
    <row r="666" spans="1:13" x14ac:dyDescent="0.25">
      <c r="A666" s="54" t="s">
        <v>665</v>
      </c>
      <c r="B666" s="53">
        <v>3156809</v>
      </c>
      <c r="C666" s="60">
        <f t="shared" si="21"/>
        <v>3156809</v>
      </c>
      <c r="D666" s="41" t="s">
        <v>665</v>
      </c>
      <c r="E666" s="41">
        <v>930651.87</v>
      </c>
      <c r="F666" s="55">
        <v>3156809</v>
      </c>
      <c r="G666" s="56" t="s">
        <v>665</v>
      </c>
      <c r="H666" s="57">
        <f t="shared" si="20"/>
        <v>930651.87</v>
      </c>
      <c r="M666" s="45"/>
    </row>
    <row r="667" spans="1:13" x14ac:dyDescent="0.25">
      <c r="A667" s="54" t="s">
        <v>666</v>
      </c>
      <c r="B667" s="53">
        <v>3156908</v>
      </c>
      <c r="C667" s="60">
        <f t="shared" si="21"/>
        <v>3156908</v>
      </c>
      <c r="D667" s="41" t="s">
        <v>666</v>
      </c>
      <c r="E667" s="41">
        <v>1302912.6200000001</v>
      </c>
      <c r="F667" s="55">
        <v>3156908</v>
      </c>
      <c r="G667" s="58" t="s">
        <v>666</v>
      </c>
      <c r="H667" s="57">
        <f t="shared" si="20"/>
        <v>1302912.6200000001</v>
      </c>
      <c r="M667" s="45"/>
    </row>
    <row r="668" spans="1:13" x14ac:dyDescent="0.25">
      <c r="A668" s="54" t="s">
        <v>667</v>
      </c>
      <c r="B668" s="53">
        <v>3157005</v>
      </c>
      <c r="C668" s="60">
        <f t="shared" si="21"/>
        <v>3157005</v>
      </c>
      <c r="D668" s="41" t="s">
        <v>667</v>
      </c>
      <c r="E668" s="41">
        <v>1675173.37</v>
      </c>
      <c r="F668" s="55">
        <v>3157005</v>
      </c>
      <c r="G668" s="58" t="s">
        <v>667</v>
      </c>
      <c r="H668" s="57">
        <f t="shared" si="20"/>
        <v>1675173.37</v>
      </c>
      <c r="M668" s="45"/>
    </row>
    <row r="669" spans="1:13" x14ac:dyDescent="0.25">
      <c r="A669" s="54" t="s">
        <v>668</v>
      </c>
      <c r="B669" s="53">
        <v>3157104</v>
      </c>
      <c r="C669" s="60">
        <f t="shared" si="21"/>
        <v>3157104</v>
      </c>
      <c r="D669" s="41" t="s">
        <v>668</v>
      </c>
      <c r="E669" s="41">
        <v>558391.14</v>
      </c>
      <c r="F669" s="55">
        <v>3157104</v>
      </c>
      <c r="G669" s="58" t="s">
        <v>668</v>
      </c>
      <c r="H669" s="57">
        <f t="shared" si="20"/>
        <v>558391.14</v>
      </c>
      <c r="M669" s="45"/>
    </row>
    <row r="670" spans="1:13" x14ac:dyDescent="0.25">
      <c r="A670" s="54" t="s">
        <v>669</v>
      </c>
      <c r="B670" s="53">
        <v>3157203</v>
      </c>
      <c r="C670" s="60">
        <f t="shared" si="21"/>
        <v>3157203</v>
      </c>
      <c r="D670" s="41" t="s">
        <v>669</v>
      </c>
      <c r="E670" s="41">
        <v>1489043.01</v>
      </c>
      <c r="F670" s="55">
        <v>3157203</v>
      </c>
      <c r="G670" s="58" t="s">
        <v>669</v>
      </c>
      <c r="H670" s="57">
        <f t="shared" si="20"/>
        <v>1489043.01</v>
      </c>
      <c r="M670" s="45"/>
    </row>
    <row r="671" spans="1:13" x14ac:dyDescent="0.25">
      <c r="A671" s="54" t="s">
        <v>670</v>
      </c>
      <c r="B671" s="53">
        <v>3157252</v>
      </c>
      <c r="C671" s="60">
        <f t="shared" si="21"/>
        <v>3157252</v>
      </c>
      <c r="D671" s="41" t="s">
        <v>670</v>
      </c>
      <c r="E671" s="41">
        <v>558391.14</v>
      </c>
      <c r="F671" s="55">
        <v>3157252</v>
      </c>
      <c r="G671" s="58" t="s">
        <v>670</v>
      </c>
      <c r="H671" s="57">
        <f t="shared" si="20"/>
        <v>558391.14</v>
      </c>
      <c r="M671" s="45"/>
    </row>
    <row r="672" spans="1:13" x14ac:dyDescent="0.25">
      <c r="A672" s="54" t="s">
        <v>671</v>
      </c>
      <c r="B672" s="53">
        <v>3157278</v>
      </c>
      <c r="C672" s="60">
        <f t="shared" si="21"/>
        <v>3157278</v>
      </c>
      <c r="D672" s="41" t="s">
        <v>671</v>
      </c>
      <c r="E672" s="41">
        <v>558391.14</v>
      </c>
      <c r="F672" s="55">
        <v>3157278</v>
      </c>
      <c r="G672" s="58" t="s">
        <v>671</v>
      </c>
      <c r="H672" s="57">
        <f t="shared" si="20"/>
        <v>558391.14</v>
      </c>
      <c r="M672" s="45"/>
    </row>
    <row r="673" spans="1:13" x14ac:dyDescent="0.25">
      <c r="A673" s="54" t="s">
        <v>672</v>
      </c>
      <c r="B673" s="53">
        <v>3157302</v>
      </c>
      <c r="C673" s="60">
        <f t="shared" si="21"/>
        <v>3157302</v>
      </c>
      <c r="D673" s="41" t="s">
        <v>672</v>
      </c>
      <c r="E673" s="41">
        <v>558391.14</v>
      </c>
      <c r="F673" s="55">
        <v>3157302</v>
      </c>
      <c r="G673" s="58" t="s">
        <v>672</v>
      </c>
      <c r="H673" s="57">
        <f t="shared" si="20"/>
        <v>558391.14</v>
      </c>
      <c r="M673" s="45"/>
    </row>
    <row r="674" spans="1:13" x14ac:dyDescent="0.25">
      <c r="A674" s="54" t="s">
        <v>673</v>
      </c>
      <c r="B674" s="53">
        <v>3157336</v>
      </c>
      <c r="C674" s="60">
        <f t="shared" si="21"/>
        <v>3157336</v>
      </c>
      <c r="D674" s="41" t="s">
        <v>673</v>
      </c>
      <c r="E674" s="41">
        <v>558391.14</v>
      </c>
      <c r="F674" s="55">
        <v>3157336</v>
      </c>
      <c r="G674" s="58" t="s">
        <v>673</v>
      </c>
      <c r="H674" s="57">
        <f t="shared" si="20"/>
        <v>558391.14</v>
      </c>
      <c r="M674" s="45"/>
    </row>
    <row r="675" spans="1:13" x14ac:dyDescent="0.25">
      <c r="A675" s="54" t="s">
        <v>674</v>
      </c>
      <c r="B675" s="53">
        <v>3157377</v>
      </c>
      <c r="C675" s="60">
        <f t="shared" si="21"/>
        <v>3157377</v>
      </c>
      <c r="D675" s="41" t="s">
        <v>674</v>
      </c>
      <c r="E675" s="41">
        <v>558391.14</v>
      </c>
      <c r="F675" s="55">
        <v>3157377</v>
      </c>
      <c r="G675" s="58" t="s">
        <v>674</v>
      </c>
      <c r="H675" s="57">
        <f t="shared" si="20"/>
        <v>558391.14</v>
      </c>
      <c r="M675" s="45"/>
    </row>
    <row r="676" spans="1:13" x14ac:dyDescent="0.25">
      <c r="A676" s="54" t="s">
        <v>675</v>
      </c>
      <c r="B676" s="53">
        <v>3157401</v>
      </c>
      <c r="C676" s="60">
        <f t="shared" si="21"/>
        <v>3157401</v>
      </c>
      <c r="D676" s="41" t="s">
        <v>675</v>
      </c>
      <c r="E676" s="41">
        <v>558391.14</v>
      </c>
      <c r="F676" s="55">
        <v>3157401</v>
      </c>
      <c r="G676" s="58" t="s">
        <v>675</v>
      </c>
      <c r="H676" s="57">
        <f t="shared" si="20"/>
        <v>558391.14</v>
      </c>
      <c r="M676" s="45"/>
    </row>
    <row r="677" spans="1:13" x14ac:dyDescent="0.25">
      <c r="A677" s="54" t="s">
        <v>676</v>
      </c>
      <c r="B677" s="53">
        <v>3157500</v>
      </c>
      <c r="C677" s="60">
        <f t="shared" si="21"/>
        <v>3157500</v>
      </c>
      <c r="D677" s="41" t="s">
        <v>676</v>
      </c>
      <c r="E677" s="41">
        <v>558391.14</v>
      </c>
      <c r="F677" s="55">
        <v>3157500</v>
      </c>
      <c r="G677" s="58" t="s">
        <v>676</v>
      </c>
      <c r="H677" s="57">
        <f t="shared" si="20"/>
        <v>558391.14</v>
      </c>
      <c r="M677" s="45"/>
    </row>
    <row r="678" spans="1:13" x14ac:dyDescent="0.25">
      <c r="A678" s="54" t="s">
        <v>677</v>
      </c>
      <c r="B678" s="53">
        <v>3157609</v>
      </c>
      <c r="C678" s="60">
        <f t="shared" si="21"/>
        <v>3157609</v>
      </c>
      <c r="D678" s="41" t="s">
        <v>677</v>
      </c>
      <c r="E678" s="41">
        <v>558391.14</v>
      </c>
      <c r="F678" s="55">
        <v>3157609</v>
      </c>
      <c r="G678" s="58" t="s">
        <v>677</v>
      </c>
      <c r="H678" s="57">
        <f t="shared" si="20"/>
        <v>558391.14</v>
      </c>
      <c r="M678" s="45"/>
    </row>
    <row r="679" spans="1:13" x14ac:dyDescent="0.25">
      <c r="A679" s="54" t="s">
        <v>678</v>
      </c>
      <c r="B679" s="53">
        <v>3157658</v>
      </c>
      <c r="C679" s="60">
        <f t="shared" si="21"/>
        <v>3157658</v>
      </c>
      <c r="D679" s="41" t="s">
        <v>678</v>
      </c>
      <c r="E679" s="41">
        <v>558391.14</v>
      </c>
      <c r="F679" s="55">
        <v>3157658</v>
      </c>
      <c r="G679" s="58" t="s">
        <v>678</v>
      </c>
      <c r="H679" s="57">
        <f t="shared" si="20"/>
        <v>558391.14</v>
      </c>
      <c r="M679" s="45"/>
    </row>
    <row r="680" spans="1:13" x14ac:dyDescent="0.25">
      <c r="A680" s="54" t="s">
        <v>679</v>
      </c>
      <c r="B680" s="53">
        <v>3157708</v>
      </c>
      <c r="C680" s="60">
        <f t="shared" si="21"/>
        <v>3157708</v>
      </c>
      <c r="D680" s="41" t="s">
        <v>679</v>
      </c>
      <c r="E680" s="41">
        <v>930651.87</v>
      </c>
      <c r="F680" s="55">
        <v>3157708</v>
      </c>
      <c r="G680" s="58" t="s">
        <v>679</v>
      </c>
      <c r="H680" s="57">
        <f t="shared" si="20"/>
        <v>930651.87</v>
      </c>
      <c r="M680" s="45"/>
    </row>
    <row r="681" spans="1:13" x14ac:dyDescent="0.25">
      <c r="A681" s="54" t="s">
        <v>680</v>
      </c>
      <c r="B681" s="53">
        <v>3157807</v>
      </c>
      <c r="C681" s="60">
        <f t="shared" si="21"/>
        <v>3157807</v>
      </c>
      <c r="D681" s="41" t="s">
        <v>680</v>
      </c>
      <c r="E681" s="41">
        <v>5162265.1500000004</v>
      </c>
      <c r="F681" s="55">
        <v>3157807</v>
      </c>
      <c r="G681" s="58" t="s">
        <v>680</v>
      </c>
      <c r="H681" s="57">
        <f t="shared" si="20"/>
        <v>5162265.1500000004</v>
      </c>
      <c r="M681" s="45"/>
    </row>
    <row r="682" spans="1:13" x14ac:dyDescent="0.25">
      <c r="A682" s="54" t="s">
        <v>681</v>
      </c>
      <c r="B682" s="53">
        <v>3157906</v>
      </c>
      <c r="C682" s="60">
        <f t="shared" si="21"/>
        <v>3157906</v>
      </c>
      <c r="D682" s="41" t="s">
        <v>681</v>
      </c>
      <c r="E682" s="41">
        <v>930651.87</v>
      </c>
      <c r="F682" s="55">
        <v>3157906</v>
      </c>
      <c r="G682" s="58" t="s">
        <v>681</v>
      </c>
      <c r="H682" s="57">
        <f t="shared" si="20"/>
        <v>930651.87</v>
      </c>
      <c r="M682" s="45"/>
    </row>
    <row r="683" spans="1:13" x14ac:dyDescent="0.25">
      <c r="A683" s="54" t="s">
        <v>682</v>
      </c>
      <c r="B683" s="53">
        <v>3158003</v>
      </c>
      <c r="C683" s="60">
        <f t="shared" si="21"/>
        <v>3158003</v>
      </c>
      <c r="D683" s="41" t="s">
        <v>682</v>
      </c>
      <c r="E683" s="41">
        <v>744521.52</v>
      </c>
      <c r="F683" s="55">
        <v>3158003</v>
      </c>
      <c r="G683" s="58" t="s">
        <v>682</v>
      </c>
      <c r="H683" s="57">
        <f t="shared" si="20"/>
        <v>744521.52</v>
      </c>
      <c r="M683" s="45"/>
    </row>
    <row r="684" spans="1:13" x14ac:dyDescent="0.25">
      <c r="A684" s="54" t="s">
        <v>683</v>
      </c>
      <c r="B684" s="53">
        <v>3158102</v>
      </c>
      <c r="C684" s="60">
        <f t="shared" si="21"/>
        <v>3158102</v>
      </c>
      <c r="D684" s="41" t="s">
        <v>683</v>
      </c>
      <c r="E684" s="41">
        <v>558391.14</v>
      </c>
      <c r="F684" s="55">
        <v>3158102</v>
      </c>
      <c r="G684" s="58" t="s">
        <v>683</v>
      </c>
      <c r="H684" s="57">
        <f t="shared" si="20"/>
        <v>558391.14</v>
      </c>
      <c r="M684" s="45"/>
    </row>
    <row r="685" spans="1:13" x14ac:dyDescent="0.25">
      <c r="A685" s="54" t="s">
        <v>684</v>
      </c>
      <c r="B685" s="53">
        <v>3158201</v>
      </c>
      <c r="C685" s="60">
        <f t="shared" si="21"/>
        <v>3158201</v>
      </c>
      <c r="D685" s="41" t="s">
        <v>684</v>
      </c>
      <c r="E685" s="41">
        <v>930651.87</v>
      </c>
      <c r="F685" s="55">
        <v>3158201</v>
      </c>
      <c r="G685" s="58" t="s">
        <v>684</v>
      </c>
      <c r="H685" s="57">
        <f t="shared" si="20"/>
        <v>930651.87</v>
      </c>
      <c r="M685" s="45"/>
    </row>
    <row r="686" spans="1:13" x14ac:dyDescent="0.25">
      <c r="A686" s="54" t="s">
        <v>685</v>
      </c>
      <c r="B686" s="53">
        <v>3159209</v>
      </c>
      <c r="C686" s="60">
        <f t="shared" si="21"/>
        <v>3159209</v>
      </c>
      <c r="D686" s="41" t="s">
        <v>685</v>
      </c>
      <c r="E686" s="41">
        <v>558391.14</v>
      </c>
      <c r="F686" s="55">
        <v>3159209</v>
      </c>
      <c r="G686" s="58" t="s">
        <v>685</v>
      </c>
      <c r="H686" s="57">
        <f t="shared" si="20"/>
        <v>558391.14</v>
      </c>
      <c r="M686" s="45"/>
    </row>
    <row r="687" spans="1:13" x14ac:dyDescent="0.25">
      <c r="A687" s="54" t="s">
        <v>686</v>
      </c>
      <c r="B687" s="53">
        <v>3159407</v>
      </c>
      <c r="C687" s="60">
        <f t="shared" si="21"/>
        <v>3159407</v>
      </c>
      <c r="D687" s="41" t="s">
        <v>686</v>
      </c>
      <c r="E687" s="41">
        <v>558391.14</v>
      </c>
      <c r="F687" s="55">
        <v>3159407</v>
      </c>
      <c r="G687" s="58" t="s">
        <v>686</v>
      </c>
      <c r="H687" s="57">
        <f t="shared" si="20"/>
        <v>558391.14</v>
      </c>
      <c r="M687" s="45"/>
    </row>
    <row r="688" spans="1:13" x14ac:dyDescent="0.25">
      <c r="A688" s="54" t="s">
        <v>687</v>
      </c>
      <c r="B688" s="53">
        <v>3159308</v>
      </c>
      <c r="C688" s="60">
        <f t="shared" si="21"/>
        <v>3159308</v>
      </c>
      <c r="D688" s="41" t="s">
        <v>687</v>
      </c>
      <c r="E688" s="41">
        <v>558391.14</v>
      </c>
      <c r="F688" s="55">
        <v>3159308</v>
      </c>
      <c r="G688" s="58" t="s">
        <v>687</v>
      </c>
      <c r="H688" s="57">
        <f t="shared" si="20"/>
        <v>558391.14</v>
      </c>
      <c r="M688" s="45"/>
    </row>
    <row r="689" spans="1:13" x14ac:dyDescent="0.25">
      <c r="A689" s="54" t="s">
        <v>688</v>
      </c>
      <c r="B689" s="53">
        <v>3159357</v>
      </c>
      <c r="C689" s="60">
        <f t="shared" si="21"/>
        <v>3159357</v>
      </c>
      <c r="D689" s="41" t="s">
        <v>688</v>
      </c>
      <c r="E689" s="41">
        <v>558391.14</v>
      </c>
      <c r="F689" s="55">
        <v>3159357</v>
      </c>
      <c r="G689" s="58" t="s">
        <v>688</v>
      </c>
      <c r="H689" s="57">
        <f t="shared" si="20"/>
        <v>558391.14</v>
      </c>
      <c r="M689" s="45"/>
    </row>
    <row r="690" spans="1:13" x14ac:dyDescent="0.25">
      <c r="A690" s="54" t="s">
        <v>689</v>
      </c>
      <c r="B690" s="53">
        <v>3159506</v>
      </c>
      <c r="C690" s="60">
        <f t="shared" si="21"/>
        <v>3159506</v>
      </c>
      <c r="D690" s="41" t="s">
        <v>689</v>
      </c>
      <c r="E690" s="41">
        <v>558391.14</v>
      </c>
      <c r="F690" s="55">
        <v>3159506</v>
      </c>
      <c r="G690" s="58" t="s">
        <v>689</v>
      </c>
      <c r="H690" s="57">
        <f t="shared" si="20"/>
        <v>558391.14</v>
      </c>
      <c r="M690" s="45"/>
    </row>
    <row r="691" spans="1:13" x14ac:dyDescent="0.25">
      <c r="A691" s="54" t="s">
        <v>690</v>
      </c>
      <c r="B691" s="53">
        <v>3159605</v>
      </c>
      <c r="C691" s="60">
        <f t="shared" si="21"/>
        <v>3159605</v>
      </c>
      <c r="D691" s="41" t="s">
        <v>690</v>
      </c>
      <c r="E691" s="41">
        <v>1675173.37</v>
      </c>
      <c r="F691" s="55">
        <v>3159605</v>
      </c>
      <c r="G691" s="58" t="s">
        <v>690</v>
      </c>
      <c r="H691" s="57">
        <f t="shared" si="20"/>
        <v>1675173.37</v>
      </c>
      <c r="M691" s="45"/>
    </row>
    <row r="692" spans="1:13" x14ac:dyDescent="0.25">
      <c r="A692" s="54" t="s">
        <v>691</v>
      </c>
      <c r="B692" s="53">
        <v>3159704</v>
      </c>
      <c r="C692" s="60">
        <f t="shared" si="21"/>
        <v>3159704</v>
      </c>
      <c r="D692" s="41" t="s">
        <v>691</v>
      </c>
      <c r="E692" s="41">
        <v>558391.14</v>
      </c>
      <c r="F692" s="55">
        <v>3159704</v>
      </c>
      <c r="G692" s="58" t="s">
        <v>691</v>
      </c>
      <c r="H692" s="57">
        <f t="shared" si="20"/>
        <v>558391.14</v>
      </c>
      <c r="M692" s="45"/>
    </row>
    <row r="693" spans="1:13" x14ac:dyDescent="0.25">
      <c r="A693" s="54" t="s">
        <v>692</v>
      </c>
      <c r="B693" s="53">
        <v>3159803</v>
      </c>
      <c r="C693" s="60">
        <f t="shared" si="21"/>
        <v>3159803</v>
      </c>
      <c r="D693" s="41" t="s">
        <v>692</v>
      </c>
      <c r="E693" s="41">
        <v>1116782.26</v>
      </c>
      <c r="F693" s="55">
        <v>3159803</v>
      </c>
      <c r="G693" s="58" t="s">
        <v>692</v>
      </c>
      <c r="H693" s="57">
        <f t="shared" si="20"/>
        <v>1116782.26</v>
      </c>
      <c r="M693" s="45"/>
    </row>
    <row r="694" spans="1:13" x14ac:dyDescent="0.25">
      <c r="A694" s="54" t="s">
        <v>693</v>
      </c>
      <c r="B694" s="53">
        <v>3158300</v>
      </c>
      <c r="C694" s="60">
        <f t="shared" si="21"/>
        <v>3158300</v>
      </c>
      <c r="D694" s="41" t="s">
        <v>693</v>
      </c>
      <c r="E694" s="41">
        <v>558391.14</v>
      </c>
      <c r="F694" s="55">
        <v>3158300</v>
      </c>
      <c r="G694" s="58" t="s">
        <v>693</v>
      </c>
      <c r="H694" s="57">
        <f t="shared" si="20"/>
        <v>558391.14</v>
      </c>
      <c r="M694" s="45"/>
    </row>
    <row r="695" spans="1:13" x14ac:dyDescent="0.25">
      <c r="A695" s="54" t="s">
        <v>694</v>
      </c>
      <c r="B695" s="53">
        <v>3158409</v>
      </c>
      <c r="C695" s="60">
        <f t="shared" si="21"/>
        <v>3158409</v>
      </c>
      <c r="D695" s="41" t="s">
        <v>694</v>
      </c>
      <c r="E695" s="41">
        <v>558391.14</v>
      </c>
      <c r="F695" s="55">
        <v>3158409</v>
      </c>
      <c r="G695" s="58" t="s">
        <v>694</v>
      </c>
      <c r="H695" s="57">
        <f t="shared" si="20"/>
        <v>558391.14</v>
      </c>
      <c r="M695" s="45"/>
    </row>
    <row r="696" spans="1:13" x14ac:dyDescent="0.25">
      <c r="A696" s="54" t="s">
        <v>695</v>
      </c>
      <c r="B696" s="53">
        <v>3158508</v>
      </c>
      <c r="C696" s="60">
        <f t="shared" si="21"/>
        <v>3158508</v>
      </c>
      <c r="D696" s="41" t="s">
        <v>695</v>
      </c>
      <c r="E696" s="41">
        <v>558391.14</v>
      </c>
      <c r="F696" s="55">
        <v>3158508</v>
      </c>
      <c r="G696" s="58" t="s">
        <v>695</v>
      </c>
      <c r="H696" s="57">
        <f t="shared" si="20"/>
        <v>558391.14</v>
      </c>
      <c r="M696" s="45"/>
    </row>
    <row r="697" spans="1:13" x14ac:dyDescent="0.25">
      <c r="A697" s="54" t="s">
        <v>696</v>
      </c>
      <c r="B697" s="53">
        <v>3158607</v>
      </c>
      <c r="C697" s="60">
        <f t="shared" si="21"/>
        <v>3158607</v>
      </c>
      <c r="D697" s="41" t="s">
        <v>696</v>
      </c>
      <c r="E697" s="41">
        <v>558391.14</v>
      </c>
      <c r="F697" s="55">
        <v>3158607</v>
      </c>
      <c r="G697" s="58" t="s">
        <v>696</v>
      </c>
      <c r="H697" s="57">
        <f t="shared" si="20"/>
        <v>558391.14</v>
      </c>
      <c r="M697" s="45"/>
    </row>
    <row r="698" spans="1:13" x14ac:dyDescent="0.25">
      <c r="A698" s="54" t="s">
        <v>697</v>
      </c>
      <c r="B698" s="53">
        <v>3158706</v>
      </c>
      <c r="C698" s="60">
        <f t="shared" si="21"/>
        <v>3158706</v>
      </c>
      <c r="D698" s="41" t="s">
        <v>697</v>
      </c>
      <c r="E698" s="41">
        <v>558391.14</v>
      </c>
      <c r="F698" s="55">
        <v>3158706</v>
      </c>
      <c r="G698" s="58" t="s">
        <v>697</v>
      </c>
      <c r="H698" s="57">
        <f t="shared" si="20"/>
        <v>558391.14</v>
      </c>
      <c r="M698" s="45"/>
    </row>
    <row r="699" spans="1:13" x14ac:dyDescent="0.25">
      <c r="A699" s="54" t="s">
        <v>698</v>
      </c>
      <c r="B699" s="53">
        <v>3158805</v>
      </c>
      <c r="C699" s="60">
        <f t="shared" si="21"/>
        <v>3158805</v>
      </c>
      <c r="D699" s="41" t="s">
        <v>698</v>
      </c>
      <c r="E699" s="41">
        <v>558391.14</v>
      </c>
      <c r="F699" s="55">
        <v>3158805</v>
      </c>
      <c r="G699" s="58" t="s">
        <v>698</v>
      </c>
      <c r="H699" s="57">
        <f t="shared" si="20"/>
        <v>558391.14</v>
      </c>
      <c r="M699" s="45"/>
    </row>
    <row r="700" spans="1:13" x14ac:dyDescent="0.25">
      <c r="A700" s="54" t="s">
        <v>699</v>
      </c>
      <c r="B700" s="53">
        <v>3158904</v>
      </c>
      <c r="C700" s="60">
        <f t="shared" si="21"/>
        <v>3158904</v>
      </c>
      <c r="D700" s="41" t="s">
        <v>699</v>
      </c>
      <c r="E700" s="41">
        <v>558391.14</v>
      </c>
      <c r="F700" s="55">
        <v>3158904</v>
      </c>
      <c r="G700" s="58" t="s">
        <v>699</v>
      </c>
      <c r="H700" s="57">
        <f t="shared" si="20"/>
        <v>558391.14</v>
      </c>
      <c r="M700" s="45"/>
    </row>
    <row r="701" spans="1:13" x14ac:dyDescent="0.25">
      <c r="A701" s="54" t="s">
        <v>700</v>
      </c>
      <c r="B701" s="53">
        <v>3158953</v>
      </c>
      <c r="C701" s="60">
        <f t="shared" si="21"/>
        <v>3158953</v>
      </c>
      <c r="D701" s="41" t="s">
        <v>700</v>
      </c>
      <c r="E701" s="41">
        <v>1489043.01</v>
      </c>
      <c r="F701" s="55">
        <v>3158953</v>
      </c>
      <c r="G701" s="58" t="s">
        <v>700</v>
      </c>
      <c r="H701" s="57">
        <f t="shared" si="20"/>
        <v>1489043.01</v>
      </c>
      <c r="M701" s="45"/>
    </row>
    <row r="702" spans="1:13" x14ac:dyDescent="0.25">
      <c r="A702" s="54" t="s">
        <v>701</v>
      </c>
      <c r="B702" s="53">
        <v>3159001</v>
      </c>
      <c r="C702" s="60">
        <f t="shared" si="21"/>
        <v>3159001</v>
      </c>
      <c r="D702" s="41" t="s">
        <v>701</v>
      </c>
      <c r="E702" s="41">
        <v>558391.14</v>
      </c>
      <c r="F702" s="55">
        <v>3159001</v>
      </c>
      <c r="G702" s="58" t="s">
        <v>701</v>
      </c>
      <c r="H702" s="57">
        <f t="shared" si="20"/>
        <v>558391.14</v>
      </c>
      <c r="M702" s="45"/>
    </row>
    <row r="703" spans="1:13" x14ac:dyDescent="0.25">
      <c r="A703" s="54" t="s">
        <v>702</v>
      </c>
      <c r="B703" s="53">
        <v>3159100</v>
      </c>
      <c r="C703" s="60">
        <f t="shared" si="21"/>
        <v>3159100</v>
      </c>
      <c r="D703" s="41" t="s">
        <v>702</v>
      </c>
      <c r="E703" s="41">
        <v>558391.14</v>
      </c>
      <c r="F703" s="55">
        <v>3159100</v>
      </c>
      <c r="G703" s="58" t="s">
        <v>702</v>
      </c>
      <c r="H703" s="57">
        <f t="shared" si="20"/>
        <v>558391.14</v>
      </c>
      <c r="M703" s="45"/>
    </row>
    <row r="704" spans="1:13" x14ac:dyDescent="0.25">
      <c r="A704" s="54" t="s">
        <v>703</v>
      </c>
      <c r="B704" s="53">
        <v>3159902</v>
      </c>
      <c r="C704" s="60">
        <f t="shared" si="21"/>
        <v>3159902</v>
      </c>
      <c r="D704" s="41" t="s">
        <v>703</v>
      </c>
      <c r="E704" s="41">
        <v>1116782.26</v>
      </c>
      <c r="F704" s="55">
        <v>3159902</v>
      </c>
      <c r="G704" s="58" t="s">
        <v>703</v>
      </c>
      <c r="H704" s="57">
        <f t="shared" si="20"/>
        <v>1116782.26</v>
      </c>
      <c r="M704" s="45"/>
    </row>
    <row r="705" spans="1:13" x14ac:dyDescent="0.25">
      <c r="A705" s="54" t="s">
        <v>704</v>
      </c>
      <c r="B705" s="53">
        <v>3160009</v>
      </c>
      <c r="C705" s="60">
        <f t="shared" si="21"/>
        <v>3160009</v>
      </c>
      <c r="D705" s="41" t="s">
        <v>704</v>
      </c>
      <c r="E705" s="41">
        <v>558391.14</v>
      </c>
      <c r="F705" s="55">
        <v>3160009</v>
      </c>
      <c r="G705" s="58" t="s">
        <v>704</v>
      </c>
      <c r="H705" s="57">
        <f t="shared" si="20"/>
        <v>558391.14</v>
      </c>
      <c r="M705" s="45"/>
    </row>
    <row r="706" spans="1:13" x14ac:dyDescent="0.25">
      <c r="A706" s="54" t="s">
        <v>705</v>
      </c>
      <c r="B706" s="53">
        <v>3160108</v>
      </c>
      <c r="C706" s="60">
        <f t="shared" si="21"/>
        <v>3160108</v>
      </c>
      <c r="D706" s="41" t="s">
        <v>705</v>
      </c>
      <c r="E706" s="41">
        <v>558391.14</v>
      </c>
      <c r="F706" s="55">
        <v>3160108</v>
      </c>
      <c r="G706" s="58" t="s">
        <v>705</v>
      </c>
      <c r="H706" s="57">
        <f t="shared" si="20"/>
        <v>558391.14</v>
      </c>
      <c r="M706" s="45"/>
    </row>
    <row r="707" spans="1:13" x14ac:dyDescent="0.25">
      <c r="A707" s="54" t="s">
        <v>706</v>
      </c>
      <c r="B707" s="53">
        <v>3160207</v>
      </c>
      <c r="C707" s="60">
        <f t="shared" si="21"/>
        <v>3160207</v>
      </c>
      <c r="D707" s="41" t="s">
        <v>706</v>
      </c>
      <c r="E707" s="41">
        <v>558391.14</v>
      </c>
      <c r="F707" s="55">
        <v>3160207</v>
      </c>
      <c r="G707" s="58" t="s">
        <v>706</v>
      </c>
      <c r="H707" s="57">
        <f t="shared" si="20"/>
        <v>558391.14</v>
      </c>
      <c r="M707" s="45"/>
    </row>
    <row r="708" spans="1:13" x14ac:dyDescent="0.25">
      <c r="A708" s="54" t="s">
        <v>707</v>
      </c>
      <c r="B708" s="53">
        <v>3160306</v>
      </c>
      <c r="C708" s="60">
        <f t="shared" si="21"/>
        <v>3160306</v>
      </c>
      <c r="D708" s="41" t="s">
        <v>707</v>
      </c>
      <c r="E708" s="41">
        <v>744521.52</v>
      </c>
      <c r="F708" s="55">
        <v>3160306</v>
      </c>
      <c r="G708" s="58" t="s">
        <v>707</v>
      </c>
      <c r="H708" s="57">
        <f t="shared" si="20"/>
        <v>744521.52</v>
      </c>
      <c r="M708" s="45"/>
    </row>
    <row r="709" spans="1:13" x14ac:dyDescent="0.25">
      <c r="A709" s="54" t="s">
        <v>708</v>
      </c>
      <c r="B709" s="53">
        <v>3160405</v>
      </c>
      <c r="C709" s="60">
        <f t="shared" si="21"/>
        <v>3160405</v>
      </c>
      <c r="D709" s="41" t="s">
        <v>708</v>
      </c>
      <c r="E709" s="41">
        <v>1302912.6200000001</v>
      </c>
      <c r="F709" s="55">
        <v>3160405</v>
      </c>
      <c r="G709" s="58" t="s">
        <v>708</v>
      </c>
      <c r="H709" s="57">
        <f t="shared" si="20"/>
        <v>1302912.6200000001</v>
      </c>
      <c r="M709" s="45"/>
    </row>
    <row r="710" spans="1:13" x14ac:dyDescent="0.25">
      <c r="A710" s="54" t="s">
        <v>709</v>
      </c>
      <c r="B710" s="53">
        <v>3160454</v>
      </c>
      <c r="C710" s="60">
        <f t="shared" si="21"/>
        <v>3160454</v>
      </c>
      <c r="D710" s="41" t="s">
        <v>709</v>
      </c>
      <c r="E710" s="41">
        <v>558391.14</v>
      </c>
      <c r="F710" s="55">
        <v>3160454</v>
      </c>
      <c r="G710" s="58" t="s">
        <v>709</v>
      </c>
      <c r="H710" s="57">
        <f t="shared" si="20"/>
        <v>558391.14</v>
      </c>
      <c r="M710" s="45"/>
    </row>
    <row r="711" spans="1:13" x14ac:dyDescent="0.25">
      <c r="A711" s="54" t="s">
        <v>710</v>
      </c>
      <c r="B711" s="53">
        <v>3160504</v>
      </c>
      <c r="C711" s="60">
        <f t="shared" si="21"/>
        <v>3160504</v>
      </c>
      <c r="D711" s="41" t="s">
        <v>710</v>
      </c>
      <c r="E711" s="41">
        <v>558391.14</v>
      </c>
      <c r="F711" s="55">
        <v>3160504</v>
      </c>
      <c r="G711" s="58" t="s">
        <v>710</v>
      </c>
      <c r="H711" s="57">
        <f t="shared" ref="H711:H774" si="22">VLOOKUP(F711,$C$7:$E$859,3,FALSE)</f>
        <v>558391.14</v>
      </c>
      <c r="M711" s="45"/>
    </row>
    <row r="712" spans="1:13" x14ac:dyDescent="0.25">
      <c r="A712" s="54" t="s">
        <v>711</v>
      </c>
      <c r="B712" s="53">
        <v>3160603</v>
      </c>
      <c r="C712" s="60">
        <f t="shared" ref="C712:C775" si="23">VLOOKUP(D712,$A$7:$B$859,2,FALSE)</f>
        <v>3160603</v>
      </c>
      <c r="D712" s="41" t="s">
        <v>711</v>
      </c>
      <c r="E712" s="41">
        <v>558391.14</v>
      </c>
      <c r="F712" s="55">
        <v>3160603</v>
      </c>
      <c r="G712" s="58" t="s">
        <v>711</v>
      </c>
      <c r="H712" s="57">
        <f t="shared" si="22"/>
        <v>558391.14</v>
      </c>
      <c r="M712" s="45"/>
    </row>
    <row r="713" spans="1:13" x14ac:dyDescent="0.25">
      <c r="A713" s="54" t="s">
        <v>712</v>
      </c>
      <c r="B713" s="53">
        <v>3160702</v>
      </c>
      <c r="C713" s="60">
        <f t="shared" si="23"/>
        <v>3160702</v>
      </c>
      <c r="D713" s="41" t="s">
        <v>712</v>
      </c>
      <c r="E713" s="41">
        <v>1861303.74</v>
      </c>
      <c r="F713" s="55">
        <v>3160702</v>
      </c>
      <c r="G713" s="58" t="s">
        <v>712</v>
      </c>
      <c r="H713" s="57">
        <f t="shared" si="22"/>
        <v>1861303.74</v>
      </c>
      <c r="M713" s="45"/>
    </row>
    <row r="714" spans="1:13" x14ac:dyDescent="0.25">
      <c r="A714" s="54" t="s">
        <v>713</v>
      </c>
      <c r="B714" s="53">
        <v>3160801</v>
      </c>
      <c r="C714" s="60">
        <f t="shared" si="23"/>
        <v>3160801</v>
      </c>
      <c r="D714" s="41" t="s">
        <v>713</v>
      </c>
      <c r="E714" s="41">
        <v>558391.14</v>
      </c>
      <c r="F714" s="55">
        <v>3160801</v>
      </c>
      <c r="G714" s="58" t="s">
        <v>713</v>
      </c>
      <c r="H714" s="57">
        <f t="shared" si="22"/>
        <v>558391.14</v>
      </c>
      <c r="M714" s="45"/>
    </row>
    <row r="715" spans="1:13" x14ac:dyDescent="0.25">
      <c r="A715" s="54" t="s">
        <v>714</v>
      </c>
      <c r="B715" s="53">
        <v>3160900</v>
      </c>
      <c r="C715" s="60">
        <f t="shared" si="23"/>
        <v>3160900</v>
      </c>
      <c r="D715" s="41" t="s">
        <v>714</v>
      </c>
      <c r="E715" s="41">
        <v>558391.14</v>
      </c>
      <c r="F715" s="55">
        <v>3160900</v>
      </c>
      <c r="G715" s="58" t="s">
        <v>714</v>
      </c>
      <c r="H715" s="57">
        <f t="shared" si="22"/>
        <v>558391.14</v>
      </c>
      <c r="M715" s="45"/>
    </row>
    <row r="716" spans="1:13" x14ac:dyDescent="0.25">
      <c r="A716" s="54" t="s">
        <v>715</v>
      </c>
      <c r="B716" s="53">
        <v>3160959</v>
      </c>
      <c r="C716" s="60">
        <f t="shared" si="23"/>
        <v>3160959</v>
      </c>
      <c r="D716" s="41" t="s">
        <v>715</v>
      </c>
      <c r="E716" s="41">
        <v>558391.14</v>
      </c>
      <c r="F716" s="55">
        <v>3160959</v>
      </c>
      <c r="G716" s="58" t="s">
        <v>715</v>
      </c>
      <c r="H716" s="57">
        <f t="shared" si="22"/>
        <v>558391.14</v>
      </c>
      <c r="M716" s="45"/>
    </row>
    <row r="717" spans="1:13" x14ac:dyDescent="0.25">
      <c r="A717" s="54" t="s">
        <v>716</v>
      </c>
      <c r="B717" s="53">
        <v>3161007</v>
      </c>
      <c r="C717" s="60">
        <f t="shared" si="23"/>
        <v>3161007</v>
      </c>
      <c r="D717" s="41" t="s">
        <v>716</v>
      </c>
      <c r="E717" s="41">
        <v>1116782.26</v>
      </c>
      <c r="F717" s="55">
        <v>3161007</v>
      </c>
      <c r="G717" s="58" t="s">
        <v>716</v>
      </c>
      <c r="H717" s="57">
        <f t="shared" si="22"/>
        <v>1116782.26</v>
      </c>
      <c r="M717" s="45"/>
    </row>
    <row r="718" spans="1:13" x14ac:dyDescent="0.25">
      <c r="A718" s="54" t="s">
        <v>717</v>
      </c>
      <c r="B718" s="53">
        <v>3161056</v>
      </c>
      <c r="C718" s="60">
        <f t="shared" si="23"/>
        <v>3161056</v>
      </c>
      <c r="D718" s="41" t="s">
        <v>717</v>
      </c>
      <c r="E718" s="41">
        <v>558391.14</v>
      </c>
      <c r="F718" s="55">
        <v>3161056</v>
      </c>
      <c r="G718" s="58" t="s">
        <v>717</v>
      </c>
      <c r="H718" s="57">
        <f t="shared" si="22"/>
        <v>558391.14</v>
      </c>
      <c r="M718" s="45"/>
    </row>
    <row r="719" spans="1:13" x14ac:dyDescent="0.25">
      <c r="A719" s="54" t="s">
        <v>718</v>
      </c>
      <c r="B719" s="53">
        <v>3161106</v>
      </c>
      <c r="C719" s="60">
        <f t="shared" si="23"/>
        <v>3161106</v>
      </c>
      <c r="D719" s="41" t="s">
        <v>718</v>
      </c>
      <c r="E719" s="41">
        <v>2047434.1</v>
      </c>
      <c r="F719" s="55">
        <v>3161106</v>
      </c>
      <c r="G719" s="58" t="s">
        <v>718</v>
      </c>
      <c r="H719" s="57">
        <f t="shared" si="22"/>
        <v>2047434.1</v>
      </c>
      <c r="M719" s="45"/>
    </row>
    <row r="720" spans="1:13" x14ac:dyDescent="0.25">
      <c r="A720" s="54" t="s">
        <v>719</v>
      </c>
      <c r="B720" s="53">
        <v>3161205</v>
      </c>
      <c r="C720" s="60">
        <f t="shared" si="23"/>
        <v>3161205</v>
      </c>
      <c r="D720" s="41" t="s">
        <v>719</v>
      </c>
      <c r="E720" s="41">
        <v>558391.14</v>
      </c>
      <c r="F720" s="55">
        <v>3161205</v>
      </c>
      <c r="G720" s="58" t="s">
        <v>719</v>
      </c>
      <c r="H720" s="57">
        <f t="shared" si="22"/>
        <v>558391.14</v>
      </c>
      <c r="M720" s="45"/>
    </row>
    <row r="721" spans="1:13" x14ac:dyDescent="0.25">
      <c r="A721" s="54" t="s">
        <v>720</v>
      </c>
      <c r="B721" s="53">
        <v>3161304</v>
      </c>
      <c r="C721" s="60">
        <f t="shared" si="23"/>
        <v>3161304</v>
      </c>
      <c r="D721" s="41" t="s">
        <v>720</v>
      </c>
      <c r="E721" s="41">
        <v>558391.14</v>
      </c>
      <c r="F721" s="55">
        <v>3161304</v>
      </c>
      <c r="G721" s="58" t="s">
        <v>720</v>
      </c>
      <c r="H721" s="57">
        <f t="shared" si="22"/>
        <v>558391.14</v>
      </c>
      <c r="M721" s="45"/>
    </row>
    <row r="722" spans="1:13" x14ac:dyDescent="0.25">
      <c r="A722" s="54" t="s">
        <v>721</v>
      </c>
      <c r="B722" s="53">
        <v>3161403</v>
      </c>
      <c r="C722" s="60">
        <f t="shared" si="23"/>
        <v>3161403</v>
      </c>
      <c r="D722" s="41" t="s">
        <v>721</v>
      </c>
      <c r="E722" s="41">
        <v>558391.14</v>
      </c>
      <c r="F722" s="55">
        <v>3161403</v>
      </c>
      <c r="G722" s="58" t="s">
        <v>721</v>
      </c>
      <c r="H722" s="57">
        <f t="shared" si="22"/>
        <v>558391.14</v>
      </c>
      <c r="M722" s="45"/>
    </row>
    <row r="723" spans="1:13" x14ac:dyDescent="0.25">
      <c r="A723" s="54" t="s">
        <v>722</v>
      </c>
      <c r="B723" s="53">
        <v>3161502</v>
      </c>
      <c r="C723" s="60">
        <f t="shared" si="23"/>
        <v>3161502</v>
      </c>
      <c r="D723" s="41" t="s">
        <v>722</v>
      </c>
      <c r="E723" s="41">
        <v>744521.52</v>
      </c>
      <c r="F723" s="55">
        <v>3161502</v>
      </c>
      <c r="G723" s="58" t="s">
        <v>722</v>
      </c>
      <c r="H723" s="57">
        <f t="shared" si="22"/>
        <v>744521.52</v>
      </c>
      <c r="M723" s="45"/>
    </row>
    <row r="724" spans="1:13" x14ac:dyDescent="0.25">
      <c r="A724" s="54" t="s">
        <v>723</v>
      </c>
      <c r="B724" s="53">
        <v>3161601</v>
      </c>
      <c r="C724" s="60">
        <f t="shared" si="23"/>
        <v>3161601</v>
      </c>
      <c r="D724" s="41" t="s">
        <v>723</v>
      </c>
      <c r="E724" s="41">
        <v>558391.14</v>
      </c>
      <c r="F724" s="55">
        <v>3161601</v>
      </c>
      <c r="G724" s="58" t="s">
        <v>723</v>
      </c>
      <c r="H724" s="57">
        <f t="shared" si="22"/>
        <v>558391.14</v>
      </c>
      <c r="M724" s="45"/>
    </row>
    <row r="725" spans="1:13" x14ac:dyDescent="0.25">
      <c r="A725" s="54" t="s">
        <v>724</v>
      </c>
      <c r="B725" s="53">
        <v>3161650</v>
      </c>
      <c r="C725" s="60">
        <f t="shared" si="23"/>
        <v>3161650</v>
      </c>
      <c r="D725" s="41" t="s">
        <v>724</v>
      </c>
      <c r="E725" s="41">
        <v>558391.14</v>
      </c>
      <c r="F725" s="55">
        <v>3161650</v>
      </c>
      <c r="G725" s="58" t="s">
        <v>724</v>
      </c>
      <c r="H725" s="57">
        <f t="shared" si="22"/>
        <v>558391.14</v>
      </c>
      <c r="M725" s="45"/>
    </row>
    <row r="726" spans="1:13" x14ac:dyDescent="0.25">
      <c r="A726" s="54" t="s">
        <v>725</v>
      </c>
      <c r="B726" s="53">
        <v>3161700</v>
      </c>
      <c r="C726" s="60">
        <f t="shared" si="23"/>
        <v>3161700</v>
      </c>
      <c r="D726" s="41" t="s">
        <v>725</v>
      </c>
      <c r="E726" s="41">
        <v>558391.14</v>
      </c>
      <c r="F726" s="55">
        <v>3161700</v>
      </c>
      <c r="G726" s="58" t="s">
        <v>725</v>
      </c>
      <c r="H726" s="57">
        <f t="shared" si="22"/>
        <v>558391.14</v>
      </c>
      <c r="M726" s="45"/>
    </row>
    <row r="727" spans="1:13" x14ac:dyDescent="0.25">
      <c r="A727" s="54" t="s">
        <v>726</v>
      </c>
      <c r="B727" s="53">
        <v>3161809</v>
      </c>
      <c r="C727" s="60">
        <f t="shared" si="23"/>
        <v>3161809</v>
      </c>
      <c r="D727" s="41" t="s">
        <v>726</v>
      </c>
      <c r="E727" s="41">
        <v>744521.52</v>
      </c>
      <c r="F727" s="55">
        <v>3161809</v>
      </c>
      <c r="G727" s="58" t="s">
        <v>726</v>
      </c>
      <c r="H727" s="57">
        <f t="shared" si="22"/>
        <v>744521.52</v>
      </c>
      <c r="M727" s="45"/>
    </row>
    <row r="728" spans="1:13" x14ac:dyDescent="0.25">
      <c r="A728" s="54" t="s">
        <v>727</v>
      </c>
      <c r="B728" s="53">
        <v>3161908</v>
      </c>
      <c r="C728" s="60">
        <f t="shared" si="23"/>
        <v>3161908</v>
      </c>
      <c r="D728" s="41" t="s">
        <v>727</v>
      </c>
      <c r="E728" s="41">
        <v>744521.52</v>
      </c>
      <c r="F728" s="55">
        <v>3161908</v>
      </c>
      <c r="G728" s="58" t="s">
        <v>727</v>
      </c>
      <c r="H728" s="57">
        <f t="shared" si="22"/>
        <v>744521.52</v>
      </c>
      <c r="M728" s="45"/>
    </row>
    <row r="729" spans="1:13" x14ac:dyDescent="0.25">
      <c r="A729" s="54" t="s">
        <v>728</v>
      </c>
      <c r="B729" s="53">
        <v>3125507</v>
      </c>
      <c r="C729" s="60">
        <f t="shared" si="23"/>
        <v>3125507</v>
      </c>
      <c r="D729" s="41" t="s">
        <v>728</v>
      </c>
      <c r="E729" s="41">
        <v>558391.14</v>
      </c>
      <c r="F729" s="55">
        <v>3125507</v>
      </c>
      <c r="G729" s="58" t="s">
        <v>728</v>
      </c>
      <c r="H729" s="57">
        <f t="shared" si="22"/>
        <v>558391.14</v>
      </c>
      <c r="M729" s="45"/>
    </row>
    <row r="730" spans="1:13" x14ac:dyDescent="0.25">
      <c r="A730" s="54" t="s">
        <v>729</v>
      </c>
      <c r="B730" s="53">
        <v>3162005</v>
      </c>
      <c r="C730" s="60">
        <f t="shared" si="23"/>
        <v>3162005</v>
      </c>
      <c r="D730" s="41" t="s">
        <v>729</v>
      </c>
      <c r="E730" s="41">
        <v>1302912.6200000001</v>
      </c>
      <c r="F730" s="55">
        <v>3162005</v>
      </c>
      <c r="G730" s="58" t="s">
        <v>729</v>
      </c>
      <c r="H730" s="57">
        <f t="shared" si="22"/>
        <v>1302912.6200000001</v>
      </c>
      <c r="M730" s="45"/>
    </row>
    <row r="731" spans="1:13" x14ac:dyDescent="0.25">
      <c r="A731" s="54" t="s">
        <v>730</v>
      </c>
      <c r="B731" s="53">
        <v>3162104</v>
      </c>
      <c r="C731" s="60">
        <f t="shared" si="23"/>
        <v>3162104</v>
      </c>
      <c r="D731" s="41" t="s">
        <v>730</v>
      </c>
      <c r="E731" s="41">
        <v>1489043.01</v>
      </c>
      <c r="F731" s="55">
        <v>3162104</v>
      </c>
      <c r="G731" s="58" t="s">
        <v>730</v>
      </c>
      <c r="H731" s="57">
        <f t="shared" si="22"/>
        <v>1489043.01</v>
      </c>
      <c r="M731" s="45"/>
    </row>
    <row r="732" spans="1:13" x14ac:dyDescent="0.25">
      <c r="A732" s="54" t="s">
        <v>731</v>
      </c>
      <c r="B732" s="53">
        <v>3162203</v>
      </c>
      <c r="C732" s="60">
        <f t="shared" si="23"/>
        <v>3162203</v>
      </c>
      <c r="D732" s="41" t="s">
        <v>731</v>
      </c>
      <c r="E732" s="41">
        <v>558391.14</v>
      </c>
      <c r="F732" s="55">
        <v>3162203</v>
      </c>
      <c r="G732" s="58" t="s">
        <v>731</v>
      </c>
      <c r="H732" s="57">
        <f t="shared" si="22"/>
        <v>558391.14</v>
      </c>
      <c r="M732" s="45"/>
    </row>
    <row r="733" spans="1:13" x14ac:dyDescent="0.25">
      <c r="A733" s="54" t="s">
        <v>732</v>
      </c>
      <c r="B733" s="53">
        <v>3162252</v>
      </c>
      <c r="C733" s="60">
        <f t="shared" si="23"/>
        <v>3162252</v>
      </c>
      <c r="D733" s="41" t="s">
        <v>732</v>
      </c>
      <c r="E733" s="41">
        <v>558391.14</v>
      </c>
      <c r="F733" s="55">
        <v>3162252</v>
      </c>
      <c r="G733" s="58" t="s">
        <v>732</v>
      </c>
      <c r="H733" s="57">
        <f t="shared" si="22"/>
        <v>558391.14</v>
      </c>
      <c r="M733" s="45"/>
    </row>
    <row r="734" spans="1:13" x14ac:dyDescent="0.25">
      <c r="A734" s="54" t="s">
        <v>733</v>
      </c>
      <c r="B734" s="53">
        <v>3162302</v>
      </c>
      <c r="C734" s="60">
        <f t="shared" si="23"/>
        <v>3162302</v>
      </c>
      <c r="D734" s="41" t="s">
        <v>733</v>
      </c>
      <c r="E734" s="41">
        <v>558391.14</v>
      </c>
      <c r="F734" s="55">
        <v>3162302</v>
      </c>
      <c r="G734" s="58" t="s">
        <v>733</v>
      </c>
      <c r="H734" s="57">
        <f t="shared" si="22"/>
        <v>558391.14</v>
      </c>
      <c r="M734" s="45"/>
    </row>
    <row r="735" spans="1:13" x14ac:dyDescent="0.25">
      <c r="A735" s="54" t="s">
        <v>734</v>
      </c>
      <c r="B735" s="53">
        <v>3162401</v>
      </c>
      <c r="C735" s="60">
        <f t="shared" si="23"/>
        <v>3162401</v>
      </c>
      <c r="D735" s="41" t="s">
        <v>734</v>
      </c>
      <c r="E735" s="41">
        <v>1302912.6200000001</v>
      </c>
      <c r="F735" s="55">
        <v>3162401</v>
      </c>
      <c r="G735" s="58" t="s">
        <v>734</v>
      </c>
      <c r="H735" s="57">
        <f t="shared" si="22"/>
        <v>1302912.6200000001</v>
      </c>
      <c r="M735" s="45"/>
    </row>
    <row r="736" spans="1:13" x14ac:dyDescent="0.25">
      <c r="A736" s="54" t="s">
        <v>735</v>
      </c>
      <c r="B736" s="53">
        <v>3162450</v>
      </c>
      <c r="C736" s="60">
        <f t="shared" si="23"/>
        <v>3162450</v>
      </c>
      <c r="D736" s="41" t="s">
        <v>735</v>
      </c>
      <c r="E736" s="41">
        <v>744521.52</v>
      </c>
      <c r="F736" s="55">
        <v>3162450</v>
      </c>
      <c r="G736" s="58" t="s">
        <v>735</v>
      </c>
      <c r="H736" s="57">
        <f t="shared" si="22"/>
        <v>744521.52</v>
      </c>
      <c r="M736" s="45"/>
    </row>
    <row r="737" spans="1:13" x14ac:dyDescent="0.25">
      <c r="A737" s="54" t="s">
        <v>862</v>
      </c>
      <c r="B737" s="53">
        <v>3162500</v>
      </c>
      <c r="C737" s="60">
        <f t="shared" si="23"/>
        <v>3162500</v>
      </c>
      <c r="D737" s="41" t="s">
        <v>862</v>
      </c>
      <c r="E737" s="41">
        <v>2605825.2000000002</v>
      </c>
      <c r="F737" s="55">
        <v>3162500</v>
      </c>
      <c r="G737" s="58" t="s">
        <v>736</v>
      </c>
      <c r="H737" s="57">
        <f t="shared" si="22"/>
        <v>2605825.2000000002</v>
      </c>
      <c r="M737" s="45"/>
    </row>
    <row r="738" spans="1:13" x14ac:dyDescent="0.25">
      <c r="A738" s="54" t="s">
        <v>737</v>
      </c>
      <c r="B738" s="53">
        <v>3162559</v>
      </c>
      <c r="C738" s="60">
        <f t="shared" si="23"/>
        <v>3162559</v>
      </c>
      <c r="D738" s="41" t="s">
        <v>737</v>
      </c>
      <c r="E738" s="41">
        <v>744521.52</v>
      </c>
      <c r="F738" s="55">
        <v>3162559</v>
      </c>
      <c r="G738" s="58" t="s">
        <v>737</v>
      </c>
      <c r="H738" s="57">
        <f t="shared" si="22"/>
        <v>744521.52</v>
      </c>
      <c r="M738" s="45"/>
    </row>
    <row r="739" spans="1:13" x14ac:dyDescent="0.25">
      <c r="A739" s="54" t="s">
        <v>738</v>
      </c>
      <c r="B739" s="53">
        <v>3162575</v>
      </c>
      <c r="C739" s="60">
        <f t="shared" si="23"/>
        <v>3162575</v>
      </c>
      <c r="D739" s="41" t="s">
        <v>738</v>
      </c>
      <c r="E739" s="41">
        <v>558391.14</v>
      </c>
      <c r="F739" s="55">
        <v>3162575</v>
      </c>
      <c r="G739" s="58" t="s">
        <v>738</v>
      </c>
      <c r="H739" s="57">
        <f t="shared" si="22"/>
        <v>558391.14</v>
      </c>
      <c r="M739" s="45"/>
    </row>
    <row r="740" spans="1:13" x14ac:dyDescent="0.25">
      <c r="A740" s="54" t="s">
        <v>739</v>
      </c>
      <c r="B740" s="53">
        <v>3162609</v>
      </c>
      <c r="C740" s="60">
        <f t="shared" si="23"/>
        <v>3162609</v>
      </c>
      <c r="D740" s="41" t="s">
        <v>739</v>
      </c>
      <c r="E740" s="41">
        <v>558391.14</v>
      </c>
      <c r="F740" s="55">
        <v>3162609</v>
      </c>
      <c r="G740" s="58" t="s">
        <v>739</v>
      </c>
      <c r="H740" s="57">
        <f t="shared" si="22"/>
        <v>558391.14</v>
      </c>
      <c r="M740" s="45"/>
    </row>
    <row r="741" spans="1:13" x14ac:dyDescent="0.25">
      <c r="A741" s="54" t="s">
        <v>740</v>
      </c>
      <c r="B741" s="53">
        <v>3162658</v>
      </c>
      <c r="C741" s="60">
        <f t="shared" si="23"/>
        <v>3162658</v>
      </c>
      <c r="D741" s="41" t="s">
        <v>740</v>
      </c>
      <c r="E741" s="41">
        <v>558391.14</v>
      </c>
      <c r="F741" s="55">
        <v>3162658</v>
      </c>
      <c r="G741" s="58" t="s">
        <v>740</v>
      </c>
      <c r="H741" s="57">
        <f t="shared" si="22"/>
        <v>558391.14</v>
      </c>
      <c r="M741" s="45"/>
    </row>
    <row r="742" spans="1:13" x14ac:dyDescent="0.25">
      <c r="A742" s="54" t="s">
        <v>741</v>
      </c>
      <c r="B742" s="53">
        <v>3162708</v>
      </c>
      <c r="C742" s="60">
        <f t="shared" si="23"/>
        <v>3162708</v>
      </c>
      <c r="D742" s="41" t="s">
        <v>741</v>
      </c>
      <c r="E742" s="41">
        <v>1116782.26</v>
      </c>
      <c r="F742" s="55">
        <v>3162708</v>
      </c>
      <c r="G742" s="58" t="s">
        <v>741</v>
      </c>
      <c r="H742" s="57">
        <f t="shared" si="22"/>
        <v>1116782.26</v>
      </c>
      <c r="M742" s="45"/>
    </row>
    <row r="743" spans="1:13" x14ac:dyDescent="0.25">
      <c r="A743" s="54" t="s">
        <v>742</v>
      </c>
      <c r="B743" s="53">
        <v>3162807</v>
      </c>
      <c r="C743" s="60">
        <f t="shared" si="23"/>
        <v>3162807</v>
      </c>
      <c r="D743" s="41" t="s">
        <v>742</v>
      </c>
      <c r="E743" s="41">
        <v>930651.87</v>
      </c>
      <c r="F743" s="55">
        <v>3162807</v>
      </c>
      <c r="G743" s="58" t="s">
        <v>742</v>
      </c>
      <c r="H743" s="57">
        <f t="shared" si="22"/>
        <v>930651.87</v>
      </c>
      <c r="M743" s="45"/>
    </row>
    <row r="744" spans="1:13" x14ac:dyDescent="0.25">
      <c r="A744" s="54" t="s">
        <v>743</v>
      </c>
      <c r="B744" s="53">
        <v>3162906</v>
      </c>
      <c r="C744" s="60">
        <f t="shared" si="23"/>
        <v>3162906</v>
      </c>
      <c r="D744" s="41" t="s">
        <v>743</v>
      </c>
      <c r="E744" s="41">
        <v>1302912.6200000001</v>
      </c>
      <c r="F744" s="55">
        <v>3162906</v>
      </c>
      <c r="G744" s="58" t="s">
        <v>743</v>
      </c>
      <c r="H744" s="57">
        <f t="shared" si="22"/>
        <v>1302912.6200000001</v>
      </c>
      <c r="M744" s="45"/>
    </row>
    <row r="745" spans="1:13" x14ac:dyDescent="0.25">
      <c r="A745" s="54" t="s">
        <v>744</v>
      </c>
      <c r="B745" s="53">
        <v>3162922</v>
      </c>
      <c r="C745" s="60">
        <f t="shared" si="23"/>
        <v>3162922</v>
      </c>
      <c r="D745" s="41" t="s">
        <v>744</v>
      </c>
      <c r="E745" s="41">
        <v>1489043.01</v>
      </c>
      <c r="F745" s="55">
        <v>3162922</v>
      </c>
      <c r="G745" s="58" t="s">
        <v>744</v>
      </c>
      <c r="H745" s="57">
        <f t="shared" si="22"/>
        <v>1489043.01</v>
      </c>
      <c r="M745" s="45"/>
    </row>
    <row r="746" spans="1:13" x14ac:dyDescent="0.25">
      <c r="A746" s="54" t="s">
        <v>745</v>
      </c>
      <c r="B746" s="53">
        <v>3162948</v>
      </c>
      <c r="C746" s="60">
        <f t="shared" si="23"/>
        <v>3162948</v>
      </c>
      <c r="D746" s="41" t="s">
        <v>745</v>
      </c>
      <c r="E746" s="41">
        <v>558391.14</v>
      </c>
      <c r="F746" s="55">
        <v>3162948</v>
      </c>
      <c r="G746" s="58" t="s">
        <v>745</v>
      </c>
      <c r="H746" s="57">
        <f t="shared" si="22"/>
        <v>558391.14</v>
      </c>
      <c r="M746" s="45"/>
    </row>
    <row r="747" spans="1:13" x14ac:dyDescent="0.25">
      <c r="A747" s="54" t="s">
        <v>746</v>
      </c>
      <c r="B747" s="53">
        <v>3162955</v>
      </c>
      <c r="C747" s="60">
        <f t="shared" si="23"/>
        <v>3162955</v>
      </c>
      <c r="D747" s="41" t="s">
        <v>746</v>
      </c>
      <c r="E747" s="41">
        <v>1116782.26</v>
      </c>
      <c r="F747" s="55">
        <v>3162955</v>
      </c>
      <c r="G747" s="58" t="s">
        <v>746</v>
      </c>
      <c r="H747" s="57">
        <f t="shared" si="22"/>
        <v>1116782.26</v>
      </c>
      <c r="M747" s="45"/>
    </row>
    <row r="748" spans="1:13" x14ac:dyDescent="0.25">
      <c r="A748" s="54" t="s">
        <v>747</v>
      </c>
      <c r="B748" s="53">
        <v>3163003</v>
      </c>
      <c r="C748" s="60">
        <f t="shared" si="23"/>
        <v>3163003</v>
      </c>
      <c r="D748" s="41" t="s">
        <v>747</v>
      </c>
      <c r="E748" s="41">
        <v>558391.14</v>
      </c>
      <c r="F748" s="55">
        <v>3163003</v>
      </c>
      <c r="G748" s="58" t="s">
        <v>747</v>
      </c>
      <c r="H748" s="57">
        <f t="shared" si="22"/>
        <v>558391.14</v>
      </c>
      <c r="M748" s="45"/>
    </row>
    <row r="749" spans="1:13" x14ac:dyDescent="0.25">
      <c r="A749" s="54" t="s">
        <v>748</v>
      </c>
      <c r="B749" s="53">
        <v>3163102</v>
      </c>
      <c r="C749" s="60">
        <f t="shared" si="23"/>
        <v>3163102</v>
      </c>
      <c r="D749" s="41" t="s">
        <v>748</v>
      </c>
      <c r="E749" s="41">
        <v>558391.14</v>
      </c>
      <c r="F749" s="55">
        <v>3163102</v>
      </c>
      <c r="G749" s="58" t="s">
        <v>748</v>
      </c>
      <c r="H749" s="57">
        <f t="shared" si="22"/>
        <v>558391.14</v>
      </c>
      <c r="M749" s="45"/>
    </row>
    <row r="750" spans="1:13" x14ac:dyDescent="0.25">
      <c r="A750" s="54" t="s">
        <v>749</v>
      </c>
      <c r="B750" s="53">
        <v>3163201</v>
      </c>
      <c r="C750" s="60">
        <f t="shared" si="23"/>
        <v>3163201</v>
      </c>
      <c r="D750" s="41" t="s">
        <v>749</v>
      </c>
      <c r="E750" s="41">
        <v>558391.14</v>
      </c>
      <c r="F750" s="55">
        <v>3163201</v>
      </c>
      <c r="G750" s="58" t="s">
        <v>749</v>
      </c>
      <c r="H750" s="57">
        <f t="shared" si="22"/>
        <v>558391.14</v>
      </c>
      <c r="M750" s="45"/>
    </row>
    <row r="751" spans="1:13" x14ac:dyDescent="0.25">
      <c r="A751" s="54" t="s">
        <v>750</v>
      </c>
      <c r="B751" s="53">
        <v>3163300</v>
      </c>
      <c r="C751" s="60">
        <f t="shared" si="23"/>
        <v>3163300</v>
      </c>
      <c r="D751" s="41" t="s">
        <v>750</v>
      </c>
      <c r="E751" s="41">
        <v>558391.14</v>
      </c>
      <c r="F751" s="55">
        <v>3163300</v>
      </c>
      <c r="G751" s="58" t="s">
        <v>750</v>
      </c>
      <c r="H751" s="57">
        <f t="shared" si="22"/>
        <v>558391.14</v>
      </c>
      <c r="M751" s="45"/>
    </row>
    <row r="752" spans="1:13" x14ac:dyDescent="0.25">
      <c r="A752" s="54" t="s">
        <v>751</v>
      </c>
      <c r="B752" s="53">
        <v>3163409</v>
      </c>
      <c r="C752" s="60">
        <f t="shared" si="23"/>
        <v>3163409</v>
      </c>
      <c r="D752" s="41" t="s">
        <v>751</v>
      </c>
      <c r="E752" s="41">
        <v>558391.14</v>
      </c>
      <c r="F752" s="55">
        <v>3163409</v>
      </c>
      <c r="G752" s="58" t="s">
        <v>751</v>
      </c>
      <c r="H752" s="57">
        <f t="shared" si="22"/>
        <v>558391.14</v>
      </c>
      <c r="M752" s="45"/>
    </row>
    <row r="753" spans="1:13" x14ac:dyDescent="0.25">
      <c r="A753" s="54" t="s">
        <v>752</v>
      </c>
      <c r="B753" s="53">
        <v>3163508</v>
      </c>
      <c r="C753" s="60">
        <f t="shared" si="23"/>
        <v>3163508</v>
      </c>
      <c r="D753" s="41" t="s">
        <v>752</v>
      </c>
      <c r="E753" s="41">
        <v>558391.14</v>
      </c>
      <c r="F753" s="55">
        <v>3163508</v>
      </c>
      <c r="G753" s="58" t="s">
        <v>752</v>
      </c>
      <c r="H753" s="57">
        <f t="shared" si="22"/>
        <v>558391.14</v>
      </c>
      <c r="M753" s="45"/>
    </row>
    <row r="754" spans="1:13" x14ac:dyDescent="0.25">
      <c r="A754" s="54" t="s">
        <v>753</v>
      </c>
      <c r="B754" s="53">
        <v>3163607</v>
      </c>
      <c r="C754" s="60">
        <f t="shared" si="23"/>
        <v>3163607</v>
      </c>
      <c r="D754" s="41" t="s">
        <v>753</v>
      </c>
      <c r="E754" s="41">
        <v>558391.14</v>
      </c>
      <c r="F754" s="55">
        <v>3163607</v>
      </c>
      <c r="G754" s="58" t="s">
        <v>753</v>
      </c>
      <c r="H754" s="57">
        <f t="shared" si="22"/>
        <v>558391.14</v>
      </c>
      <c r="M754" s="45"/>
    </row>
    <row r="755" spans="1:13" x14ac:dyDescent="0.25">
      <c r="A755" s="54" t="s">
        <v>754</v>
      </c>
      <c r="B755" s="53">
        <v>3163706</v>
      </c>
      <c r="C755" s="60">
        <f t="shared" si="23"/>
        <v>3163706</v>
      </c>
      <c r="D755" s="41" t="s">
        <v>754</v>
      </c>
      <c r="E755" s="41">
        <v>1861303.74</v>
      </c>
      <c r="F755" s="55">
        <v>3163706</v>
      </c>
      <c r="G755" s="58" t="s">
        <v>754</v>
      </c>
      <c r="H755" s="57">
        <f t="shared" si="22"/>
        <v>1861303.74</v>
      </c>
      <c r="M755" s="45"/>
    </row>
    <row r="756" spans="1:13" x14ac:dyDescent="0.25">
      <c r="A756" s="54" t="s">
        <v>755</v>
      </c>
      <c r="B756" s="53">
        <v>3163805</v>
      </c>
      <c r="C756" s="60">
        <f t="shared" si="23"/>
        <v>3163805</v>
      </c>
      <c r="D756" s="41" t="s">
        <v>755</v>
      </c>
      <c r="E756" s="41">
        <v>558391.14</v>
      </c>
      <c r="F756" s="55">
        <v>3163805</v>
      </c>
      <c r="G756" s="58" t="s">
        <v>755</v>
      </c>
      <c r="H756" s="57">
        <f t="shared" si="22"/>
        <v>558391.14</v>
      </c>
      <c r="M756" s="45"/>
    </row>
    <row r="757" spans="1:13" x14ac:dyDescent="0.25">
      <c r="A757" s="54" t="s">
        <v>756</v>
      </c>
      <c r="B757" s="53">
        <v>3163904</v>
      </c>
      <c r="C757" s="60">
        <f t="shared" si="23"/>
        <v>3163904</v>
      </c>
      <c r="D757" s="41" t="s">
        <v>756</v>
      </c>
      <c r="E757" s="41">
        <v>558391.14</v>
      </c>
      <c r="F757" s="55">
        <v>3163904</v>
      </c>
      <c r="G757" s="58" t="s">
        <v>756</v>
      </c>
      <c r="H757" s="57">
        <f t="shared" si="22"/>
        <v>558391.14</v>
      </c>
      <c r="M757" s="45"/>
    </row>
    <row r="758" spans="1:13" x14ac:dyDescent="0.25">
      <c r="A758" s="54" t="s">
        <v>757</v>
      </c>
      <c r="B758" s="53">
        <v>3164100</v>
      </c>
      <c r="C758" s="60">
        <f t="shared" si="23"/>
        <v>3164100</v>
      </c>
      <c r="D758" s="41" t="s">
        <v>757</v>
      </c>
      <c r="E758" s="41">
        <v>558391.14</v>
      </c>
      <c r="F758" s="55">
        <v>3164100</v>
      </c>
      <c r="G758" s="58" t="s">
        <v>757</v>
      </c>
      <c r="H758" s="57">
        <f t="shared" si="22"/>
        <v>558391.14</v>
      </c>
      <c r="M758" s="45"/>
    </row>
    <row r="759" spans="1:13" x14ac:dyDescent="0.25">
      <c r="A759" s="54" t="s">
        <v>758</v>
      </c>
      <c r="B759" s="53">
        <v>3164001</v>
      </c>
      <c r="C759" s="60">
        <f t="shared" si="23"/>
        <v>3164001</v>
      </c>
      <c r="D759" s="41" t="s">
        <v>758</v>
      </c>
      <c r="E759" s="41">
        <v>558391.14</v>
      </c>
      <c r="F759" s="55">
        <v>3164001</v>
      </c>
      <c r="G759" s="58" t="s">
        <v>758</v>
      </c>
      <c r="H759" s="57">
        <f t="shared" si="22"/>
        <v>558391.14</v>
      </c>
      <c r="M759" s="45"/>
    </row>
    <row r="760" spans="1:13" x14ac:dyDescent="0.25">
      <c r="A760" s="54" t="s">
        <v>759</v>
      </c>
      <c r="B760" s="53">
        <v>3164209</v>
      </c>
      <c r="C760" s="60">
        <f t="shared" si="23"/>
        <v>3164209</v>
      </c>
      <c r="D760" s="41" t="s">
        <v>759</v>
      </c>
      <c r="E760" s="41">
        <v>744521.52</v>
      </c>
      <c r="F760" s="55">
        <v>3164209</v>
      </c>
      <c r="G760" s="58" t="s">
        <v>759</v>
      </c>
      <c r="H760" s="57">
        <f t="shared" si="22"/>
        <v>744521.52</v>
      </c>
      <c r="M760" s="45"/>
    </row>
    <row r="761" spans="1:13" x14ac:dyDescent="0.25">
      <c r="A761" s="54" t="s">
        <v>760</v>
      </c>
      <c r="B761" s="53">
        <v>3164308</v>
      </c>
      <c r="C761" s="60">
        <f t="shared" si="23"/>
        <v>3164308</v>
      </c>
      <c r="D761" s="41" t="s">
        <v>760</v>
      </c>
      <c r="E761" s="41">
        <v>558391.14</v>
      </c>
      <c r="F761" s="55">
        <v>3164308</v>
      </c>
      <c r="G761" s="58" t="s">
        <v>760</v>
      </c>
      <c r="H761" s="57">
        <f t="shared" si="22"/>
        <v>558391.14</v>
      </c>
      <c r="M761" s="45"/>
    </row>
    <row r="762" spans="1:13" x14ac:dyDescent="0.25">
      <c r="A762" s="54" t="s">
        <v>761</v>
      </c>
      <c r="B762" s="53">
        <v>3164407</v>
      </c>
      <c r="C762" s="60">
        <f t="shared" si="23"/>
        <v>3164407</v>
      </c>
      <c r="D762" s="41" t="s">
        <v>761</v>
      </c>
      <c r="E762" s="41">
        <v>558391.14</v>
      </c>
      <c r="F762" s="55">
        <v>3164407</v>
      </c>
      <c r="G762" s="58" t="s">
        <v>761</v>
      </c>
      <c r="H762" s="57">
        <f t="shared" si="22"/>
        <v>558391.14</v>
      </c>
      <c r="M762" s="45"/>
    </row>
    <row r="763" spans="1:13" x14ac:dyDescent="0.25">
      <c r="A763" s="54" t="s">
        <v>762</v>
      </c>
      <c r="B763" s="53">
        <v>3164431</v>
      </c>
      <c r="C763" s="60">
        <f t="shared" si="23"/>
        <v>3164431</v>
      </c>
      <c r="D763" s="41" t="s">
        <v>762</v>
      </c>
      <c r="E763" s="41">
        <v>558391.14</v>
      </c>
      <c r="F763" s="55">
        <v>3164431</v>
      </c>
      <c r="G763" s="58" t="s">
        <v>762</v>
      </c>
      <c r="H763" s="57">
        <f t="shared" si="22"/>
        <v>558391.14</v>
      </c>
      <c r="M763" s="45"/>
    </row>
    <row r="764" spans="1:13" x14ac:dyDescent="0.25">
      <c r="A764" s="54" t="s">
        <v>763</v>
      </c>
      <c r="B764" s="53">
        <v>3164472</v>
      </c>
      <c r="C764" s="60">
        <f t="shared" si="23"/>
        <v>3164472</v>
      </c>
      <c r="D764" s="41" t="s">
        <v>763</v>
      </c>
      <c r="E764" s="41">
        <v>558391.14</v>
      </c>
      <c r="F764" s="55">
        <v>3164472</v>
      </c>
      <c r="G764" s="58" t="s">
        <v>763</v>
      </c>
      <c r="H764" s="57">
        <f t="shared" si="22"/>
        <v>558391.14</v>
      </c>
      <c r="M764" s="45"/>
    </row>
    <row r="765" spans="1:13" x14ac:dyDescent="0.25">
      <c r="A765" s="54" t="s">
        <v>764</v>
      </c>
      <c r="B765" s="53">
        <v>3164506</v>
      </c>
      <c r="C765" s="60">
        <f t="shared" si="23"/>
        <v>3164506</v>
      </c>
      <c r="D765" s="41" t="s">
        <v>764</v>
      </c>
      <c r="E765" s="41">
        <v>744521.52</v>
      </c>
      <c r="F765" s="55">
        <v>3164506</v>
      </c>
      <c r="G765" s="58" t="s">
        <v>764</v>
      </c>
      <c r="H765" s="57">
        <f t="shared" si="22"/>
        <v>744521.52</v>
      </c>
      <c r="M765" s="45"/>
    </row>
    <row r="766" spans="1:13" x14ac:dyDescent="0.25">
      <c r="A766" s="54" t="s">
        <v>765</v>
      </c>
      <c r="B766" s="53">
        <v>3164605</v>
      </c>
      <c r="C766" s="60">
        <f t="shared" si="23"/>
        <v>3164605</v>
      </c>
      <c r="D766" s="41" t="s">
        <v>765</v>
      </c>
      <c r="E766" s="41">
        <v>558391.14</v>
      </c>
      <c r="F766" s="55">
        <v>3164605</v>
      </c>
      <c r="G766" s="58" t="s">
        <v>765</v>
      </c>
      <c r="H766" s="57">
        <f t="shared" si="22"/>
        <v>558391.14</v>
      </c>
      <c r="M766" s="45"/>
    </row>
    <row r="767" spans="1:13" x14ac:dyDescent="0.25">
      <c r="A767" s="54" t="s">
        <v>766</v>
      </c>
      <c r="B767" s="53">
        <v>3164704</v>
      </c>
      <c r="C767" s="60">
        <f t="shared" si="23"/>
        <v>3164704</v>
      </c>
      <c r="D767" s="41" t="s">
        <v>766</v>
      </c>
      <c r="E767" s="41">
        <v>2233564.46</v>
      </c>
      <c r="F767" s="55">
        <v>3164704</v>
      </c>
      <c r="G767" s="58" t="s">
        <v>766</v>
      </c>
      <c r="H767" s="57">
        <f t="shared" si="22"/>
        <v>2233564.46</v>
      </c>
      <c r="M767" s="45"/>
    </row>
    <row r="768" spans="1:13" x14ac:dyDescent="0.25">
      <c r="A768" s="54" t="s">
        <v>767</v>
      </c>
      <c r="B768" s="53">
        <v>3164803</v>
      </c>
      <c r="C768" s="60">
        <f t="shared" si="23"/>
        <v>3164803</v>
      </c>
      <c r="D768" s="41" t="s">
        <v>767</v>
      </c>
      <c r="E768" s="41">
        <v>558391.14</v>
      </c>
      <c r="F768" s="55">
        <v>3164803</v>
      </c>
      <c r="G768" s="58" t="s">
        <v>767</v>
      </c>
      <c r="H768" s="57">
        <f t="shared" si="22"/>
        <v>558391.14</v>
      </c>
      <c r="M768" s="45"/>
    </row>
    <row r="769" spans="1:13" x14ac:dyDescent="0.25">
      <c r="A769" s="54" t="s">
        <v>768</v>
      </c>
      <c r="B769" s="53">
        <v>3164902</v>
      </c>
      <c r="C769" s="60">
        <f t="shared" si="23"/>
        <v>3164902</v>
      </c>
      <c r="D769" s="41" t="s">
        <v>768</v>
      </c>
      <c r="E769" s="41">
        <v>558391.14</v>
      </c>
      <c r="F769" s="55">
        <v>3164902</v>
      </c>
      <c r="G769" s="58" t="s">
        <v>768</v>
      </c>
      <c r="H769" s="57">
        <f t="shared" si="22"/>
        <v>558391.14</v>
      </c>
      <c r="M769" s="45"/>
    </row>
    <row r="770" spans="1:13" x14ac:dyDescent="0.25">
      <c r="A770" s="54" t="s">
        <v>769</v>
      </c>
      <c r="B770" s="53">
        <v>3165206</v>
      </c>
      <c r="C770" s="60">
        <f t="shared" si="23"/>
        <v>3165206</v>
      </c>
      <c r="D770" s="41" t="s">
        <v>769</v>
      </c>
      <c r="E770" s="41">
        <v>558391.14</v>
      </c>
      <c r="F770" s="55">
        <v>3165206</v>
      </c>
      <c r="G770" s="58" t="s">
        <v>769</v>
      </c>
      <c r="H770" s="57">
        <f t="shared" si="22"/>
        <v>558391.14</v>
      </c>
      <c r="M770" s="45"/>
    </row>
    <row r="771" spans="1:13" x14ac:dyDescent="0.25">
      <c r="A771" s="54" t="s">
        <v>770</v>
      </c>
      <c r="B771" s="53">
        <v>3165008</v>
      </c>
      <c r="C771" s="60">
        <f t="shared" si="23"/>
        <v>3165008</v>
      </c>
      <c r="D771" s="41" t="s">
        <v>770</v>
      </c>
      <c r="E771" s="41">
        <v>744521.52</v>
      </c>
      <c r="F771" s="55">
        <v>3165008</v>
      </c>
      <c r="G771" s="58" t="s">
        <v>770</v>
      </c>
      <c r="H771" s="57">
        <f t="shared" si="22"/>
        <v>744521.52</v>
      </c>
      <c r="M771" s="45"/>
    </row>
    <row r="772" spans="1:13" x14ac:dyDescent="0.25">
      <c r="A772" s="54" t="s">
        <v>771</v>
      </c>
      <c r="B772" s="53">
        <v>3165107</v>
      </c>
      <c r="C772" s="60">
        <f t="shared" si="23"/>
        <v>3165107</v>
      </c>
      <c r="D772" s="41" t="s">
        <v>771</v>
      </c>
      <c r="E772" s="41">
        <v>558391.14</v>
      </c>
      <c r="F772" s="55">
        <v>3165107</v>
      </c>
      <c r="G772" s="58" t="s">
        <v>771</v>
      </c>
      <c r="H772" s="57">
        <f t="shared" si="22"/>
        <v>558391.14</v>
      </c>
      <c r="M772" s="45"/>
    </row>
    <row r="773" spans="1:13" x14ac:dyDescent="0.25">
      <c r="A773" s="54" t="s">
        <v>772</v>
      </c>
      <c r="B773" s="53">
        <v>3165305</v>
      </c>
      <c r="C773" s="60">
        <f t="shared" si="23"/>
        <v>3165305</v>
      </c>
      <c r="D773" s="41" t="s">
        <v>772</v>
      </c>
      <c r="E773" s="41">
        <v>558391.14</v>
      </c>
      <c r="F773" s="55">
        <v>3165305</v>
      </c>
      <c r="G773" s="58" t="s">
        <v>772</v>
      </c>
      <c r="H773" s="57">
        <f t="shared" si="22"/>
        <v>558391.14</v>
      </c>
      <c r="M773" s="45"/>
    </row>
    <row r="774" spans="1:13" x14ac:dyDescent="0.25">
      <c r="A774" s="54" t="s">
        <v>773</v>
      </c>
      <c r="B774" s="53">
        <v>3165404</v>
      </c>
      <c r="C774" s="60">
        <f t="shared" si="23"/>
        <v>3165404</v>
      </c>
      <c r="D774" s="41" t="s">
        <v>773</v>
      </c>
      <c r="E774" s="41">
        <v>558391.14</v>
      </c>
      <c r="F774" s="55">
        <v>3165404</v>
      </c>
      <c r="G774" s="58" t="s">
        <v>773</v>
      </c>
      <c r="H774" s="57">
        <f t="shared" si="22"/>
        <v>558391.14</v>
      </c>
      <c r="M774" s="45"/>
    </row>
    <row r="775" spans="1:13" x14ac:dyDescent="0.25">
      <c r="A775" s="54" t="s">
        <v>774</v>
      </c>
      <c r="B775" s="53">
        <v>3165503</v>
      </c>
      <c r="C775" s="60">
        <f t="shared" si="23"/>
        <v>3165503</v>
      </c>
      <c r="D775" s="41" t="s">
        <v>774</v>
      </c>
      <c r="E775" s="41">
        <v>558391.14</v>
      </c>
      <c r="F775" s="55">
        <v>3165503</v>
      </c>
      <c r="G775" s="58" t="s">
        <v>774</v>
      </c>
      <c r="H775" s="57">
        <f t="shared" ref="H775:H838" si="24">VLOOKUP(F775,$C$7:$E$859,3,FALSE)</f>
        <v>558391.14</v>
      </c>
      <c r="M775" s="45"/>
    </row>
    <row r="776" spans="1:13" x14ac:dyDescent="0.25">
      <c r="A776" s="54" t="s">
        <v>775</v>
      </c>
      <c r="B776" s="53">
        <v>3165537</v>
      </c>
      <c r="C776" s="60">
        <f t="shared" ref="C776:C839" si="25">VLOOKUP(D776,$A$7:$B$859,2,FALSE)</f>
        <v>3165537</v>
      </c>
      <c r="D776" s="41" t="s">
        <v>775</v>
      </c>
      <c r="E776" s="41">
        <v>1489043.01</v>
      </c>
      <c r="F776" s="55">
        <v>3165537</v>
      </c>
      <c r="G776" s="58" t="s">
        <v>775</v>
      </c>
      <c r="H776" s="57">
        <f t="shared" si="24"/>
        <v>1489043.01</v>
      </c>
      <c r="M776" s="45"/>
    </row>
    <row r="777" spans="1:13" x14ac:dyDescent="0.25">
      <c r="A777" s="54" t="s">
        <v>776</v>
      </c>
      <c r="B777" s="53">
        <v>3165560</v>
      </c>
      <c r="C777" s="60">
        <f t="shared" si="25"/>
        <v>3165560</v>
      </c>
      <c r="D777" s="41" t="s">
        <v>776</v>
      </c>
      <c r="E777" s="41">
        <v>558391.14</v>
      </c>
      <c r="F777" s="55">
        <v>3165560</v>
      </c>
      <c r="G777" s="58" t="s">
        <v>776</v>
      </c>
      <c r="H777" s="57">
        <f t="shared" si="24"/>
        <v>558391.14</v>
      </c>
      <c r="M777" s="45"/>
    </row>
    <row r="778" spans="1:13" x14ac:dyDescent="0.25">
      <c r="A778" s="54" t="s">
        <v>777</v>
      </c>
      <c r="B778" s="53">
        <v>3165578</v>
      </c>
      <c r="C778" s="60">
        <f t="shared" si="25"/>
        <v>3165578</v>
      </c>
      <c r="D778" s="41" t="s">
        <v>777</v>
      </c>
      <c r="E778" s="41">
        <v>558391.14</v>
      </c>
      <c r="F778" s="55">
        <v>3165578</v>
      </c>
      <c r="G778" s="58" t="s">
        <v>777</v>
      </c>
      <c r="H778" s="57">
        <f t="shared" si="24"/>
        <v>558391.14</v>
      </c>
      <c r="M778" s="45"/>
    </row>
    <row r="779" spans="1:13" x14ac:dyDescent="0.25">
      <c r="A779" s="54" t="s">
        <v>778</v>
      </c>
      <c r="B779" s="53">
        <v>3165602</v>
      </c>
      <c r="C779" s="60">
        <f t="shared" si="25"/>
        <v>3165602</v>
      </c>
      <c r="D779" s="41" t="s">
        <v>778</v>
      </c>
      <c r="E779" s="41">
        <v>558391.14</v>
      </c>
      <c r="F779" s="55">
        <v>3165602</v>
      </c>
      <c r="G779" s="58" t="s">
        <v>778</v>
      </c>
      <c r="H779" s="57">
        <f t="shared" si="24"/>
        <v>558391.14</v>
      </c>
      <c r="M779" s="45"/>
    </row>
    <row r="780" spans="1:13" x14ac:dyDescent="0.25">
      <c r="A780" s="54" t="s">
        <v>779</v>
      </c>
      <c r="B780" s="53">
        <v>3165701</v>
      </c>
      <c r="C780" s="60">
        <f t="shared" si="25"/>
        <v>3165701</v>
      </c>
      <c r="D780" s="41" t="s">
        <v>779</v>
      </c>
      <c r="E780" s="41">
        <v>558391.14</v>
      </c>
      <c r="F780" s="55">
        <v>3165701</v>
      </c>
      <c r="G780" s="58" t="s">
        <v>779</v>
      </c>
      <c r="H780" s="57">
        <f t="shared" si="24"/>
        <v>558391.14</v>
      </c>
      <c r="M780" s="45"/>
    </row>
    <row r="781" spans="1:13" x14ac:dyDescent="0.25">
      <c r="A781" s="54" t="s">
        <v>780</v>
      </c>
      <c r="B781" s="53">
        <v>3165800</v>
      </c>
      <c r="C781" s="60">
        <f t="shared" si="25"/>
        <v>3165800</v>
      </c>
      <c r="D781" s="41" t="s">
        <v>780</v>
      </c>
      <c r="E781" s="41">
        <v>558391.14</v>
      </c>
      <c r="F781" s="55">
        <v>3165800</v>
      </c>
      <c r="G781" s="58" t="s">
        <v>780</v>
      </c>
      <c r="H781" s="57">
        <f t="shared" si="24"/>
        <v>558391.14</v>
      </c>
      <c r="M781" s="45"/>
    </row>
    <row r="782" spans="1:13" x14ac:dyDescent="0.25">
      <c r="A782" s="54" t="s">
        <v>781</v>
      </c>
      <c r="B782" s="53">
        <v>3165909</v>
      </c>
      <c r="C782" s="60">
        <f t="shared" si="25"/>
        <v>3165909</v>
      </c>
      <c r="D782" s="41" t="s">
        <v>781</v>
      </c>
      <c r="E782" s="41">
        <v>558391.14</v>
      </c>
      <c r="F782" s="55">
        <v>3165909</v>
      </c>
      <c r="G782" s="58" t="s">
        <v>781</v>
      </c>
      <c r="H782" s="57">
        <f t="shared" si="24"/>
        <v>558391.14</v>
      </c>
      <c r="M782" s="45"/>
    </row>
    <row r="783" spans="1:13" x14ac:dyDescent="0.25">
      <c r="A783" s="54" t="s">
        <v>782</v>
      </c>
      <c r="B783" s="53">
        <v>3166006</v>
      </c>
      <c r="C783" s="60">
        <f t="shared" si="25"/>
        <v>3166006</v>
      </c>
      <c r="D783" s="41" t="s">
        <v>782</v>
      </c>
      <c r="E783" s="41">
        <v>558391.14</v>
      </c>
      <c r="F783" s="55">
        <v>3166006</v>
      </c>
      <c r="G783" s="58" t="s">
        <v>782</v>
      </c>
      <c r="H783" s="57">
        <f t="shared" si="24"/>
        <v>558391.14</v>
      </c>
      <c r="M783" s="45"/>
    </row>
    <row r="784" spans="1:13" x14ac:dyDescent="0.25">
      <c r="A784" s="54" t="s">
        <v>783</v>
      </c>
      <c r="B784" s="53">
        <v>3166105</v>
      </c>
      <c r="C784" s="60">
        <f t="shared" si="25"/>
        <v>3166105</v>
      </c>
      <c r="D784" s="41" t="s">
        <v>783</v>
      </c>
      <c r="E784" s="41">
        <v>558391.14</v>
      </c>
      <c r="F784" s="55">
        <v>3166105</v>
      </c>
      <c r="G784" s="58" t="s">
        <v>783</v>
      </c>
      <c r="H784" s="57">
        <f t="shared" si="24"/>
        <v>558391.14</v>
      </c>
      <c r="M784" s="45"/>
    </row>
    <row r="785" spans="1:13" x14ac:dyDescent="0.25">
      <c r="A785" s="54" t="s">
        <v>784</v>
      </c>
      <c r="B785" s="53">
        <v>3166204</v>
      </c>
      <c r="C785" s="60">
        <f t="shared" si="25"/>
        <v>3166204</v>
      </c>
      <c r="D785" s="41" t="s">
        <v>784</v>
      </c>
      <c r="E785" s="41">
        <v>744521.52</v>
      </c>
      <c r="F785" s="55">
        <v>3166204</v>
      </c>
      <c r="G785" s="58" t="s">
        <v>784</v>
      </c>
      <c r="H785" s="57">
        <f t="shared" si="24"/>
        <v>744521.52</v>
      </c>
      <c r="M785" s="45"/>
    </row>
    <row r="786" spans="1:13" x14ac:dyDescent="0.25">
      <c r="A786" s="54" t="s">
        <v>785</v>
      </c>
      <c r="B786" s="53">
        <v>3166303</v>
      </c>
      <c r="C786" s="60">
        <f t="shared" si="25"/>
        <v>3166303</v>
      </c>
      <c r="D786" s="41" t="s">
        <v>785</v>
      </c>
      <c r="E786" s="41">
        <v>558391.14</v>
      </c>
      <c r="F786" s="55">
        <v>3166303</v>
      </c>
      <c r="G786" s="58" t="s">
        <v>785</v>
      </c>
      <c r="H786" s="57">
        <f t="shared" si="24"/>
        <v>558391.14</v>
      </c>
      <c r="M786" s="45"/>
    </row>
    <row r="787" spans="1:13" x14ac:dyDescent="0.25">
      <c r="A787" s="54" t="s">
        <v>786</v>
      </c>
      <c r="B787" s="53">
        <v>3166402</v>
      </c>
      <c r="C787" s="60">
        <f t="shared" si="25"/>
        <v>3166402</v>
      </c>
      <c r="D787" s="41" t="s">
        <v>786</v>
      </c>
      <c r="E787" s="41">
        <v>558391.14</v>
      </c>
      <c r="F787" s="55">
        <v>3166402</v>
      </c>
      <c r="G787" s="58" t="s">
        <v>786</v>
      </c>
      <c r="H787" s="57">
        <f t="shared" si="24"/>
        <v>558391.14</v>
      </c>
      <c r="M787" s="45"/>
    </row>
    <row r="788" spans="1:13" x14ac:dyDescent="0.25">
      <c r="A788" s="54" t="s">
        <v>787</v>
      </c>
      <c r="B788" s="53">
        <v>3166501</v>
      </c>
      <c r="C788" s="60">
        <f t="shared" si="25"/>
        <v>3166501</v>
      </c>
      <c r="D788" s="41" t="s">
        <v>787</v>
      </c>
      <c r="E788" s="41">
        <v>558391.14</v>
      </c>
      <c r="F788" s="55">
        <v>3166501</v>
      </c>
      <c r="G788" s="58" t="s">
        <v>787</v>
      </c>
      <c r="H788" s="57">
        <f t="shared" si="24"/>
        <v>558391.14</v>
      </c>
      <c r="M788" s="45"/>
    </row>
    <row r="789" spans="1:13" x14ac:dyDescent="0.25">
      <c r="A789" s="54" t="s">
        <v>788</v>
      </c>
      <c r="B789" s="53">
        <v>3166600</v>
      </c>
      <c r="C789" s="60">
        <f t="shared" si="25"/>
        <v>3166600</v>
      </c>
      <c r="D789" s="41" t="s">
        <v>788</v>
      </c>
      <c r="E789" s="41">
        <v>558391.14</v>
      </c>
      <c r="F789" s="55">
        <v>3166600</v>
      </c>
      <c r="G789" s="58" t="s">
        <v>788</v>
      </c>
      <c r="H789" s="57">
        <f t="shared" si="24"/>
        <v>558391.14</v>
      </c>
      <c r="M789" s="45"/>
    </row>
    <row r="790" spans="1:13" x14ac:dyDescent="0.25">
      <c r="A790" s="54" t="s">
        <v>789</v>
      </c>
      <c r="B790" s="53">
        <v>3166808</v>
      </c>
      <c r="C790" s="60">
        <f t="shared" si="25"/>
        <v>3166808</v>
      </c>
      <c r="D790" s="41" t="s">
        <v>789</v>
      </c>
      <c r="E790" s="41">
        <v>744521.52</v>
      </c>
      <c r="F790" s="55">
        <v>3166808</v>
      </c>
      <c r="G790" s="58" t="s">
        <v>789</v>
      </c>
      <c r="H790" s="57">
        <f t="shared" si="24"/>
        <v>744521.52</v>
      </c>
      <c r="M790" s="45"/>
    </row>
    <row r="791" spans="1:13" x14ac:dyDescent="0.25">
      <c r="A791" s="54" t="s">
        <v>790</v>
      </c>
      <c r="B791" s="53">
        <v>3166709</v>
      </c>
      <c r="C791" s="60">
        <f t="shared" si="25"/>
        <v>3166709</v>
      </c>
      <c r="D791" s="41" t="s">
        <v>790</v>
      </c>
      <c r="E791" s="41">
        <v>558391.14</v>
      </c>
      <c r="F791" s="55">
        <v>3166709</v>
      </c>
      <c r="G791" s="58" t="s">
        <v>790</v>
      </c>
      <c r="H791" s="57">
        <f t="shared" si="24"/>
        <v>558391.14</v>
      </c>
      <c r="M791" s="45"/>
    </row>
    <row r="792" spans="1:13" x14ac:dyDescent="0.25">
      <c r="A792" s="54" t="s">
        <v>791</v>
      </c>
      <c r="B792" s="53">
        <v>3166907</v>
      </c>
      <c r="C792" s="60">
        <f t="shared" si="25"/>
        <v>3166907</v>
      </c>
      <c r="D792" s="41" t="s">
        <v>791</v>
      </c>
      <c r="E792" s="41">
        <v>558391.14</v>
      </c>
      <c r="F792" s="55">
        <v>3166907</v>
      </c>
      <c r="G792" s="58" t="s">
        <v>791</v>
      </c>
      <c r="H792" s="57">
        <f t="shared" si="24"/>
        <v>558391.14</v>
      </c>
      <c r="M792" s="45"/>
    </row>
    <row r="793" spans="1:13" x14ac:dyDescent="0.25">
      <c r="A793" s="54" t="s">
        <v>792</v>
      </c>
      <c r="B793" s="53">
        <v>3166956</v>
      </c>
      <c r="C793" s="60">
        <f t="shared" si="25"/>
        <v>3166956</v>
      </c>
      <c r="D793" s="41" t="s">
        <v>792</v>
      </c>
      <c r="E793" s="41">
        <v>558391.14</v>
      </c>
      <c r="F793" s="55">
        <v>3166956</v>
      </c>
      <c r="G793" s="58" t="s">
        <v>792</v>
      </c>
      <c r="H793" s="57">
        <f t="shared" si="24"/>
        <v>558391.14</v>
      </c>
      <c r="M793" s="45"/>
    </row>
    <row r="794" spans="1:13" x14ac:dyDescent="0.25">
      <c r="A794" s="54" t="s">
        <v>793</v>
      </c>
      <c r="B794" s="53">
        <v>3167004</v>
      </c>
      <c r="C794" s="60">
        <f t="shared" si="25"/>
        <v>3167004</v>
      </c>
      <c r="D794" s="41" t="s">
        <v>793</v>
      </c>
      <c r="E794" s="41">
        <v>558391.14</v>
      </c>
      <c r="F794" s="55">
        <v>3167004</v>
      </c>
      <c r="G794" s="58" t="s">
        <v>793</v>
      </c>
      <c r="H794" s="57">
        <f t="shared" si="24"/>
        <v>558391.14</v>
      </c>
      <c r="M794" s="45"/>
    </row>
    <row r="795" spans="1:13" x14ac:dyDescent="0.25">
      <c r="A795" s="54" t="s">
        <v>794</v>
      </c>
      <c r="B795" s="53">
        <v>3167103</v>
      </c>
      <c r="C795" s="60">
        <f t="shared" si="25"/>
        <v>3167103</v>
      </c>
      <c r="D795" s="41" t="s">
        <v>794</v>
      </c>
      <c r="E795" s="41">
        <v>1116782.26</v>
      </c>
      <c r="F795" s="55">
        <v>3167103</v>
      </c>
      <c r="G795" s="58" t="s">
        <v>794</v>
      </c>
      <c r="H795" s="57">
        <f t="shared" si="24"/>
        <v>1116782.26</v>
      </c>
      <c r="M795" s="45"/>
    </row>
    <row r="796" spans="1:13" x14ac:dyDescent="0.25">
      <c r="A796" s="54" t="s">
        <v>795</v>
      </c>
      <c r="B796" s="53">
        <v>3167202</v>
      </c>
      <c r="C796" s="60">
        <f t="shared" si="25"/>
        <v>3167202</v>
      </c>
      <c r="D796" s="41" t="s">
        <v>795</v>
      </c>
      <c r="E796" s="41">
        <v>5162265.1500000004</v>
      </c>
      <c r="F796" s="55">
        <v>3167202</v>
      </c>
      <c r="G796" s="58" t="s">
        <v>795</v>
      </c>
      <c r="H796" s="57">
        <f t="shared" si="24"/>
        <v>5162265.1500000004</v>
      </c>
      <c r="M796" s="45"/>
    </row>
    <row r="797" spans="1:13" x14ac:dyDescent="0.25">
      <c r="A797" s="54" t="s">
        <v>796</v>
      </c>
      <c r="B797" s="53">
        <v>3165552</v>
      </c>
      <c r="C797" s="60">
        <f t="shared" si="25"/>
        <v>3165552</v>
      </c>
      <c r="D797" s="41" t="s">
        <v>796</v>
      </c>
      <c r="E797" s="41">
        <v>744521.52</v>
      </c>
      <c r="F797" s="55">
        <v>3165552</v>
      </c>
      <c r="G797" s="58" t="s">
        <v>796</v>
      </c>
      <c r="H797" s="57">
        <f t="shared" si="24"/>
        <v>744521.52</v>
      </c>
      <c r="M797" s="45"/>
    </row>
    <row r="798" spans="1:13" x14ac:dyDescent="0.25">
      <c r="A798" s="54" t="s">
        <v>797</v>
      </c>
      <c r="B798" s="53">
        <v>3167301</v>
      </c>
      <c r="C798" s="60">
        <f t="shared" si="25"/>
        <v>3167301</v>
      </c>
      <c r="D798" s="41" t="s">
        <v>797</v>
      </c>
      <c r="E798" s="41">
        <v>558391.14</v>
      </c>
      <c r="F798" s="55">
        <v>3167301</v>
      </c>
      <c r="G798" s="58" t="s">
        <v>797</v>
      </c>
      <c r="H798" s="57">
        <f t="shared" si="24"/>
        <v>558391.14</v>
      </c>
      <c r="M798" s="45"/>
    </row>
    <row r="799" spans="1:13" x14ac:dyDescent="0.25">
      <c r="A799" s="54" t="s">
        <v>798</v>
      </c>
      <c r="B799" s="53">
        <v>3167400</v>
      </c>
      <c r="C799" s="60">
        <f t="shared" si="25"/>
        <v>3167400</v>
      </c>
      <c r="D799" s="41" t="s">
        <v>798</v>
      </c>
      <c r="E799" s="41">
        <v>558391.14</v>
      </c>
      <c r="F799" s="55">
        <v>3167400</v>
      </c>
      <c r="G799" s="58" t="s">
        <v>798</v>
      </c>
      <c r="H799" s="57">
        <f t="shared" si="24"/>
        <v>558391.14</v>
      </c>
      <c r="M799" s="45"/>
    </row>
    <row r="800" spans="1:13" x14ac:dyDescent="0.25">
      <c r="A800" s="54" t="s">
        <v>799</v>
      </c>
      <c r="B800" s="53">
        <v>3167509</v>
      </c>
      <c r="C800" s="60">
        <f t="shared" si="25"/>
        <v>3167509</v>
      </c>
      <c r="D800" s="41" t="s">
        <v>799</v>
      </c>
      <c r="E800" s="41">
        <v>558391.14</v>
      </c>
      <c r="F800" s="55">
        <v>3167509</v>
      </c>
      <c r="G800" s="58" t="s">
        <v>799</v>
      </c>
      <c r="H800" s="57">
        <f t="shared" si="24"/>
        <v>558391.14</v>
      </c>
      <c r="M800" s="45"/>
    </row>
    <row r="801" spans="1:13" x14ac:dyDescent="0.25">
      <c r="A801" s="54" t="s">
        <v>800</v>
      </c>
      <c r="B801" s="53">
        <v>3167608</v>
      </c>
      <c r="C801" s="60">
        <f t="shared" si="25"/>
        <v>3167608</v>
      </c>
      <c r="D801" s="41" t="s">
        <v>800</v>
      </c>
      <c r="E801" s="41">
        <v>1116782.26</v>
      </c>
      <c r="F801" s="55">
        <v>3167608</v>
      </c>
      <c r="G801" s="58" t="s">
        <v>800</v>
      </c>
      <c r="H801" s="57">
        <f t="shared" si="24"/>
        <v>1116782.26</v>
      </c>
      <c r="M801" s="45"/>
    </row>
    <row r="802" spans="1:13" x14ac:dyDescent="0.25">
      <c r="A802" s="54" t="s">
        <v>801</v>
      </c>
      <c r="B802" s="53">
        <v>3167707</v>
      </c>
      <c r="C802" s="60">
        <f t="shared" si="25"/>
        <v>3167707</v>
      </c>
      <c r="D802" s="41" t="s">
        <v>801</v>
      </c>
      <c r="E802" s="41">
        <v>558391.14</v>
      </c>
      <c r="F802" s="55">
        <v>3167707</v>
      </c>
      <c r="G802" s="58" t="s">
        <v>801</v>
      </c>
      <c r="H802" s="57">
        <f t="shared" si="24"/>
        <v>558391.14</v>
      </c>
      <c r="M802" s="45"/>
    </row>
    <row r="803" spans="1:13" x14ac:dyDescent="0.25">
      <c r="A803" s="54" t="s">
        <v>802</v>
      </c>
      <c r="B803" s="53">
        <v>3167806</v>
      </c>
      <c r="C803" s="60">
        <f t="shared" si="25"/>
        <v>3167806</v>
      </c>
      <c r="D803" s="41" t="s">
        <v>802</v>
      </c>
      <c r="E803" s="41">
        <v>558391.14</v>
      </c>
      <c r="F803" s="55">
        <v>3167806</v>
      </c>
      <c r="G803" s="58" t="s">
        <v>802</v>
      </c>
      <c r="H803" s="57">
        <f t="shared" si="24"/>
        <v>558391.14</v>
      </c>
      <c r="M803" s="45"/>
    </row>
    <row r="804" spans="1:13" x14ac:dyDescent="0.25">
      <c r="A804" s="54" t="s">
        <v>803</v>
      </c>
      <c r="B804" s="53">
        <v>3167905</v>
      </c>
      <c r="C804" s="60">
        <f t="shared" si="25"/>
        <v>3167905</v>
      </c>
      <c r="D804" s="41" t="s">
        <v>803</v>
      </c>
      <c r="E804" s="41">
        <v>558391.14</v>
      </c>
      <c r="F804" s="55">
        <v>3167905</v>
      </c>
      <c r="G804" s="58" t="s">
        <v>803</v>
      </c>
      <c r="H804" s="57">
        <f t="shared" si="24"/>
        <v>558391.14</v>
      </c>
      <c r="M804" s="45"/>
    </row>
    <row r="805" spans="1:13" x14ac:dyDescent="0.25">
      <c r="A805" s="54" t="s">
        <v>804</v>
      </c>
      <c r="B805" s="53">
        <v>3168002</v>
      </c>
      <c r="C805" s="60">
        <f t="shared" si="25"/>
        <v>3168002</v>
      </c>
      <c r="D805" s="41" t="s">
        <v>804</v>
      </c>
      <c r="E805" s="41">
        <v>1489043.01</v>
      </c>
      <c r="F805" s="55">
        <v>3168002</v>
      </c>
      <c r="G805" s="58" t="s">
        <v>804</v>
      </c>
      <c r="H805" s="57">
        <f t="shared" si="24"/>
        <v>1489043.01</v>
      </c>
      <c r="M805" s="45"/>
    </row>
    <row r="806" spans="1:13" x14ac:dyDescent="0.25">
      <c r="A806" s="54" t="s">
        <v>805</v>
      </c>
      <c r="B806" s="53">
        <v>3168051</v>
      </c>
      <c r="C806" s="60">
        <f t="shared" si="25"/>
        <v>3168051</v>
      </c>
      <c r="D806" s="41" t="s">
        <v>805</v>
      </c>
      <c r="E806" s="41">
        <v>558391.14</v>
      </c>
      <c r="F806" s="55">
        <v>3168051</v>
      </c>
      <c r="G806" s="58" t="s">
        <v>805</v>
      </c>
      <c r="H806" s="57">
        <f t="shared" si="24"/>
        <v>558391.14</v>
      </c>
      <c r="M806" s="45"/>
    </row>
    <row r="807" spans="1:13" x14ac:dyDescent="0.25">
      <c r="A807" s="54" t="s">
        <v>806</v>
      </c>
      <c r="B807" s="53">
        <v>3168101</v>
      </c>
      <c r="C807" s="60">
        <f t="shared" si="25"/>
        <v>3168101</v>
      </c>
      <c r="D807" s="41" t="s">
        <v>806</v>
      </c>
      <c r="E807" s="41">
        <v>558391.14</v>
      </c>
      <c r="F807" s="55">
        <v>3168101</v>
      </c>
      <c r="G807" s="58" t="s">
        <v>806</v>
      </c>
      <c r="H807" s="57">
        <f t="shared" si="24"/>
        <v>558391.14</v>
      </c>
      <c r="M807" s="45"/>
    </row>
    <row r="808" spans="1:13" x14ac:dyDescent="0.25">
      <c r="A808" s="54" t="s">
        <v>807</v>
      </c>
      <c r="B808" s="53">
        <v>3168200</v>
      </c>
      <c r="C808" s="60">
        <f t="shared" si="25"/>
        <v>3168200</v>
      </c>
      <c r="D808" s="41" t="s">
        <v>807</v>
      </c>
      <c r="E808" s="41">
        <v>558391.14</v>
      </c>
      <c r="F808" s="55">
        <v>3168200</v>
      </c>
      <c r="G808" s="58" t="s">
        <v>807</v>
      </c>
      <c r="H808" s="57">
        <f t="shared" si="24"/>
        <v>558391.14</v>
      </c>
      <c r="M808" s="45"/>
    </row>
    <row r="809" spans="1:13" x14ac:dyDescent="0.25">
      <c r="A809" s="54" t="s">
        <v>808</v>
      </c>
      <c r="B809" s="53">
        <v>3168309</v>
      </c>
      <c r="C809" s="60">
        <f t="shared" si="25"/>
        <v>3168309</v>
      </c>
      <c r="D809" s="41" t="s">
        <v>808</v>
      </c>
      <c r="E809" s="41">
        <v>558391.14</v>
      </c>
      <c r="F809" s="55">
        <v>3168309</v>
      </c>
      <c r="G809" s="58" t="s">
        <v>808</v>
      </c>
      <c r="H809" s="57">
        <f t="shared" si="24"/>
        <v>558391.14</v>
      </c>
      <c r="M809" s="45"/>
    </row>
    <row r="810" spans="1:13" x14ac:dyDescent="0.25">
      <c r="A810" s="54" t="s">
        <v>809</v>
      </c>
      <c r="B810" s="53">
        <v>3168408</v>
      </c>
      <c r="C810" s="60">
        <f t="shared" si="25"/>
        <v>3168408</v>
      </c>
      <c r="D810" s="41" t="s">
        <v>809</v>
      </c>
      <c r="E810" s="41">
        <v>930651.87</v>
      </c>
      <c r="F810" s="55">
        <v>3168408</v>
      </c>
      <c r="G810" s="58" t="s">
        <v>809</v>
      </c>
      <c r="H810" s="57">
        <f t="shared" si="24"/>
        <v>930651.87</v>
      </c>
      <c r="M810" s="45"/>
    </row>
    <row r="811" spans="1:13" x14ac:dyDescent="0.25">
      <c r="A811" s="54" t="s">
        <v>810</v>
      </c>
      <c r="B811" s="53">
        <v>3168507</v>
      </c>
      <c r="C811" s="60">
        <f t="shared" si="25"/>
        <v>3168507</v>
      </c>
      <c r="D811" s="41" t="s">
        <v>810</v>
      </c>
      <c r="E811" s="41">
        <v>744521.52</v>
      </c>
      <c r="F811" s="55">
        <v>3168507</v>
      </c>
      <c r="G811" s="58" t="s">
        <v>810</v>
      </c>
      <c r="H811" s="57">
        <f t="shared" si="24"/>
        <v>744521.52</v>
      </c>
      <c r="M811" s="45"/>
    </row>
    <row r="812" spans="1:13" x14ac:dyDescent="0.25">
      <c r="A812" s="54" t="s">
        <v>811</v>
      </c>
      <c r="B812" s="53">
        <v>3168606</v>
      </c>
      <c r="C812" s="60">
        <f t="shared" si="25"/>
        <v>3168606</v>
      </c>
      <c r="D812" s="41" t="s">
        <v>811</v>
      </c>
      <c r="E812" s="41">
        <v>3350346.7</v>
      </c>
      <c r="F812" s="55">
        <v>3168606</v>
      </c>
      <c r="G812" s="58" t="s">
        <v>811</v>
      </c>
      <c r="H812" s="57">
        <f t="shared" si="24"/>
        <v>3350346.7</v>
      </c>
      <c r="M812" s="45"/>
    </row>
    <row r="813" spans="1:13" x14ac:dyDescent="0.25">
      <c r="A813" s="54" t="s">
        <v>812</v>
      </c>
      <c r="B813" s="53">
        <v>3168705</v>
      </c>
      <c r="C813" s="60">
        <f t="shared" si="25"/>
        <v>3168705</v>
      </c>
      <c r="D813" s="41" t="s">
        <v>812</v>
      </c>
      <c r="E813" s="41">
        <v>2605825.2000000002</v>
      </c>
      <c r="F813" s="55">
        <v>3168705</v>
      </c>
      <c r="G813" s="58" t="s">
        <v>812</v>
      </c>
      <c r="H813" s="57">
        <f t="shared" si="24"/>
        <v>2605825.2000000002</v>
      </c>
      <c r="M813" s="45"/>
    </row>
    <row r="814" spans="1:13" x14ac:dyDescent="0.25">
      <c r="A814" s="54" t="s">
        <v>813</v>
      </c>
      <c r="B814" s="53">
        <v>3168804</v>
      </c>
      <c r="C814" s="60">
        <f t="shared" si="25"/>
        <v>3168804</v>
      </c>
      <c r="D814" s="41" t="s">
        <v>813</v>
      </c>
      <c r="E814" s="41">
        <v>558391.14</v>
      </c>
      <c r="F814" s="55">
        <v>3168804</v>
      </c>
      <c r="G814" s="58" t="s">
        <v>813</v>
      </c>
      <c r="H814" s="57">
        <f t="shared" si="24"/>
        <v>558391.14</v>
      </c>
      <c r="M814" s="45"/>
    </row>
    <row r="815" spans="1:13" x14ac:dyDescent="0.25">
      <c r="A815" s="54" t="s">
        <v>814</v>
      </c>
      <c r="B815" s="53">
        <v>3168903</v>
      </c>
      <c r="C815" s="60">
        <f t="shared" si="25"/>
        <v>3168903</v>
      </c>
      <c r="D815" s="41" t="s">
        <v>814</v>
      </c>
      <c r="E815" s="41">
        <v>558391.14</v>
      </c>
      <c r="F815" s="55">
        <v>3168903</v>
      </c>
      <c r="G815" s="58" t="s">
        <v>814</v>
      </c>
      <c r="H815" s="57">
        <f t="shared" si="24"/>
        <v>558391.14</v>
      </c>
      <c r="M815" s="45"/>
    </row>
    <row r="816" spans="1:13" x14ac:dyDescent="0.25">
      <c r="A816" s="54" t="s">
        <v>815</v>
      </c>
      <c r="B816" s="53">
        <v>3169000</v>
      </c>
      <c r="C816" s="60">
        <f t="shared" si="25"/>
        <v>3169000</v>
      </c>
      <c r="D816" s="41" t="s">
        <v>815</v>
      </c>
      <c r="E816" s="41">
        <v>930651.87</v>
      </c>
      <c r="F816" s="55">
        <v>3169000</v>
      </c>
      <c r="G816" s="58" t="s">
        <v>815</v>
      </c>
      <c r="H816" s="57">
        <f t="shared" si="24"/>
        <v>930651.87</v>
      </c>
      <c r="M816" s="45"/>
    </row>
    <row r="817" spans="1:13" x14ac:dyDescent="0.25">
      <c r="A817" s="54" t="s">
        <v>816</v>
      </c>
      <c r="B817" s="53">
        <v>3169059</v>
      </c>
      <c r="C817" s="60">
        <f t="shared" si="25"/>
        <v>3169059</v>
      </c>
      <c r="D817" s="41" t="s">
        <v>816</v>
      </c>
      <c r="E817" s="41">
        <v>558391.14</v>
      </c>
      <c r="F817" s="55">
        <v>3169059</v>
      </c>
      <c r="G817" s="58" t="s">
        <v>816</v>
      </c>
      <c r="H817" s="57">
        <f t="shared" si="24"/>
        <v>558391.14</v>
      </c>
      <c r="M817" s="45"/>
    </row>
    <row r="818" spans="1:13" x14ac:dyDescent="0.25">
      <c r="A818" s="54" t="s">
        <v>817</v>
      </c>
      <c r="B818" s="53">
        <v>3169109</v>
      </c>
      <c r="C818" s="60">
        <f t="shared" si="25"/>
        <v>3169109</v>
      </c>
      <c r="D818" s="41" t="s">
        <v>817</v>
      </c>
      <c r="E818" s="41">
        <v>558391.14</v>
      </c>
      <c r="F818" s="55">
        <v>3169109</v>
      </c>
      <c r="G818" s="58" t="s">
        <v>817</v>
      </c>
      <c r="H818" s="57">
        <f t="shared" si="24"/>
        <v>558391.14</v>
      </c>
      <c r="M818" s="45"/>
    </row>
    <row r="819" spans="1:13" x14ac:dyDescent="0.25">
      <c r="A819" s="54" t="s">
        <v>818</v>
      </c>
      <c r="B819" s="53">
        <v>3169208</v>
      </c>
      <c r="C819" s="60">
        <f t="shared" si="25"/>
        <v>3169208</v>
      </c>
      <c r="D819" s="41" t="s">
        <v>818</v>
      </c>
      <c r="E819" s="41">
        <v>558391.14</v>
      </c>
      <c r="F819" s="55">
        <v>3169208</v>
      </c>
      <c r="G819" s="58" t="s">
        <v>818</v>
      </c>
      <c r="H819" s="57">
        <f t="shared" si="24"/>
        <v>558391.14</v>
      </c>
      <c r="M819" s="45"/>
    </row>
    <row r="820" spans="1:13" x14ac:dyDescent="0.25">
      <c r="A820" s="54" t="s">
        <v>819</v>
      </c>
      <c r="B820" s="53">
        <v>3169307</v>
      </c>
      <c r="C820" s="60">
        <f t="shared" si="25"/>
        <v>3169307</v>
      </c>
      <c r="D820" s="41" t="s">
        <v>819</v>
      </c>
      <c r="E820" s="41">
        <v>2419694.85</v>
      </c>
      <c r="F820" s="55">
        <v>3169307</v>
      </c>
      <c r="G820" s="58" t="s">
        <v>819</v>
      </c>
      <c r="H820" s="57">
        <f t="shared" si="24"/>
        <v>2419694.85</v>
      </c>
      <c r="M820" s="45"/>
    </row>
    <row r="821" spans="1:13" x14ac:dyDescent="0.25">
      <c r="A821" s="54" t="s">
        <v>820</v>
      </c>
      <c r="B821" s="53">
        <v>3169356</v>
      </c>
      <c r="C821" s="60">
        <f t="shared" si="25"/>
        <v>3169356</v>
      </c>
      <c r="D821" s="41" t="s">
        <v>820</v>
      </c>
      <c r="E821" s="41">
        <v>1489043.01</v>
      </c>
      <c r="F821" s="55">
        <v>3169356</v>
      </c>
      <c r="G821" s="58" t="s">
        <v>820</v>
      </c>
      <c r="H821" s="57">
        <f t="shared" si="24"/>
        <v>1489043.01</v>
      </c>
      <c r="M821" s="45"/>
    </row>
    <row r="822" spans="1:13" x14ac:dyDescent="0.25">
      <c r="A822" s="54" t="s">
        <v>821</v>
      </c>
      <c r="B822" s="53">
        <v>3169406</v>
      </c>
      <c r="C822" s="60">
        <f t="shared" si="25"/>
        <v>3169406</v>
      </c>
      <c r="D822" s="41" t="s">
        <v>821</v>
      </c>
      <c r="E822" s="41">
        <v>2047434.1</v>
      </c>
      <c r="F822" s="55">
        <v>3169406</v>
      </c>
      <c r="G822" s="58" t="s">
        <v>821</v>
      </c>
      <c r="H822" s="57">
        <f t="shared" si="24"/>
        <v>2047434.1</v>
      </c>
      <c r="M822" s="45"/>
    </row>
    <row r="823" spans="1:13" x14ac:dyDescent="0.25">
      <c r="A823" s="54" t="s">
        <v>822</v>
      </c>
      <c r="B823" s="53">
        <v>3169505</v>
      </c>
      <c r="C823" s="60">
        <f t="shared" si="25"/>
        <v>3169505</v>
      </c>
      <c r="D823" s="41" t="s">
        <v>822</v>
      </c>
      <c r="E823" s="41">
        <v>558391.14</v>
      </c>
      <c r="F823" s="55">
        <v>3169505</v>
      </c>
      <c r="G823" s="58" t="s">
        <v>822</v>
      </c>
      <c r="H823" s="57">
        <f t="shared" si="24"/>
        <v>558391.14</v>
      </c>
      <c r="M823" s="45"/>
    </row>
    <row r="824" spans="1:13" x14ac:dyDescent="0.25">
      <c r="A824" s="54" t="s">
        <v>823</v>
      </c>
      <c r="B824" s="53">
        <v>3169604</v>
      </c>
      <c r="C824" s="60">
        <f t="shared" si="25"/>
        <v>3169604</v>
      </c>
      <c r="D824" s="41" t="s">
        <v>823</v>
      </c>
      <c r="E824" s="41">
        <v>1302912.6200000001</v>
      </c>
      <c r="F824" s="55">
        <v>3169604</v>
      </c>
      <c r="G824" s="58" t="s">
        <v>823</v>
      </c>
      <c r="H824" s="57">
        <f t="shared" si="24"/>
        <v>1302912.6200000001</v>
      </c>
      <c r="M824" s="45"/>
    </row>
    <row r="825" spans="1:13" x14ac:dyDescent="0.25">
      <c r="A825" s="54" t="s">
        <v>824</v>
      </c>
      <c r="B825" s="53">
        <v>3169703</v>
      </c>
      <c r="C825" s="60">
        <f t="shared" si="25"/>
        <v>3169703</v>
      </c>
      <c r="D825" s="41" t="s">
        <v>824</v>
      </c>
      <c r="E825" s="41">
        <v>1116782.26</v>
      </c>
      <c r="F825" s="55">
        <v>3169703</v>
      </c>
      <c r="G825" s="58" t="s">
        <v>824</v>
      </c>
      <c r="H825" s="57">
        <f t="shared" si="24"/>
        <v>1116782.26</v>
      </c>
      <c r="M825" s="45"/>
    </row>
    <row r="826" spans="1:13" x14ac:dyDescent="0.25">
      <c r="A826" s="54" t="s">
        <v>825</v>
      </c>
      <c r="B826" s="53">
        <v>3169802</v>
      </c>
      <c r="C826" s="60">
        <f t="shared" si="25"/>
        <v>3169802</v>
      </c>
      <c r="D826" s="41" t="s">
        <v>825</v>
      </c>
      <c r="E826" s="41">
        <v>558391.14</v>
      </c>
      <c r="F826" s="55">
        <v>3169802</v>
      </c>
      <c r="G826" s="58" t="s">
        <v>825</v>
      </c>
      <c r="H826" s="57">
        <f t="shared" si="24"/>
        <v>558391.14</v>
      </c>
      <c r="M826" s="45"/>
    </row>
    <row r="827" spans="1:13" x14ac:dyDescent="0.25">
      <c r="A827" s="54" t="s">
        <v>826</v>
      </c>
      <c r="B827" s="53">
        <v>3169901</v>
      </c>
      <c r="C827" s="60">
        <f t="shared" si="25"/>
        <v>3169901</v>
      </c>
      <c r="D827" s="41" t="s">
        <v>826</v>
      </c>
      <c r="E827" s="41">
        <v>2978085.95</v>
      </c>
      <c r="F827" s="55">
        <v>3169901</v>
      </c>
      <c r="G827" s="58" t="s">
        <v>826</v>
      </c>
      <c r="H827" s="57">
        <f t="shared" si="24"/>
        <v>2978085.95</v>
      </c>
      <c r="M827" s="45"/>
    </row>
    <row r="828" spans="1:13" x14ac:dyDescent="0.25">
      <c r="A828" s="54" t="s">
        <v>827</v>
      </c>
      <c r="B828" s="53">
        <v>3170008</v>
      </c>
      <c r="C828" s="60">
        <f t="shared" si="25"/>
        <v>3170008</v>
      </c>
      <c r="D828" s="41" t="s">
        <v>827</v>
      </c>
      <c r="E828" s="41">
        <v>744521.52</v>
      </c>
      <c r="F828" s="55">
        <v>3170008</v>
      </c>
      <c r="G828" s="58" t="s">
        <v>827</v>
      </c>
      <c r="H828" s="57">
        <f t="shared" si="24"/>
        <v>744521.52</v>
      </c>
      <c r="M828" s="45"/>
    </row>
    <row r="829" spans="1:13" x14ac:dyDescent="0.25">
      <c r="A829" s="54" t="s">
        <v>828</v>
      </c>
      <c r="B829" s="53">
        <v>3170057</v>
      </c>
      <c r="C829" s="60">
        <f t="shared" si="25"/>
        <v>3170057</v>
      </c>
      <c r="D829" s="41" t="s">
        <v>828</v>
      </c>
      <c r="E829" s="41">
        <v>744521.52</v>
      </c>
      <c r="F829" s="55">
        <v>3170057</v>
      </c>
      <c r="G829" s="58" t="s">
        <v>828</v>
      </c>
      <c r="H829" s="57">
        <f t="shared" si="24"/>
        <v>744521.52</v>
      </c>
      <c r="M829" s="45"/>
    </row>
    <row r="830" spans="1:13" x14ac:dyDescent="0.25">
      <c r="A830" s="54" t="s">
        <v>829</v>
      </c>
      <c r="B830" s="53">
        <v>3170107</v>
      </c>
      <c r="C830" s="60">
        <f t="shared" si="25"/>
        <v>3170107</v>
      </c>
      <c r="D830" s="41" t="s">
        <v>829</v>
      </c>
      <c r="E830" s="41">
        <v>5162265.1500000004</v>
      </c>
      <c r="F830" s="55">
        <v>3170107</v>
      </c>
      <c r="G830" s="58" t="s">
        <v>829</v>
      </c>
      <c r="H830" s="57">
        <f t="shared" si="24"/>
        <v>5162265.1500000004</v>
      </c>
      <c r="M830" s="45"/>
    </row>
    <row r="831" spans="1:13" x14ac:dyDescent="0.25">
      <c r="A831" s="54" t="s">
        <v>830</v>
      </c>
      <c r="B831" s="53">
        <v>3170206</v>
      </c>
      <c r="C831" s="60">
        <f t="shared" si="25"/>
        <v>3170206</v>
      </c>
      <c r="D831" s="41" t="s">
        <v>830</v>
      </c>
      <c r="E831" s="41">
        <v>5162265.1500000004</v>
      </c>
      <c r="F831" s="55">
        <v>3170206</v>
      </c>
      <c r="G831" s="58" t="s">
        <v>830</v>
      </c>
      <c r="H831" s="57">
        <f t="shared" si="24"/>
        <v>5162265.1500000004</v>
      </c>
      <c r="M831" s="45"/>
    </row>
    <row r="832" spans="1:13" x14ac:dyDescent="0.25">
      <c r="A832" s="54" t="s">
        <v>831</v>
      </c>
      <c r="B832" s="53">
        <v>3170305</v>
      </c>
      <c r="C832" s="60">
        <f t="shared" si="25"/>
        <v>3170305</v>
      </c>
      <c r="D832" s="41" t="s">
        <v>831</v>
      </c>
      <c r="E832" s="41">
        <v>558391.14</v>
      </c>
      <c r="F832" s="55">
        <v>3170305</v>
      </c>
      <c r="G832" s="58" t="s">
        <v>831</v>
      </c>
      <c r="H832" s="57">
        <f t="shared" si="24"/>
        <v>558391.14</v>
      </c>
      <c r="M832" s="45"/>
    </row>
    <row r="833" spans="1:13" x14ac:dyDescent="0.25">
      <c r="A833" s="54" t="s">
        <v>832</v>
      </c>
      <c r="B833" s="53">
        <v>3170404</v>
      </c>
      <c r="C833" s="60">
        <f t="shared" si="25"/>
        <v>3170404</v>
      </c>
      <c r="D833" s="41" t="s">
        <v>832</v>
      </c>
      <c r="E833" s="41">
        <v>2605825.2000000002</v>
      </c>
      <c r="F833" s="55">
        <v>3170404</v>
      </c>
      <c r="G833" s="58" t="s">
        <v>832</v>
      </c>
      <c r="H833" s="57">
        <f t="shared" si="24"/>
        <v>2605825.2000000002</v>
      </c>
      <c r="M833" s="45"/>
    </row>
    <row r="834" spans="1:13" x14ac:dyDescent="0.25">
      <c r="A834" s="54" t="s">
        <v>833</v>
      </c>
      <c r="B834" s="53">
        <v>3170438</v>
      </c>
      <c r="C834" s="60">
        <f t="shared" si="25"/>
        <v>3170438</v>
      </c>
      <c r="D834" s="41" t="s">
        <v>833</v>
      </c>
      <c r="E834" s="41">
        <v>558391.14</v>
      </c>
      <c r="F834" s="55">
        <v>3170438</v>
      </c>
      <c r="G834" s="58" t="s">
        <v>833</v>
      </c>
      <c r="H834" s="57">
        <f t="shared" si="24"/>
        <v>558391.14</v>
      </c>
      <c r="M834" s="45"/>
    </row>
    <row r="835" spans="1:13" x14ac:dyDescent="0.25">
      <c r="A835" s="54" t="s">
        <v>834</v>
      </c>
      <c r="B835" s="53">
        <v>3170479</v>
      </c>
      <c r="C835" s="60">
        <f t="shared" si="25"/>
        <v>3170479</v>
      </c>
      <c r="D835" s="41" t="s">
        <v>834</v>
      </c>
      <c r="E835" s="41">
        <v>558391.14</v>
      </c>
      <c r="F835" s="55">
        <v>3170479</v>
      </c>
      <c r="G835" s="58" t="s">
        <v>834</v>
      </c>
      <c r="H835" s="57">
        <f t="shared" si="24"/>
        <v>558391.14</v>
      </c>
      <c r="M835" s="45"/>
    </row>
    <row r="836" spans="1:13" x14ac:dyDescent="0.25">
      <c r="A836" s="54" t="s">
        <v>835</v>
      </c>
      <c r="B836" s="53">
        <v>3170503</v>
      </c>
      <c r="C836" s="60">
        <f t="shared" si="25"/>
        <v>3170503</v>
      </c>
      <c r="D836" s="41" t="s">
        <v>835</v>
      </c>
      <c r="E836" s="41">
        <v>744521.52</v>
      </c>
      <c r="F836" s="55">
        <v>3170503</v>
      </c>
      <c r="G836" s="58" t="s">
        <v>835</v>
      </c>
      <c r="H836" s="57">
        <f t="shared" si="24"/>
        <v>744521.52</v>
      </c>
      <c r="M836" s="45"/>
    </row>
    <row r="837" spans="1:13" x14ac:dyDescent="0.25">
      <c r="A837" s="54" t="s">
        <v>836</v>
      </c>
      <c r="B837" s="53">
        <v>3170529</v>
      </c>
      <c r="C837" s="60">
        <f t="shared" si="25"/>
        <v>3170529</v>
      </c>
      <c r="D837" s="41" t="s">
        <v>836</v>
      </c>
      <c r="E837" s="41">
        <v>930651.87</v>
      </c>
      <c r="F837" s="55">
        <v>3170529</v>
      </c>
      <c r="G837" s="58" t="s">
        <v>836</v>
      </c>
      <c r="H837" s="57">
        <f t="shared" si="24"/>
        <v>930651.87</v>
      </c>
      <c r="M837" s="45"/>
    </row>
    <row r="838" spans="1:13" x14ac:dyDescent="0.25">
      <c r="A838" s="54" t="s">
        <v>837</v>
      </c>
      <c r="B838" s="53">
        <v>3170578</v>
      </c>
      <c r="C838" s="60">
        <f t="shared" si="25"/>
        <v>3170578</v>
      </c>
      <c r="D838" s="41" t="s">
        <v>837</v>
      </c>
      <c r="E838" s="41">
        <v>558391.14</v>
      </c>
      <c r="F838" s="55">
        <v>3170578</v>
      </c>
      <c r="G838" s="58" t="s">
        <v>837</v>
      </c>
      <c r="H838" s="57">
        <f t="shared" si="24"/>
        <v>558391.14</v>
      </c>
      <c r="M838" s="45"/>
    </row>
    <row r="839" spans="1:13" x14ac:dyDescent="0.25">
      <c r="A839" s="54" t="s">
        <v>838</v>
      </c>
      <c r="B839" s="53">
        <v>3170602</v>
      </c>
      <c r="C839" s="60">
        <f t="shared" si="25"/>
        <v>3170602</v>
      </c>
      <c r="D839" s="41" t="s">
        <v>838</v>
      </c>
      <c r="E839" s="41">
        <v>558391.14</v>
      </c>
      <c r="F839" s="55">
        <v>3170602</v>
      </c>
      <c r="G839" s="58" t="s">
        <v>838</v>
      </c>
      <c r="H839" s="57">
        <f t="shared" ref="H839:H859" si="26">VLOOKUP(F839,$C$7:$E$859,3,FALSE)</f>
        <v>558391.14</v>
      </c>
      <c r="M839" s="45"/>
    </row>
    <row r="840" spans="1:13" x14ac:dyDescent="0.25">
      <c r="A840" s="54" t="s">
        <v>839</v>
      </c>
      <c r="B840" s="53">
        <v>3170651</v>
      </c>
      <c r="C840" s="60">
        <f t="shared" ref="C840:C859" si="27">VLOOKUP(D840,$A$7:$B$859,2,FALSE)</f>
        <v>3170651</v>
      </c>
      <c r="D840" s="41" t="s">
        <v>839</v>
      </c>
      <c r="E840" s="41">
        <v>558391.14</v>
      </c>
      <c r="F840" s="55">
        <v>3170651</v>
      </c>
      <c r="G840" s="58" t="s">
        <v>839</v>
      </c>
      <c r="H840" s="57">
        <f t="shared" si="26"/>
        <v>558391.14</v>
      </c>
      <c r="M840" s="45"/>
    </row>
    <row r="841" spans="1:13" x14ac:dyDescent="0.25">
      <c r="A841" s="54" t="s">
        <v>840</v>
      </c>
      <c r="B841" s="53">
        <v>3170701</v>
      </c>
      <c r="C841" s="60">
        <f t="shared" si="27"/>
        <v>3170701</v>
      </c>
      <c r="D841" s="41" t="s">
        <v>840</v>
      </c>
      <c r="E841" s="41">
        <v>3350346.7</v>
      </c>
      <c r="F841" s="55">
        <v>3170701</v>
      </c>
      <c r="G841" s="58" t="s">
        <v>840</v>
      </c>
      <c r="H841" s="57">
        <f t="shared" si="26"/>
        <v>3350346.7</v>
      </c>
      <c r="M841" s="45"/>
    </row>
    <row r="842" spans="1:13" x14ac:dyDescent="0.25">
      <c r="A842" s="54" t="s">
        <v>841</v>
      </c>
      <c r="B842" s="53">
        <v>3170750</v>
      </c>
      <c r="C842" s="60">
        <f t="shared" si="27"/>
        <v>3170750</v>
      </c>
      <c r="D842" s="41" t="s">
        <v>841</v>
      </c>
      <c r="E842" s="41">
        <v>558391.14</v>
      </c>
      <c r="F842" s="55">
        <v>3170750</v>
      </c>
      <c r="G842" s="58" t="s">
        <v>841</v>
      </c>
      <c r="H842" s="57">
        <f t="shared" si="26"/>
        <v>558391.14</v>
      </c>
      <c r="M842" s="45"/>
    </row>
    <row r="843" spans="1:13" x14ac:dyDescent="0.25">
      <c r="A843" s="54" t="s">
        <v>842</v>
      </c>
      <c r="B843" s="53">
        <v>3170800</v>
      </c>
      <c r="C843" s="60">
        <f t="shared" si="27"/>
        <v>3170800</v>
      </c>
      <c r="D843" s="41" t="s">
        <v>842</v>
      </c>
      <c r="E843" s="41">
        <v>1675173.37</v>
      </c>
      <c r="F843" s="55">
        <v>3170800</v>
      </c>
      <c r="G843" s="58" t="s">
        <v>842</v>
      </c>
      <c r="H843" s="57">
        <f t="shared" si="26"/>
        <v>1675173.37</v>
      </c>
      <c r="M843" s="45"/>
    </row>
    <row r="844" spans="1:13" x14ac:dyDescent="0.25">
      <c r="A844" s="54" t="s">
        <v>843</v>
      </c>
      <c r="B844" s="53">
        <v>3170909</v>
      </c>
      <c r="C844" s="60">
        <f t="shared" si="27"/>
        <v>3170909</v>
      </c>
      <c r="D844" s="41" t="s">
        <v>843</v>
      </c>
      <c r="E844" s="41">
        <v>1116782.26</v>
      </c>
      <c r="F844" s="55">
        <v>3170909</v>
      </c>
      <c r="G844" s="58" t="s">
        <v>843</v>
      </c>
      <c r="H844" s="57">
        <f t="shared" si="26"/>
        <v>1116782.26</v>
      </c>
      <c r="M844" s="45"/>
    </row>
    <row r="845" spans="1:13" x14ac:dyDescent="0.25">
      <c r="A845" s="54" t="s">
        <v>844</v>
      </c>
      <c r="B845" s="53">
        <v>3171006</v>
      </c>
      <c r="C845" s="60">
        <f t="shared" si="27"/>
        <v>3171006</v>
      </c>
      <c r="D845" s="41" t="s">
        <v>844</v>
      </c>
      <c r="E845" s="41">
        <v>1116782.26</v>
      </c>
      <c r="F845" s="55">
        <v>3171006</v>
      </c>
      <c r="G845" s="58" t="s">
        <v>844</v>
      </c>
      <c r="H845" s="57">
        <f t="shared" si="26"/>
        <v>1116782.26</v>
      </c>
      <c r="M845" s="45"/>
    </row>
    <row r="846" spans="1:13" x14ac:dyDescent="0.25">
      <c r="A846" s="54" t="s">
        <v>845</v>
      </c>
      <c r="B846" s="53">
        <v>3171030</v>
      </c>
      <c r="C846" s="60">
        <f t="shared" si="27"/>
        <v>3171030</v>
      </c>
      <c r="D846" s="41" t="s">
        <v>845</v>
      </c>
      <c r="E846" s="41">
        <v>558391.14</v>
      </c>
      <c r="F846" s="55">
        <v>3171030</v>
      </c>
      <c r="G846" s="58" t="s">
        <v>845</v>
      </c>
      <c r="H846" s="57">
        <f t="shared" si="26"/>
        <v>558391.14</v>
      </c>
      <c r="M846" s="45"/>
    </row>
    <row r="847" spans="1:13" x14ac:dyDescent="0.25">
      <c r="A847" s="54" t="s">
        <v>846</v>
      </c>
      <c r="B847" s="53">
        <v>3171071</v>
      </c>
      <c r="C847" s="60">
        <f t="shared" si="27"/>
        <v>3171071</v>
      </c>
      <c r="D847" s="41" t="s">
        <v>846</v>
      </c>
      <c r="E847" s="41">
        <v>558391.14</v>
      </c>
      <c r="F847" s="55">
        <v>3171071</v>
      </c>
      <c r="G847" s="58" t="s">
        <v>846</v>
      </c>
      <c r="H847" s="57">
        <f t="shared" si="26"/>
        <v>558391.14</v>
      </c>
      <c r="M847" s="45"/>
    </row>
    <row r="848" spans="1:13" x14ac:dyDescent="0.25">
      <c r="A848" s="54" t="s">
        <v>847</v>
      </c>
      <c r="B848" s="53">
        <v>3171105</v>
      </c>
      <c r="C848" s="60">
        <f t="shared" si="27"/>
        <v>3171105</v>
      </c>
      <c r="D848" s="41" t="s">
        <v>847</v>
      </c>
      <c r="E848" s="41">
        <v>558391.14</v>
      </c>
      <c r="F848" s="55">
        <v>3171105</v>
      </c>
      <c r="G848" s="58" t="s">
        <v>847</v>
      </c>
      <c r="H848" s="57">
        <f t="shared" si="26"/>
        <v>558391.14</v>
      </c>
      <c r="M848" s="45"/>
    </row>
    <row r="849" spans="1:13" x14ac:dyDescent="0.25">
      <c r="A849" s="54" t="s">
        <v>848</v>
      </c>
      <c r="B849" s="53">
        <v>3171154</v>
      </c>
      <c r="C849" s="60">
        <f t="shared" si="27"/>
        <v>3171154</v>
      </c>
      <c r="D849" s="41" t="s">
        <v>848</v>
      </c>
      <c r="E849" s="41">
        <v>558391.02</v>
      </c>
      <c r="F849" s="55">
        <v>3171154</v>
      </c>
      <c r="G849" s="58" t="s">
        <v>848</v>
      </c>
      <c r="H849" s="57">
        <f t="shared" si="26"/>
        <v>558391.02</v>
      </c>
      <c r="M849" s="45"/>
    </row>
    <row r="850" spans="1:13" x14ac:dyDescent="0.25">
      <c r="A850" s="54" t="s">
        <v>849</v>
      </c>
      <c r="B850" s="53">
        <v>3171204</v>
      </c>
      <c r="C850" s="60">
        <f t="shared" si="27"/>
        <v>3171204</v>
      </c>
      <c r="D850" s="41" t="s">
        <v>849</v>
      </c>
      <c r="E850" s="41">
        <v>3164216.33</v>
      </c>
      <c r="F850" s="55">
        <v>3171204</v>
      </c>
      <c r="G850" s="58" t="s">
        <v>849</v>
      </c>
      <c r="H850" s="57">
        <f t="shared" si="26"/>
        <v>3164216.33</v>
      </c>
      <c r="M850" s="45"/>
    </row>
    <row r="851" spans="1:13" x14ac:dyDescent="0.25">
      <c r="A851" s="54" t="s">
        <v>850</v>
      </c>
      <c r="B851" s="53">
        <v>3171303</v>
      </c>
      <c r="C851" s="60">
        <f t="shared" si="27"/>
        <v>3171303</v>
      </c>
      <c r="D851" s="41" t="s">
        <v>850</v>
      </c>
      <c r="E851" s="41">
        <v>2419694.85</v>
      </c>
      <c r="F851" s="55">
        <v>3171303</v>
      </c>
      <c r="G851" s="58" t="s">
        <v>850</v>
      </c>
      <c r="H851" s="57">
        <f t="shared" si="26"/>
        <v>2419694.85</v>
      </c>
      <c r="M851" s="45"/>
    </row>
    <row r="852" spans="1:13" x14ac:dyDescent="0.25">
      <c r="A852" s="54" t="s">
        <v>851</v>
      </c>
      <c r="B852" s="53">
        <v>3171402</v>
      </c>
      <c r="C852" s="60">
        <f t="shared" si="27"/>
        <v>3171402</v>
      </c>
      <c r="D852" s="41" t="s">
        <v>851</v>
      </c>
      <c r="E852" s="41">
        <v>558391.14</v>
      </c>
      <c r="F852" s="55">
        <v>3171402</v>
      </c>
      <c r="G852" s="58" t="s">
        <v>851</v>
      </c>
      <c r="H852" s="57">
        <f t="shared" si="26"/>
        <v>558391.14</v>
      </c>
      <c r="M852" s="45"/>
    </row>
    <row r="853" spans="1:13" x14ac:dyDescent="0.25">
      <c r="A853" s="54" t="s">
        <v>852</v>
      </c>
      <c r="B853" s="53">
        <v>3171600</v>
      </c>
      <c r="C853" s="60">
        <f t="shared" si="27"/>
        <v>3171600</v>
      </c>
      <c r="D853" s="41" t="s">
        <v>852</v>
      </c>
      <c r="E853" s="41">
        <v>930651.87</v>
      </c>
      <c r="F853" s="55">
        <v>3171600</v>
      </c>
      <c r="G853" s="58" t="s">
        <v>852</v>
      </c>
      <c r="H853" s="57">
        <f t="shared" si="26"/>
        <v>930651.87</v>
      </c>
      <c r="M853" s="45"/>
    </row>
    <row r="854" spans="1:13" x14ac:dyDescent="0.25">
      <c r="A854" s="54" t="s">
        <v>853</v>
      </c>
      <c r="B854" s="53">
        <v>3171709</v>
      </c>
      <c r="C854" s="60">
        <f t="shared" si="27"/>
        <v>3171709</v>
      </c>
      <c r="D854" s="41" t="s">
        <v>853</v>
      </c>
      <c r="E854" s="41">
        <v>558391.14</v>
      </c>
      <c r="F854" s="55">
        <v>3171709</v>
      </c>
      <c r="G854" s="58" t="s">
        <v>853</v>
      </c>
      <c r="H854" s="57">
        <f t="shared" si="26"/>
        <v>558391.14</v>
      </c>
      <c r="M854" s="45"/>
    </row>
    <row r="855" spans="1:13" x14ac:dyDescent="0.25">
      <c r="A855" s="54" t="s">
        <v>854</v>
      </c>
      <c r="B855" s="53">
        <v>3171808</v>
      </c>
      <c r="C855" s="60">
        <f t="shared" si="27"/>
        <v>3171808</v>
      </c>
      <c r="D855" s="41" t="s">
        <v>854</v>
      </c>
      <c r="E855" s="41">
        <v>744521.52</v>
      </c>
      <c r="F855" s="55">
        <v>3171808</v>
      </c>
      <c r="G855" s="58" t="s">
        <v>854</v>
      </c>
      <c r="H855" s="57">
        <f t="shared" si="26"/>
        <v>744521.52</v>
      </c>
      <c r="M855" s="45"/>
    </row>
    <row r="856" spans="1:13" x14ac:dyDescent="0.25">
      <c r="A856" s="54" t="s">
        <v>855</v>
      </c>
      <c r="B856" s="53">
        <v>3171907</v>
      </c>
      <c r="C856" s="60">
        <f t="shared" si="27"/>
        <v>3171907</v>
      </c>
      <c r="D856" s="41" t="s">
        <v>855</v>
      </c>
      <c r="E856" s="41">
        <v>558391.14</v>
      </c>
      <c r="F856" s="55">
        <v>3171907</v>
      </c>
      <c r="G856" s="58" t="s">
        <v>855</v>
      </c>
      <c r="H856" s="57">
        <f t="shared" si="26"/>
        <v>558391.14</v>
      </c>
      <c r="M856" s="45"/>
    </row>
    <row r="857" spans="1:13" x14ac:dyDescent="0.25">
      <c r="A857" s="54" t="s">
        <v>856</v>
      </c>
      <c r="B857" s="53">
        <v>3172004</v>
      </c>
      <c r="C857" s="60">
        <f t="shared" si="27"/>
        <v>3172004</v>
      </c>
      <c r="D857" s="41" t="s">
        <v>856</v>
      </c>
      <c r="E857" s="41">
        <v>1675173.37</v>
      </c>
      <c r="F857" s="55">
        <v>3172004</v>
      </c>
      <c r="G857" s="58" t="s">
        <v>856</v>
      </c>
      <c r="H857" s="57">
        <f t="shared" si="26"/>
        <v>1675173.37</v>
      </c>
      <c r="M857" s="45"/>
    </row>
    <row r="858" spans="1:13" x14ac:dyDescent="0.25">
      <c r="A858" s="54" t="s">
        <v>857</v>
      </c>
      <c r="B858" s="53">
        <v>3172103</v>
      </c>
      <c r="C858" s="60">
        <f t="shared" si="27"/>
        <v>3172103</v>
      </c>
      <c r="D858" s="41" t="s">
        <v>857</v>
      </c>
      <c r="E858" s="41">
        <v>558391.14</v>
      </c>
      <c r="F858" s="55">
        <v>3172103</v>
      </c>
      <c r="G858" s="58" t="s">
        <v>857</v>
      </c>
      <c r="H858" s="57">
        <f t="shared" si="26"/>
        <v>558391.14</v>
      </c>
      <c r="M858" s="45"/>
    </row>
    <row r="859" spans="1:13" x14ac:dyDescent="0.25">
      <c r="A859" s="54" t="s">
        <v>858</v>
      </c>
      <c r="B859" s="53">
        <v>3172202</v>
      </c>
      <c r="C859" s="60">
        <f t="shared" si="27"/>
        <v>3172202</v>
      </c>
      <c r="D859" s="41" t="s">
        <v>858</v>
      </c>
      <c r="E859" s="41">
        <v>558391.14</v>
      </c>
      <c r="F859" s="55">
        <v>3172202</v>
      </c>
      <c r="G859" s="58" t="s">
        <v>858</v>
      </c>
      <c r="H859" s="57">
        <f t="shared" si="26"/>
        <v>558391.14</v>
      </c>
      <c r="M859" s="45"/>
    </row>
    <row r="860" spans="1:13" x14ac:dyDescent="0.25">
      <c r="A860" s="6" t="s">
        <v>884</v>
      </c>
      <c r="B860" s="38">
        <v>1</v>
      </c>
      <c r="C860" s="6">
        <v>2</v>
      </c>
    </row>
    <row r="861" spans="1:13" ht="15" customHeight="1" x14ac:dyDescent="0.25">
      <c r="A861" s="6"/>
      <c r="D861" s="59"/>
      <c r="E861" s="59"/>
    </row>
    <row r="862" spans="1:13" x14ac:dyDescent="0.25">
      <c r="A862" s="59" t="s">
        <v>863</v>
      </c>
    </row>
    <row r="863" spans="1:13" ht="15" customHeight="1" x14ac:dyDescent="0.25">
      <c r="A863" s="59" t="s">
        <v>864</v>
      </c>
      <c r="D863" s="59"/>
      <c r="E863" s="59"/>
    </row>
  </sheetData>
  <sheetProtection algorithmName="SHA-512" hashValue="GakWI0k4nvEgoCrIH34n0fZtt0dt61yjSSjHQRbizh4VgQ1KjUD+1OEBdfos3NzXVp9rl6+HOSpnHrXmzerctw==" saltValue="0074pJMTYQPXrSqMtVRZwg==" spinCount="100000" sheet="1" objects="1" scenarios="1" selectLockedCells="1" selectUnlockedCells="1"/>
  <autoFilter ref="A6:H860">
    <sortState ref="A7:H860">
      <sortCondition ref="G7"/>
    </sortState>
  </autoFilter>
  <mergeCells count="3">
    <mergeCell ref="A5:B5"/>
    <mergeCell ref="F5:H5"/>
    <mergeCell ref="D5:E5"/>
  </mergeCells>
  <conditionalFormatting sqref="C7:C859">
    <cfRule type="cellIs" dxfId="1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L1251"/>
  <sheetViews>
    <sheetView zoomScaleNormal="100" workbookViewId="0">
      <selection activeCell="E16" sqref="E16"/>
    </sheetView>
  </sheetViews>
  <sheetFormatPr defaultRowHeight="15" x14ac:dyDescent="0.25"/>
  <cols>
    <col min="1" max="1" width="29.7109375" style="50" bestFit="1" customWidth="1"/>
    <col min="2" max="2" width="33.85546875" style="49" bestFit="1" customWidth="1"/>
    <col min="3" max="3" width="31.140625" style="48" customWidth="1"/>
    <col min="4" max="4" width="15.28515625" style="47" customWidth="1"/>
    <col min="5" max="5" width="16.85546875" customWidth="1"/>
    <col min="6" max="6" width="16.85546875" style="48" bestFit="1" customWidth="1"/>
    <col min="7" max="7" width="25" bestFit="1" customWidth="1"/>
    <col min="8" max="8" width="22.28515625" bestFit="1" customWidth="1"/>
  </cols>
  <sheetData>
    <row r="1" spans="1:8" s="41" customFormat="1" x14ac:dyDescent="0.25">
      <c r="A1" s="14" t="s">
        <v>860</v>
      </c>
      <c r="B1" s="52"/>
      <c r="C1" s="14"/>
      <c r="E1" s="52" t="s">
        <v>1763</v>
      </c>
      <c r="F1" s="46"/>
    </row>
    <row r="2" spans="1:8" s="41" customFormat="1" x14ac:dyDescent="0.25">
      <c r="A2" s="14" t="s">
        <v>1774</v>
      </c>
      <c r="B2" s="52"/>
      <c r="C2" s="14"/>
      <c r="E2" s="52" t="s">
        <v>1765</v>
      </c>
      <c r="F2" s="46"/>
    </row>
    <row r="3" spans="1:8" s="41" customFormat="1" x14ac:dyDescent="0.25">
      <c r="A3" s="14" t="s">
        <v>1773</v>
      </c>
      <c r="B3" s="52"/>
      <c r="C3" s="14"/>
      <c r="F3" s="46"/>
    </row>
    <row r="4" spans="1:8" s="41" customFormat="1" x14ac:dyDescent="0.25">
      <c r="A4" s="14" t="s">
        <v>2</v>
      </c>
      <c r="B4" s="52"/>
      <c r="C4" s="14"/>
      <c r="F4" s="46"/>
    </row>
    <row r="5" spans="1:8" s="41" customFormat="1" ht="15.75" thickBot="1" x14ac:dyDescent="0.3">
      <c r="A5" s="14"/>
      <c r="B5" s="52"/>
      <c r="C5" s="14"/>
      <c r="F5" s="46"/>
    </row>
    <row r="6" spans="1:8" s="41" customFormat="1" ht="60.75" thickBot="1" x14ac:dyDescent="0.3">
      <c r="A6" s="113" t="s">
        <v>1761</v>
      </c>
      <c r="B6" s="114"/>
      <c r="C6" s="66" t="s">
        <v>1762</v>
      </c>
      <c r="D6" s="112" t="s">
        <v>1772</v>
      </c>
      <c r="E6" s="112"/>
      <c r="F6" s="115" t="s">
        <v>1764</v>
      </c>
      <c r="G6" s="116"/>
      <c r="H6" s="117"/>
    </row>
    <row r="7" spans="1:8" x14ac:dyDescent="0.25">
      <c r="A7" s="71" t="s">
        <v>1766</v>
      </c>
      <c r="B7" s="71" t="s">
        <v>1752</v>
      </c>
      <c r="C7" s="69" t="s">
        <v>1751</v>
      </c>
      <c r="D7" s="14" t="s">
        <v>1767</v>
      </c>
      <c r="E7" s="70" t="s">
        <v>1768</v>
      </c>
      <c r="F7" s="71" t="s">
        <v>1752</v>
      </c>
      <c r="G7" s="71" t="s">
        <v>1753</v>
      </c>
      <c r="H7" s="68" t="s">
        <v>1754</v>
      </c>
    </row>
    <row r="8" spans="1:8" x14ac:dyDescent="0.25">
      <c r="A8" s="53" t="s">
        <v>896</v>
      </c>
      <c r="B8" s="55">
        <v>3100104</v>
      </c>
      <c r="C8" s="72">
        <f t="shared" ref="C8:C71" si="0">IFERROR(VLOOKUP(D8,$A$8:$B$860,2,FALSE),"ERRO")</f>
        <v>3100104</v>
      </c>
      <c r="D8" s="74" t="s">
        <v>896</v>
      </c>
      <c r="E8" s="75">
        <v>321694.47000000003</v>
      </c>
      <c r="F8" s="55">
        <v>3100104</v>
      </c>
      <c r="G8" s="53" t="s">
        <v>6</v>
      </c>
      <c r="H8" s="51">
        <f t="shared" ref="H8:H71" si="1">VLOOKUP(F8,$C$8:$E$860,3,FALSE)</f>
        <v>321694.47000000003</v>
      </c>
    </row>
    <row r="9" spans="1:8" x14ac:dyDescent="0.25">
      <c r="A9" s="53" t="s">
        <v>897</v>
      </c>
      <c r="B9" s="55">
        <v>3100203</v>
      </c>
      <c r="C9" s="72">
        <f t="shared" si="0"/>
        <v>3100203</v>
      </c>
      <c r="D9" s="76" t="s">
        <v>897</v>
      </c>
      <c r="E9" s="75">
        <v>560090.18999999994</v>
      </c>
      <c r="F9" s="55">
        <v>3100203</v>
      </c>
      <c r="G9" s="53" t="s">
        <v>7</v>
      </c>
      <c r="H9" s="51">
        <f t="shared" si="1"/>
        <v>560090.18999999994</v>
      </c>
    </row>
    <row r="10" spans="1:8" x14ac:dyDescent="0.25">
      <c r="A10" s="53" t="s">
        <v>898</v>
      </c>
      <c r="B10" s="55">
        <v>3100302</v>
      </c>
      <c r="C10" s="72">
        <f t="shared" si="0"/>
        <v>3100302</v>
      </c>
      <c r="D10" s="76" t="s">
        <v>898</v>
      </c>
      <c r="E10" s="75">
        <v>288588.18999999994</v>
      </c>
      <c r="F10" s="55">
        <v>3100302</v>
      </c>
      <c r="G10" s="53" t="s">
        <v>8</v>
      </c>
      <c r="H10" s="51">
        <f t="shared" si="1"/>
        <v>288588.18999999994</v>
      </c>
    </row>
    <row r="11" spans="1:8" x14ac:dyDescent="0.25">
      <c r="A11" s="53" t="s">
        <v>899</v>
      </c>
      <c r="B11" s="55">
        <v>3100401</v>
      </c>
      <c r="C11" s="72">
        <f t="shared" si="0"/>
        <v>3100401</v>
      </c>
      <c r="D11" s="76" t="s">
        <v>899</v>
      </c>
      <c r="E11" s="75">
        <v>140647.00999999998</v>
      </c>
      <c r="F11" s="55">
        <v>3100401</v>
      </c>
      <c r="G11" s="53" t="s">
        <v>9</v>
      </c>
      <c r="H11" s="51">
        <f t="shared" si="1"/>
        <v>140647.00999999998</v>
      </c>
    </row>
    <row r="12" spans="1:8" x14ac:dyDescent="0.25">
      <c r="A12" s="53" t="s">
        <v>900</v>
      </c>
      <c r="B12" s="55">
        <v>3100500</v>
      </c>
      <c r="C12" s="72">
        <f t="shared" si="0"/>
        <v>3100500</v>
      </c>
      <c r="D12" s="76" t="s">
        <v>900</v>
      </c>
      <c r="E12" s="75">
        <v>233347.02000000002</v>
      </c>
      <c r="F12" s="55">
        <v>3100500</v>
      </c>
      <c r="G12" s="53" t="s">
        <v>10</v>
      </c>
      <c r="H12" s="51">
        <f t="shared" si="1"/>
        <v>233347.02000000002</v>
      </c>
    </row>
    <row r="13" spans="1:8" x14ac:dyDescent="0.25">
      <c r="A13" s="53" t="s">
        <v>901</v>
      </c>
      <c r="B13" s="55">
        <v>3100609</v>
      </c>
      <c r="C13" s="72">
        <f t="shared" si="0"/>
        <v>3100609</v>
      </c>
      <c r="D13" s="76" t="s">
        <v>901</v>
      </c>
      <c r="E13" s="75">
        <v>252531.45000000004</v>
      </c>
      <c r="F13" s="55">
        <v>3100609</v>
      </c>
      <c r="G13" s="53" t="s">
        <v>11</v>
      </c>
      <c r="H13" s="51">
        <f t="shared" si="1"/>
        <v>252531.45000000004</v>
      </c>
    </row>
    <row r="14" spans="1:8" x14ac:dyDescent="0.25">
      <c r="A14" s="53" t="s">
        <v>902</v>
      </c>
      <c r="B14" s="55">
        <v>3100708</v>
      </c>
      <c r="C14" s="72">
        <f t="shared" si="0"/>
        <v>3100708</v>
      </c>
      <c r="D14" s="76" t="s">
        <v>902</v>
      </c>
      <c r="E14" s="75">
        <v>408524.72</v>
      </c>
      <c r="F14" s="55">
        <v>3100708</v>
      </c>
      <c r="G14" s="53" t="s">
        <v>12</v>
      </c>
      <c r="H14" s="51">
        <f t="shared" si="1"/>
        <v>408524.72</v>
      </c>
    </row>
    <row r="15" spans="1:8" x14ac:dyDescent="0.25">
      <c r="A15" s="53" t="s">
        <v>903</v>
      </c>
      <c r="B15" s="55">
        <v>3100807</v>
      </c>
      <c r="C15" s="72">
        <f t="shared" si="0"/>
        <v>3100807</v>
      </c>
      <c r="D15" s="76" t="s">
        <v>903</v>
      </c>
      <c r="E15" s="75">
        <v>182039.72</v>
      </c>
      <c r="F15" s="55">
        <v>3100807</v>
      </c>
      <c r="G15" s="53" t="s">
        <v>13</v>
      </c>
      <c r="H15" s="51">
        <f t="shared" si="1"/>
        <v>182039.72</v>
      </c>
    </row>
    <row r="16" spans="1:8" x14ac:dyDescent="0.25">
      <c r="A16" s="53" t="s">
        <v>904</v>
      </c>
      <c r="B16" s="55">
        <v>3100906</v>
      </c>
      <c r="C16" s="72">
        <f t="shared" si="0"/>
        <v>3100906</v>
      </c>
      <c r="D16" s="76" t="s">
        <v>904</v>
      </c>
      <c r="E16" s="75">
        <v>287207.84000000003</v>
      </c>
      <c r="F16" s="55">
        <v>3100906</v>
      </c>
      <c r="G16" s="53" t="s">
        <v>14</v>
      </c>
      <c r="H16" s="51">
        <f t="shared" si="1"/>
        <v>287207.84000000003</v>
      </c>
    </row>
    <row r="17" spans="1:8" x14ac:dyDescent="0.25">
      <c r="A17" s="53" t="s">
        <v>905</v>
      </c>
      <c r="B17" s="55">
        <v>3101003</v>
      </c>
      <c r="C17" s="72">
        <f t="shared" si="0"/>
        <v>3101003</v>
      </c>
      <c r="D17" s="76" t="s">
        <v>905</v>
      </c>
      <c r="E17" s="75">
        <v>248527.59000000003</v>
      </c>
      <c r="F17" s="55">
        <v>3101003</v>
      </c>
      <c r="G17" s="53" t="s">
        <v>15</v>
      </c>
      <c r="H17" s="51">
        <f t="shared" si="1"/>
        <v>248527.59000000003</v>
      </c>
    </row>
    <row r="18" spans="1:8" x14ac:dyDescent="0.25">
      <c r="A18" s="53" t="s">
        <v>906</v>
      </c>
      <c r="B18" s="55">
        <v>3101102</v>
      </c>
      <c r="C18" s="72">
        <f t="shared" si="0"/>
        <v>3101102</v>
      </c>
      <c r="D18" s="76" t="s">
        <v>906</v>
      </c>
      <c r="E18" s="75">
        <v>846390.8</v>
      </c>
      <c r="F18" s="55">
        <v>3101102</v>
      </c>
      <c r="G18" s="53" t="s">
        <v>16</v>
      </c>
      <c r="H18" s="51">
        <f t="shared" si="1"/>
        <v>846390.8</v>
      </c>
    </row>
    <row r="19" spans="1:8" x14ac:dyDescent="0.25">
      <c r="A19" s="53" t="s">
        <v>907</v>
      </c>
      <c r="B19" s="55">
        <v>3101201</v>
      </c>
      <c r="C19" s="72">
        <f t="shared" si="0"/>
        <v>3101201</v>
      </c>
      <c r="D19" s="76" t="s">
        <v>907</v>
      </c>
      <c r="E19" s="75">
        <v>232063.66999999993</v>
      </c>
      <c r="F19" s="55">
        <v>3101201</v>
      </c>
      <c r="G19" s="53" t="s">
        <v>17</v>
      </c>
      <c r="H19" s="51">
        <f t="shared" si="1"/>
        <v>232063.66999999993</v>
      </c>
    </row>
    <row r="20" spans="1:8" x14ac:dyDescent="0.25">
      <c r="A20" s="53" t="s">
        <v>908</v>
      </c>
      <c r="B20" s="55">
        <v>3101300</v>
      </c>
      <c r="C20" s="72">
        <f t="shared" si="0"/>
        <v>3101300</v>
      </c>
      <c r="D20" s="76" t="s">
        <v>908</v>
      </c>
      <c r="E20" s="75">
        <v>142179.51</v>
      </c>
      <c r="F20" s="55">
        <v>3101300</v>
      </c>
      <c r="G20" s="53" t="s">
        <v>18</v>
      </c>
      <c r="H20" s="51">
        <f t="shared" si="1"/>
        <v>142179.51</v>
      </c>
    </row>
    <row r="21" spans="1:8" x14ac:dyDescent="0.25">
      <c r="A21" s="53" t="s">
        <v>909</v>
      </c>
      <c r="B21" s="55">
        <v>3101409</v>
      </c>
      <c r="C21" s="72">
        <f t="shared" si="0"/>
        <v>3101409</v>
      </c>
      <c r="D21" s="76" t="s">
        <v>909</v>
      </c>
      <c r="E21" s="75">
        <v>217962.98</v>
      </c>
      <c r="F21" s="55">
        <v>3101409</v>
      </c>
      <c r="G21" s="53" t="s">
        <v>19</v>
      </c>
      <c r="H21" s="51">
        <f t="shared" si="1"/>
        <v>217962.98</v>
      </c>
    </row>
    <row r="22" spans="1:8" x14ac:dyDescent="0.25">
      <c r="A22" s="53" t="s">
        <v>910</v>
      </c>
      <c r="B22" s="55">
        <v>3101508</v>
      </c>
      <c r="C22" s="72">
        <f t="shared" si="0"/>
        <v>3101508</v>
      </c>
      <c r="D22" s="76" t="s">
        <v>910</v>
      </c>
      <c r="E22" s="75">
        <v>873496.2</v>
      </c>
      <c r="F22" s="55">
        <v>3101508</v>
      </c>
      <c r="G22" s="53" t="s">
        <v>20</v>
      </c>
      <c r="H22" s="51">
        <f t="shared" si="1"/>
        <v>873496.2</v>
      </c>
    </row>
    <row r="23" spans="1:8" x14ac:dyDescent="0.25">
      <c r="A23" s="53" t="s">
        <v>911</v>
      </c>
      <c r="B23" s="55">
        <v>3101607</v>
      </c>
      <c r="C23" s="72">
        <f t="shared" si="0"/>
        <v>3101607</v>
      </c>
      <c r="D23" s="76" t="s">
        <v>911</v>
      </c>
      <c r="E23" s="75">
        <v>2746825.3400000003</v>
      </c>
      <c r="F23" s="55">
        <v>3101607</v>
      </c>
      <c r="G23" s="53" t="s">
        <v>21</v>
      </c>
      <c r="H23" s="51">
        <f t="shared" si="1"/>
        <v>2746825.3400000003</v>
      </c>
    </row>
    <row r="24" spans="1:8" x14ac:dyDescent="0.25">
      <c r="A24" s="53" t="s">
        <v>1618</v>
      </c>
      <c r="B24" s="55">
        <v>3101631</v>
      </c>
      <c r="C24" s="72">
        <f t="shared" si="0"/>
        <v>3101631</v>
      </c>
      <c r="D24" s="76" t="s">
        <v>1618</v>
      </c>
      <c r="E24" s="75">
        <v>220724.78</v>
      </c>
      <c r="F24" s="55">
        <v>3101631</v>
      </c>
      <c r="G24" s="53" t="s">
        <v>22</v>
      </c>
      <c r="H24" s="51">
        <f t="shared" si="1"/>
        <v>220724.78</v>
      </c>
    </row>
    <row r="25" spans="1:8" x14ac:dyDescent="0.25">
      <c r="A25" s="53" t="s">
        <v>912</v>
      </c>
      <c r="B25" s="55">
        <v>3101706</v>
      </c>
      <c r="C25" s="72">
        <f t="shared" si="0"/>
        <v>3101706</v>
      </c>
      <c r="D25" s="76" t="s">
        <v>912</v>
      </c>
      <c r="E25" s="75">
        <v>533557.08999999985</v>
      </c>
      <c r="F25" s="55">
        <v>3101706</v>
      </c>
      <c r="G25" s="53" t="s">
        <v>23</v>
      </c>
      <c r="H25" s="51">
        <f t="shared" si="1"/>
        <v>533557.08999999985</v>
      </c>
    </row>
    <row r="26" spans="1:8" x14ac:dyDescent="0.25">
      <c r="A26" s="53" t="s">
        <v>913</v>
      </c>
      <c r="B26" s="55">
        <v>3101805</v>
      </c>
      <c r="C26" s="72">
        <f t="shared" si="0"/>
        <v>3101805</v>
      </c>
      <c r="D26" s="76" t="s">
        <v>913</v>
      </c>
      <c r="E26" s="75">
        <v>189147.00999999998</v>
      </c>
      <c r="F26" s="55">
        <v>3101805</v>
      </c>
      <c r="G26" s="53" t="s">
        <v>24</v>
      </c>
      <c r="H26" s="51">
        <f t="shared" si="1"/>
        <v>189147.00999999998</v>
      </c>
    </row>
    <row r="27" spans="1:8" x14ac:dyDescent="0.25">
      <c r="A27" s="53" t="s">
        <v>914</v>
      </c>
      <c r="B27" s="55">
        <v>3101904</v>
      </c>
      <c r="C27" s="72">
        <f t="shared" si="0"/>
        <v>3101904</v>
      </c>
      <c r="D27" s="76" t="s">
        <v>914</v>
      </c>
      <c r="E27" s="75">
        <v>603398.93000000017</v>
      </c>
      <c r="F27" s="55">
        <v>3101904</v>
      </c>
      <c r="G27" s="53" t="s">
        <v>25</v>
      </c>
      <c r="H27" s="51">
        <f t="shared" si="1"/>
        <v>603398.93000000017</v>
      </c>
    </row>
    <row r="28" spans="1:8" x14ac:dyDescent="0.25">
      <c r="A28" s="53" t="s">
        <v>915</v>
      </c>
      <c r="B28" s="55">
        <v>3102001</v>
      </c>
      <c r="C28" s="72">
        <f t="shared" si="0"/>
        <v>3102001</v>
      </c>
      <c r="D28" s="76" t="s">
        <v>915</v>
      </c>
      <c r="E28" s="75">
        <v>369966.24000000005</v>
      </c>
      <c r="F28" s="55">
        <v>3102001</v>
      </c>
      <c r="G28" s="53" t="s">
        <v>26</v>
      </c>
      <c r="H28" s="51">
        <f t="shared" si="1"/>
        <v>369966.24000000005</v>
      </c>
    </row>
    <row r="29" spans="1:8" x14ac:dyDescent="0.25">
      <c r="A29" s="53" t="s">
        <v>1651</v>
      </c>
      <c r="B29" s="55">
        <v>3102050</v>
      </c>
      <c r="C29" s="72">
        <f t="shared" si="0"/>
        <v>3102050</v>
      </c>
      <c r="D29" s="76" t="s">
        <v>1651</v>
      </c>
      <c r="E29" s="75">
        <v>190708.11000000002</v>
      </c>
      <c r="F29" s="55">
        <v>3102050</v>
      </c>
      <c r="G29" s="53" t="s">
        <v>27</v>
      </c>
      <c r="H29" s="51">
        <f t="shared" si="1"/>
        <v>190708.11000000002</v>
      </c>
    </row>
    <row r="30" spans="1:8" x14ac:dyDescent="0.25">
      <c r="A30" s="53" t="s">
        <v>1430</v>
      </c>
      <c r="B30" s="55">
        <v>3153509</v>
      </c>
      <c r="C30" s="72">
        <f t="shared" si="0"/>
        <v>3153509</v>
      </c>
      <c r="D30" s="76" t="s">
        <v>1430</v>
      </c>
      <c r="E30" s="75">
        <v>203088.36</v>
      </c>
      <c r="F30" s="55">
        <v>3153509</v>
      </c>
      <c r="G30" s="53" t="s">
        <v>28</v>
      </c>
      <c r="H30" s="51">
        <f t="shared" si="1"/>
        <v>203088.36</v>
      </c>
    </row>
    <row r="31" spans="1:8" x14ac:dyDescent="0.25">
      <c r="A31" s="53" t="s">
        <v>916</v>
      </c>
      <c r="B31" s="55">
        <v>3102100</v>
      </c>
      <c r="C31" s="72">
        <f t="shared" si="0"/>
        <v>3102100</v>
      </c>
      <c r="D31" s="76" t="s">
        <v>916</v>
      </c>
      <c r="E31" s="75">
        <v>198393.68999999994</v>
      </c>
      <c r="F31" s="55">
        <v>3102100</v>
      </c>
      <c r="G31" s="53" t="s">
        <v>29</v>
      </c>
      <c r="H31" s="51">
        <f t="shared" si="1"/>
        <v>198393.68999999994</v>
      </c>
    </row>
    <row r="32" spans="1:8" x14ac:dyDescent="0.25">
      <c r="A32" s="53" t="s">
        <v>917</v>
      </c>
      <c r="B32" s="55">
        <v>3102209</v>
      </c>
      <c r="C32" s="72">
        <f t="shared" si="0"/>
        <v>3102209</v>
      </c>
      <c r="D32" s="76" t="s">
        <v>917</v>
      </c>
      <c r="E32" s="75">
        <v>121991.32</v>
      </c>
      <c r="F32" s="55">
        <v>3102209</v>
      </c>
      <c r="G32" s="53" t="s">
        <v>30</v>
      </c>
      <c r="H32" s="51">
        <f t="shared" si="1"/>
        <v>121991.32</v>
      </c>
    </row>
    <row r="33" spans="1:8" x14ac:dyDescent="0.25">
      <c r="A33" s="53" t="s">
        <v>918</v>
      </c>
      <c r="B33" s="55">
        <v>3102308</v>
      </c>
      <c r="C33" s="72">
        <f t="shared" si="0"/>
        <v>3102308</v>
      </c>
      <c r="D33" s="76" t="s">
        <v>918</v>
      </c>
      <c r="E33" s="75">
        <v>435755.91</v>
      </c>
      <c r="F33" s="55">
        <v>3102308</v>
      </c>
      <c r="G33" s="53" t="s">
        <v>31</v>
      </c>
      <c r="H33" s="51">
        <f t="shared" si="1"/>
        <v>435755.91</v>
      </c>
    </row>
    <row r="34" spans="1:8" x14ac:dyDescent="0.25">
      <c r="A34" s="53" t="s">
        <v>919</v>
      </c>
      <c r="B34" s="55">
        <v>3102407</v>
      </c>
      <c r="C34" s="72">
        <f t="shared" si="0"/>
        <v>3102407</v>
      </c>
      <c r="D34" s="76" t="s">
        <v>919</v>
      </c>
      <c r="E34" s="75">
        <v>775793.11</v>
      </c>
      <c r="F34" s="55">
        <v>3102407</v>
      </c>
      <c r="G34" s="53" t="s">
        <v>32</v>
      </c>
      <c r="H34" s="51">
        <f t="shared" si="1"/>
        <v>775793.11</v>
      </c>
    </row>
    <row r="35" spans="1:8" x14ac:dyDescent="0.25">
      <c r="A35" s="53" t="s">
        <v>920</v>
      </c>
      <c r="B35" s="55">
        <v>3102506</v>
      </c>
      <c r="C35" s="72">
        <f t="shared" si="0"/>
        <v>3102506</v>
      </c>
      <c r="D35" s="76" t="s">
        <v>920</v>
      </c>
      <c r="E35" s="75">
        <v>160787.87</v>
      </c>
      <c r="F35" s="55">
        <v>3102506</v>
      </c>
      <c r="G35" s="53" t="s">
        <v>33</v>
      </c>
      <c r="H35" s="51">
        <f t="shared" si="1"/>
        <v>160787.87</v>
      </c>
    </row>
    <row r="36" spans="1:8" x14ac:dyDescent="0.25">
      <c r="A36" s="53" t="s">
        <v>921</v>
      </c>
      <c r="B36" s="55">
        <v>3102605</v>
      </c>
      <c r="C36" s="72">
        <f t="shared" si="0"/>
        <v>3102605</v>
      </c>
      <c r="D36" s="76" t="s">
        <v>921</v>
      </c>
      <c r="E36" s="75">
        <v>1314252.3</v>
      </c>
      <c r="F36" s="55">
        <v>3102605</v>
      </c>
      <c r="G36" s="53" t="s">
        <v>34</v>
      </c>
      <c r="H36" s="51">
        <f t="shared" si="1"/>
        <v>1314252.3</v>
      </c>
    </row>
    <row r="37" spans="1:8" x14ac:dyDescent="0.25">
      <c r="A37" s="53" t="s">
        <v>923</v>
      </c>
      <c r="B37" s="55">
        <v>3102803</v>
      </c>
      <c r="C37" s="72">
        <f t="shared" si="0"/>
        <v>3102803</v>
      </c>
      <c r="D37" s="76" t="s">
        <v>923</v>
      </c>
      <c r="E37" s="75">
        <v>376123.65999999992</v>
      </c>
      <c r="F37" s="55">
        <v>3102803</v>
      </c>
      <c r="G37" s="53" t="s">
        <v>35</v>
      </c>
      <c r="H37" s="51">
        <f t="shared" si="1"/>
        <v>376123.65999999992</v>
      </c>
    </row>
    <row r="38" spans="1:8" x14ac:dyDescent="0.25">
      <c r="A38" s="53" t="s">
        <v>1652</v>
      </c>
      <c r="B38" s="55">
        <v>3102852</v>
      </c>
      <c r="C38" s="72">
        <f t="shared" si="0"/>
        <v>3102852</v>
      </c>
      <c r="D38" s="76" t="s">
        <v>1652</v>
      </c>
      <c r="E38" s="75">
        <v>232584.82</v>
      </c>
      <c r="F38" s="55">
        <v>3102852</v>
      </c>
      <c r="G38" s="53" t="s">
        <v>36</v>
      </c>
      <c r="H38" s="51">
        <f t="shared" si="1"/>
        <v>232584.82</v>
      </c>
    </row>
    <row r="39" spans="1:8" x14ac:dyDescent="0.25">
      <c r="A39" s="53" t="s">
        <v>924</v>
      </c>
      <c r="B39" s="55">
        <v>3102902</v>
      </c>
      <c r="C39" s="72">
        <f t="shared" si="0"/>
        <v>3102902</v>
      </c>
      <c r="D39" s="76" t="s">
        <v>924</v>
      </c>
      <c r="E39" s="75">
        <v>258261.75000000003</v>
      </c>
      <c r="F39" s="55">
        <v>3102902</v>
      </c>
      <c r="G39" s="53" t="s">
        <v>37</v>
      </c>
      <c r="H39" s="51">
        <f t="shared" si="1"/>
        <v>258261.75000000003</v>
      </c>
    </row>
    <row r="40" spans="1:8" x14ac:dyDescent="0.25">
      <c r="A40" s="53" t="s">
        <v>925</v>
      </c>
      <c r="B40" s="55">
        <v>3103009</v>
      </c>
      <c r="C40" s="72">
        <f t="shared" si="0"/>
        <v>3103009</v>
      </c>
      <c r="D40" s="76" t="s">
        <v>925</v>
      </c>
      <c r="E40" s="75">
        <v>485491.71</v>
      </c>
      <c r="F40" s="55">
        <v>3103009</v>
      </c>
      <c r="G40" s="53" t="s">
        <v>38</v>
      </c>
      <c r="H40" s="51">
        <f t="shared" si="1"/>
        <v>485491.71</v>
      </c>
    </row>
    <row r="41" spans="1:8" x14ac:dyDescent="0.25">
      <c r="A41" s="53" t="s">
        <v>926</v>
      </c>
      <c r="B41" s="55">
        <v>3103108</v>
      </c>
      <c r="C41" s="72">
        <f t="shared" si="0"/>
        <v>3103108</v>
      </c>
      <c r="D41" s="76" t="s">
        <v>926</v>
      </c>
      <c r="E41" s="75">
        <v>116935.51</v>
      </c>
      <c r="F41" s="55">
        <v>3103108</v>
      </c>
      <c r="G41" s="53" t="s">
        <v>39</v>
      </c>
      <c r="H41" s="51">
        <f t="shared" si="1"/>
        <v>116935.51</v>
      </c>
    </row>
    <row r="42" spans="1:8" x14ac:dyDescent="0.25">
      <c r="A42" s="53" t="s">
        <v>927</v>
      </c>
      <c r="B42" s="55">
        <v>3103207</v>
      </c>
      <c r="C42" s="72">
        <f t="shared" si="0"/>
        <v>3103207</v>
      </c>
      <c r="D42" s="76" t="s">
        <v>927</v>
      </c>
      <c r="E42" s="75">
        <v>140997.37</v>
      </c>
      <c r="F42" s="55">
        <v>3103207</v>
      </c>
      <c r="G42" s="53" t="s">
        <v>40</v>
      </c>
      <c r="H42" s="51">
        <f t="shared" si="1"/>
        <v>140997.37</v>
      </c>
    </row>
    <row r="43" spans="1:8" x14ac:dyDescent="0.25">
      <c r="A43" s="53" t="s">
        <v>928</v>
      </c>
      <c r="B43" s="55">
        <v>3103306</v>
      </c>
      <c r="C43" s="72">
        <f t="shared" si="0"/>
        <v>3103306</v>
      </c>
      <c r="D43" s="76" t="s">
        <v>928</v>
      </c>
      <c r="E43" s="75">
        <v>90495.110000000015</v>
      </c>
      <c r="F43" s="55">
        <v>3103306</v>
      </c>
      <c r="G43" s="53" t="s">
        <v>41</v>
      </c>
      <c r="H43" s="51">
        <f t="shared" si="1"/>
        <v>90495.110000000015</v>
      </c>
    </row>
    <row r="44" spans="1:8" x14ac:dyDescent="0.25">
      <c r="A44" s="53" t="s">
        <v>929</v>
      </c>
      <c r="B44" s="55">
        <v>3103405</v>
      </c>
      <c r="C44" s="72">
        <f t="shared" si="0"/>
        <v>3103405</v>
      </c>
      <c r="D44" s="76" t="s">
        <v>929</v>
      </c>
      <c r="E44" s="75">
        <v>516923</v>
      </c>
      <c r="F44" s="55">
        <v>3103405</v>
      </c>
      <c r="G44" s="53" t="s">
        <v>42</v>
      </c>
      <c r="H44" s="51">
        <f t="shared" si="1"/>
        <v>516923</v>
      </c>
    </row>
    <row r="45" spans="1:8" x14ac:dyDescent="0.25">
      <c r="A45" s="53" t="s">
        <v>930</v>
      </c>
      <c r="B45" s="55">
        <v>3103504</v>
      </c>
      <c r="C45" s="72">
        <f t="shared" si="0"/>
        <v>3103504</v>
      </c>
      <c r="D45" s="76" t="s">
        <v>930</v>
      </c>
      <c r="E45" s="75">
        <v>6814197.3699999992</v>
      </c>
      <c r="F45" s="55">
        <v>3103504</v>
      </c>
      <c r="G45" s="53" t="s">
        <v>43</v>
      </c>
      <c r="H45" s="51">
        <f t="shared" si="1"/>
        <v>6814197.3699999992</v>
      </c>
    </row>
    <row r="46" spans="1:8" x14ac:dyDescent="0.25">
      <c r="A46" s="53" t="s">
        <v>931</v>
      </c>
      <c r="B46" s="55">
        <v>3103603</v>
      </c>
      <c r="C46" s="72">
        <f t="shared" si="0"/>
        <v>3103603</v>
      </c>
      <c r="D46" s="76" t="s">
        <v>931</v>
      </c>
      <c r="E46" s="75">
        <v>133227.24999999997</v>
      </c>
      <c r="F46" s="55">
        <v>3103603</v>
      </c>
      <c r="G46" s="53" t="s">
        <v>44</v>
      </c>
      <c r="H46" s="51">
        <f t="shared" si="1"/>
        <v>133227.24999999997</v>
      </c>
    </row>
    <row r="47" spans="1:8" x14ac:dyDescent="0.25">
      <c r="A47" s="53" t="s">
        <v>932</v>
      </c>
      <c r="B47" s="55">
        <v>3103702</v>
      </c>
      <c r="C47" s="72">
        <f t="shared" si="0"/>
        <v>3103702</v>
      </c>
      <c r="D47" s="76" t="s">
        <v>932</v>
      </c>
      <c r="E47" s="75">
        <v>263605.17999999993</v>
      </c>
      <c r="F47" s="55">
        <v>3103702</v>
      </c>
      <c r="G47" s="53" t="s">
        <v>45</v>
      </c>
      <c r="H47" s="51">
        <f t="shared" si="1"/>
        <v>263605.17999999993</v>
      </c>
    </row>
    <row r="48" spans="1:8" x14ac:dyDescent="0.25">
      <c r="A48" s="53" t="s">
        <v>1619</v>
      </c>
      <c r="B48" s="55">
        <v>3103751</v>
      </c>
      <c r="C48" s="72">
        <f t="shared" si="0"/>
        <v>3103751</v>
      </c>
      <c r="D48" s="76" t="s">
        <v>1619</v>
      </c>
      <c r="E48" s="75">
        <v>2544438.14</v>
      </c>
      <c r="F48" s="55">
        <v>3103751</v>
      </c>
      <c r="G48" s="53" t="s">
        <v>46</v>
      </c>
      <c r="H48" s="51">
        <f t="shared" si="1"/>
        <v>2544438.14</v>
      </c>
    </row>
    <row r="49" spans="1:8" x14ac:dyDescent="0.25">
      <c r="A49" s="53" t="s">
        <v>933</v>
      </c>
      <c r="B49" s="55">
        <v>3103801</v>
      </c>
      <c r="C49" s="72">
        <f t="shared" si="0"/>
        <v>3103801</v>
      </c>
      <c r="D49" s="76" t="s">
        <v>933</v>
      </c>
      <c r="E49" s="75">
        <v>226849.36</v>
      </c>
      <c r="F49" s="55">
        <v>3103801</v>
      </c>
      <c r="G49" s="53" t="s">
        <v>47</v>
      </c>
      <c r="H49" s="51">
        <f t="shared" si="1"/>
        <v>226849.36</v>
      </c>
    </row>
    <row r="50" spans="1:8" x14ac:dyDescent="0.25">
      <c r="A50" s="53" t="s">
        <v>934</v>
      </c>
      <c r="B50" s="55">
        <v>3103900</v>
      </c>
      <c r="C50" s="72">
        <f t="shared" si="0"/>
        <v>3103900</v>
      </c>
      <c r="D50" s="76" t="s">
        <v>934</v>
      </c>
      <c r="E50" s="75">
        <v>222259.27999999997</v>
      </c>
      <c r="F50" s="55">
        <v>3103900</v>
      </c>
      <c r="G50" s="53" t="s">
        <v>48</v>
      </c>
      <c r="H50" s="51">
        <f t="shared" si="1"/>
        <v>222259.27999999997</v>
      </c>
    </row>
    <row r="51" spans="1:8" x14ac:dyDescent="0.25">
      <c r="A51" s="53" t="s">
        <v>935</v>
      </c>
      <c r="B51" s="55">
        <v>3104007</v>
      </c>
      <c r="C51" s="72">
        <f t="shared" si="0"/>
        <v>3104007</v>
      </c>
      <c r="D51" s="76" t="s">
        <v>935</v>
      </c>
      <c r="E51" s="75">
        <v>9259310.7100000009</v>
      </c>
      <c r="F51" s="55">
        <v>3104007</v>
      </c>
      <c r="G51" s="53" t="s">
        <v>49</v>
      </c>
      <c r="H51" s="51">
        <f t="shared" si="1"/>
        <v>9259310.7100000009</v>
      </c>
    </row>
    <row r="52" spans="1:8" x14ac:dyDescent="0.25">
      <c r="A52" s="53" t="s">
        <v>936</v>
      </c>
      <c r="B52" s="55">
        <v>3104106</v>
      </c>
      <c r="C52" s="72">
        <f t="shared" si="0"/>
        <v>3104106</v>
      </c>
      <c r="D52" s="76" t="s">
        <v>936</v>
      </c>
      <c r="E52" s="75">
        <v>543247.53000000014</v>
      </c>
      <c r="F52" s="55">
        <v>3104106</v>
      </c>
      <c r="G52" s="53" t="s">
        <v>50</v>
      </c>
      <c r="H52" s="51">
        <f t="shared" si="1"/>
        <v>543247.53000000014</v>
      </c>
    </row>
    <row r="53" spans="1:8" x14ac:dyDescent="0.25">
      <c r="A53" s="53" t="s">
        <v>937</v>
      </c>
      <c r="B53" s="55">
        <v>3104205</v>
      </c>
      <c r="C53" s="72">
        <f t="shared" si="0"/>
        <v>3104205</v>
      </c>
      <c r="D53" s="76" t="s">
        <v>937</v>
      </c>
      <c r="E53" s="75">
        <v>2386542.13</v>
      </c>
      <c r="F53" s="55">
        <v>3104205</v>
      </c>
      <c r="G53" s="53" t="s">
        <v>51</v>
      </c>
      <c r="H53" s="51">
        <f t="shared" si="1"/>
        <v>2386542.13</v>
      </c>
    </row>
    <row r="54" spans="1:8" x14ac:dyDescent="0.25">
      <c r="A54" s="53" t="s">
        <v>938</v>
      </c>
      <c r="B54" s="55">
        <v>3104304</v>
      </c>
      <c r="C54" s="72">
        <f t="shared" si="0"/>
        <v>3104304</v>
      </c>
      <c r="D54" s="76" t="s">
        <v>938</v>
      </c>
      <c r="E54" s="75">
        <v>342850.01</v>
      </c>
      <c r="F54" s="55">
        <v>3104304</v>
      </c>
      <c r="G54" s="53" t="s">
        <v>52</v>
      </c>
      <c r="H54" s="51">
        <f t="shared" si="1"/>
        <v>342850.01</v>
      </c>
    </row>
    <row r="55" spans="1:8" x14ac:dyDescent="0.25">
      <c r="A55" s="53" t="s">
        <v>939</v>
      </c>
      <c r="B55" s="55">
        <v>3104403</v>
      </c>
      <c r="C55" s="72">
        <f t="shared" si="0"/>
        <v>3104403</v>
      </c>
      <c r="D55" s="76" t="s">
        <v>939</v>
      </c>
      <c r="E55" s="75">
        <v>122186.6</v>
      </c>
      <c r="F55" s="55">
        <v>3104403</v>
      </c>
      <c r="G55" s="53" t="s">
        <v>53</v>
      </c>
      <c r="H55" s="51">
        <f t="shared" si="1"/>
        <v>122186.6</v>
      </c>
    </row>
    <row r="56" spans="1:8" x14ac:dyDescent="0.25">
      <c r="A56" s="53" t="s">
        <v>1653</v>
      </c>
      <c r="B56" s="55">
        <v>3104452</v>
      </c>
      <c r="C56" s="72">
        <f t="shared" si="0"/>
        <v>3104452</v>
      </c>
      <c r="D56" s="76" t="s">
        <v>1653</v>
      </c>
      <c r="E56" s="75">
        <v>149113.63</v>
      </c>
      <c r="F56" s="55">
        <v>3104452</v>
      </c>
      <c r="G56" s="53" t="s">
        <v>54</v>
      </c>
      <c r="H56" s="51">
        <f t="shared" si="1"/>
        <v>149113.63</v>
      </c>
    </row>
    <row r="57" spans="1:8" x14ac:dyDescent="0.25">
      <c r="A57" s="53" t="s">
        <v>940</v>
      </c>
      <c r="B57" s="55">
        <v>3104502</v>
      </c>
      <c r="C57" s="72">
        <f t="shared" si="0"/>
        <v>3104502</v>
      </c>
      <c r="D57" s="76" t="s">
        <v>940</v>
      </c>
      <c r="E57" s="75">
        <v>433207.6</v>
      </c>
      <c r="F57" s="55">
        <v>3104502</v>
      </c>
      <c r="G57" s="53" t="s">
        <v>55</v>
      </c>
      <c r="H57" s="51">
        <f t="shared" si="1"/>
        <v>433207.6</v>
      </c>
    </row>
    <row r="58" spans="1:8" x14ac:dyDescent="0.25">
      <c r="A58" s="53" t="s">
        <v>941</v>
      </c>
      <c r="B58" s="55">
        <v>3104601</v>
      </c>
      <c r="C58" s="72">
        <f t="shared" si="0"/>
        <v>3104601</v>
      </c>
      <c r="D58" s="76" t="s">
        <v>941</v>
      </c>
      <c r="E58" s="75">
        <v>431346.94000000006</v>
      </c>
      <c r="F58" s="55">
        <v>3104601</v>
      </c>
      <c r="G58" s="53" t="s">
        <v>56</v>
      </c>
      <c r="H58" s="51">
        <f t="shared" si="1"/>
        <v>431346.94000000006</v>
      </c>
    </row>
    <row r="59" spans="1:8" x14ac:dyDescent="0.25">
      <c r="A59" s="53" t="s">
        <v>942</v>
      </c>
      <c r="B59" s="55">
        <v>3104700</v>
      </c>
      <c r="C59" s="72">
        <f t="shared" si="0"/>
        <v>3104700</v>
      </c>
      <c r="D59" s="76" t="s">
        <v>942</v>
      </c>
      <c r="E59" s="75">
        <v>263245.73</v>
      </c>
      <c r="F59" s="55">
        <v>3104700</v>
      </c>
      <c r="G59" s="53" t="s">
        <v>57</v>
      </c>
      <c r="H59" s="51">
        <f t="shared" si="1"/>
        <v>263245.73</v>
      </c>
    </row>
    <row r="60" spans="1:8" x14ac:dyDescent="0.25">
      <c r="A60" s="53" t="s">
        <v>943</v>
      </c>
      <c r="B60" s="55">
        <v>3104809</v>
      </c>
      <c r="C60" s="72">
        <f t="shared" si="0"/>
        <v>3104809</v>
      </c>
      <c r="D60" s="76" t="s">
        <v>943</v>
      </c>
      <c r="E60" s="75">
        <v>173340.48</v>
      </c>
      <c r="F60" s="55">
        <v>3104809</v>
      </c>
      <c r="G60" s="53" t="s">
        <v>58</v>
      </c>
      <c r="H60" s="51">
        <f t="shared" si="1"/>
        <v>173340.48</v>
      </c>
    </row>
    <row r="61" spans="1:8" x14ac:dyDescent="0.25">
      <c r="A61" s="53" t="s">
        <v>944</v>
      </c>
      <c r="B61" s="55">
        <v>3104908</v>
      </c>
      <c r="C61" s="72">
        <f t="shared" si="0"/>
        <v>3104908</v>
      </c>
      <c r="D61" s="76" t="s">
        <v>944</v>
      </c>
      <c r="E61" s="75">
        <v>379579.79000000004</v>
      </c>
      <c r="F61" s="55">
        <v>3104908</v>
      </c>
      <c r="G61" s="53" t="s">
        <v>59</v>
      </c>
      <c r="H61" s="51">
        <f t="shared" si="1"/>
        <v>379579.79000000004</v>
      </c>
    </row>
    <row r="62" spans="1:8" x14ac:dyDescent="0.25">
      <c r="A62" s="53" t="s">
        <v>945</v>
      </c>
      <c r="B62" s="55">
        <v>3105004</v>
      </c>
      <c r="C62" s="72">
        <f t="shared" si="0"/>
        <v>3105004</v>
      </c>
      <c r="D62" s="76" t="s">
        <v>945</v>
      </c>
      <c r="E62" s="75">
        <v>204091.54</v>
      </c>
      <c r="F62" s="55">
        <v>3105004</v>
      </c>
      <c r="G62" s="53" t="s">
        <v>60</v>
      </c>
      <c r="H62" s="51">
        <f t="shared" si="1"/>
        <v>204091.54</v>
      </c>
    </row>
    <row r="63" spans="1:8" x14ac:dyDescent="0.25">
      <c r="A63" s="53" t="s">
        <v>946</v>
      </c>
      <c r="B63" s="55">
        <v>3105103</v>
      </c>
      <c r="C63" s="72">
        <f t="shared" si="0"/>
        <v>3105103</v>
      </c>
      <c r="D63" s="76" t="s">
        <v>946</v>
      </c>
      <c r="E63" s="75">
        <v>874645.82000000007</v>
      </c>
      <c r="F63" s="55">
        <v>3105103</v>
      </c>
      <c r="G63" s="53" t="s">
        <v>61</v>
      </c>
      <c r="H63" s="51">
        <f t="shared" si="1"/>
        <v>874645.82000000007</v>
      </c>
    </row>
    <row r="64" spans="1:8" x14ac:dyDescent="0.25">
      <c r="A64" s="53" t="s">
        <v>947</v>
      </c>
      <c r="B64" s="55">
        <v>3105202</v>
      </c>
      <c r="C64" s="72">
        <f t="shared" si="0"/>
        <v>3105202</v>
      </c>
      <c r="D64" s="76" t="s">
        <v>947</v>
      </c>
      <c r="E64" s="75">
        <v>143985.39000000001</v>
      </c>
      <c r="F64" s="55">
        <v>3105202</v>
      </c>
      <c r="G64" s="53" t="s">
        <v>62</v>
      </c>
      <c r="H64" s="51">
        <f t="shared" si="1"/>
        <v>143985.39000000001</v>
      </c>
    </row>
    <row r="65" spans="1:8" x14ac:dyDescent="0.25">
      <c r="A65" s="53" t="s">
        <v>948</v>
      </c>
      <c r="B65" s="55">
        <v>3105301</v>
      </c>
      <c r="C65" s="72">
        <f t="shared" si="0"/>
        <v>3105301</v>
      </c>
      <c r="D65" s="76" t="s">
        <v>948</v>
      </c>
      <c r="E65" s="75">
        <v>184139.64999999997</v>
      </c>
      <c r="F65" s="55">
        <v>3105301</v>
      </c>
      <c r="G65" s="53" t="s">
        <v>63</v>
      </c>
      <c r="H65" s="51">
        <f t="shared" si="1"/>
        <v>184139.64999999997</v>
      </c>
    </row>
    <row r="66" spans="1:8" x14ac:dyDescent="0.25">
      <c r="A66" s="53" t="s">
        <v>949</v>
      </c>
      <c r="B66" s="55">
        <v>3105400</v>
      </c>
      <c r="C66" s="72">
        <f t="shared" si="0"/>
        <v>3105400</v>
      </c>
      <c r="D66" s="76" t="s">
        <v>949</v>
      </c>
      <c r="E66" s="75">
        <v>1034790.1799999999</v>
      </c>
      <c r="F66" s="55">
        <v>3105400</v>
      </c>
      <c r="G66" s="53" t="s">
        <v>64</v>
      </c>
      <c r="H66" s="51">
        <f t="shared" si="1"/>
        <v>1034790.1799999999</v>
      </c>
    </row>
    <row r="67" spans="1:8" x14ac:dyDescent="0.25">
      <c r="A67" s="53" t="s">
        <v>950</v>
      </c>
      <c r="B67" s="55">
        <v>3105509</v>
      </c>
      <c r="C67" s="72">
        <f t="shared" si="0"/>
        <v>3105509</v>
      </c>
      <c r="D67" s="76" t="s">
        <v>950</v>
      </c>
      <c r="E67" s="75">
        <v>144117.06</v>
      </c>
      <c r="F67" s="55">
        <v>3105509</v>
      </c>
      <c r="G67" s="53" t="s">
        <v>65</v>
      </c>
      <c r="H67" s="51">
        <f t="shared" si="1"/>
        <v>144117.06</v>
      </c>
    </row>
    <row r="68" spans="1:8" x14ac:dyDescent="0.25">
      <c r="A68" s="53" t="s">
        <v>951</v>
      </c>
      <c r="B68" s="55">
        <v>3105608</v>
      </c>
      <c r="C68" s="72">
        <f t="shared" si="0"/>
        <v>3105608</v>
      </c>
      <c r="D68" s="76" t="s">
        <v>951</v>
      </c>
      <c r="E68" s="75">
        <v>2488995.9600000004</v>
      </c>
      <c r="F68" s="55">
        <v>3105608</v>
      </c>
      <c r="G68" s="53" t="s">
        <v>66</v>
      </c>
      <c r="H68" s="51">
        <f t="shared" si="1"/>
        <v>2488995.9600000004</v>
      </c>
    </row>
    <row r="69" spans="1:8" x14ac:dyDescent="0.25">
      <c r="A69" s="53" t="s">
        <v>952</v>
      </c>
      <c r="B69" s="55">
        <v>3105707</v>
      </c>
      <c r="C69" s="72">
        <f t="shared" si="0"/>
        <v>3105707</v>
      </c>
      <c r="D69" s="76" t="s">
        <v>952</v>
      </c>
      <c r="E69" s="75">
        <v>242675.89999999997</v>
      </c>
      <c r="F69" s="55">
        <v>3105707</v>
      </c>
      <c r="G69" s="53" t="s">
        <v>67</v>
      </c>
      <c r="H69" s="51">
        <f t="shared" si="1"/>
        <v>242675.89999999997</v>
      </c>
    </row>
    <row r="70" spans="1:8" x14ac:dyDescent="0.25">
      <c r="A70" s="53" t="s">
        <v>954</v>
      </c>
      <c r="B70" s="55">
        <v>3105905</v>
      </c>
      <c r="C70" s="72">
        <f t="shared" si="0"/>
        <v>3105905</v>
      </c>
      <c r="D70" s="76" t="s">
        <v>954</v>
      </c>
      <c r="E70" s="75">
        <v>491193.19999999995</v>
      </c>
      <c r="F70" s="55">
        <v>3105905</v>
      </c>
      <c r="G70" s="53" t="s">
        <v>68</v>
      </c>
      <c r="H70" s="51">
        <f t="shared" si="1"/>
        <v>491193.19999999995</v>
      </c>
    </row>
    <row r="71" spans="1:8" x14ac:dyDescent="0.25">
      <c r="A71" s="53" t="s">
        <v>955</v>
      </c>
      <c r="B71" s="55">
        <v>3106002</v>
      </c>
      <c r="C71" s="72">
        <f t="shared" si="0"/>
        <v>3106002</v>
      </c>
      <c r="D71" s="76" t="s">
        <v>955</v>
      </c>
      <c r="E71" s="75">
        <v>445436.72</v>
      </c>
      <c r="F71" s="55">
        <v>3106002</v>
      </c>
      <c r="G71" s="53" t="s">
        <v>69</v>
      </c>
      <c r="H71" s="51">
        <f t="shared" si="1"/>
        <v>445436.72</v>
      </c>
    </row>
    <row r="72" spans="1:8" x14ac:dyDescent="0.25">
      <c r="A72" s="53" t="s">
        <v>956</v>
      </c>
      <c r="B72" s="55">
        <v>3106101</v>
      </c>
      <c r="C72" s="72">
        <f t="shared" ref="C72:C135" si="2">IFERROR(VLOOKUP(D72,$A$8:$B$860,2,FALSE),"ERRO")</f>
        <v>3106101</v>
      </c>
      <c r="D72" s="76" t="s">
        <v>956</v>
      </c>
      <c r="E72" s="75">
        <v>200334.11</v>
      </c>
      <c r="F72" s="55">
        <v>3106101</v>
      </c>
      <c r="G72" s="53" t="s">
        <v>70</v>
      </c>
      <c r="H72" s="51">
        <f t="shared" ref="H72:H135" si="3">VLOOKUP(F72,$C$8:$E$860,3,FALSE)</f>
        <v>200334.11</v>
      </c>
    </row>
    <row r="73" spans="1:8" x14ac:dyDescent="0.25">
      <c r="A73" s="53" t="s">
        <v>957</v>
      </c>
      <c r="B73" s="55">
        <v>3106200</v>
      </c>
      <c r="C73" s="72">
        <f t="shared" si="2"/>
        <v>3106200</v>
      </c>
      <c r="D73" s="76" t="s">
        <v>957</v>
      </c>
      <c r="E73" s="75">
        <v>63137642.980000004</v>
      </c>
      <c r="F73" s="55">
        <v>3106200</v>
      </c>
      <c r="G73" s="53" t="s">
        <v>71</v>
      </c>
      <c r="H73" s="51">
        <f t="shared" si="3"/>
        <v>63137642.980000004</v>
      </c>
    </row>
    <row r="74" spans="1:8" x14ac:dyDescent="0.25">
      <c r="A74" s="53" t="s">
        <v>958</v>
      </c>
      <c r="B74" s="55">
        <v>3106309</v>
      </c>
      <c r="C74" s="72">
        <f t="shared" si="2"/>
        <v>3106309</v>
      </c>
      <c r="D74" s="76" t="s">
        <v>958</v>
      </c>
      <c r="E74" s="75">
        <v>2201506.31</v>
      </c>
      <c r="F74" s="55">
        <v>3106309</v>
      </c>
      <c r="G74" s="53" t="s">
        <v>72</v>
      </c>
      <c r="H74" s="51">
        <f t="shared" si="3"/>
        <v>2201506.31</v>
      </c>
    </row>
    <row r="75" spans="1:8" x14ac:dyDescent="0.25">
      <c r="A75" s="53" t="s">
        <v>959</v>
      </c>
      <c r="B75" s="55">
        <v>3106408</v>
      </c>
      <c r="C75" s="72">
        <f t="shared" si="2"/>
        <v>3106408</v>
      </c>
      <c r="D75" s="76" t="s">
        <v>959</v>
      </c>
      <c r="E75" s="75">
        <v>1064447.77</v>
      </c>
      <c r="F75" s="55">
        <v>3106408</v>
      </c>
      <c r="G75" s="53" t="s">
        <v>73</v>
      </c>
      <c r="H75" s="51">
        <f t="shared" si="3"/>
        <v>1064447.77</v>
      </c>
    </row>
    <row r="76" spans="1:8" x14ac:dyDescent="0.25">
      <c r="A76" s="53" t="s">
        <v>960</v>
      </c>
      <c r="B76" s="55">
        <v>3106507</v>
      </c>
      <c r="C76" s="72">
        <f t="shared" si="2"/>
        <v>3106507</v>
      </c>
      <c r="D76" s="76" t="s">
        <v>960</v>
      </c>
      <c r="E76" s="75">
        <v>176921.43</v>
      </c>
      <c r="F76" s="55">
        <v>3106507</v>
      </c>
      <c r="G76" s="53" t="s">
        <v>74</v>
      </c>
      <c r="H76" s="51">
        <f t="shared" si="3"/>
        <v>176921.43</v>
      </c>
    </row>
    <row r="77" spans="1:8" x14ac:dyDescent="0.25">
      <c r="A77" s="53" t="s">
        <v>1654</v>
      </c>
      <c r="B77" s="55">
        <v>3106655</v>
      </c>
      <c r="C77" s="72">
        <f t="shared" si="2"/>
        <v>3106655</v>
      </c>
      <c r="D77" s="76" t="s">
        <v>1654</v>
      </c>
      <c r="E77" s="75">
        <v>135332.15999999997</v>
      </c>
      <c r="F77" s="55">
        <v>3106655</v>
      </c>
      <c r="G77" s="53" t="s">
        <v>75</v>
      </c>
      <c r="H77" s="51">
        <f t="shared" si="3"/>
        <v>135332.15999999997</v>
      </c>
    </row>
    <row r="78" spans="1:8" x14ac:dyDescent="0.25">
      <c r="A78" s="53" t="s">
        <v>961</v>
      </c>
      <c r="B78" s="55">
        <v>3106606</v>
      </c>
      <c r="C78" s="72">
        <f t="shared" si="2"/>
        <v>3106606</v>
      </c>
      <c r="D78" s="76" t="s">
        <v>961</v>
      </c>
      <c r="E78" s="75">
        <v>128180.44999999998</v>
      </c>
      <c r="F78" s="55">
        <v>3106606</v>
      </c>
      <c r="G78" s="53" t="s">
        <v>76</v>
      </c>
      <c r="H78" s="51">
        <f t="shared" si="3"/>
        <v>128180.44999999998</v>
      </c>
    </row>
    <row r="79" spans="1:8" x14ac:dyDescent="0.25">
      <c r="A79" s="53" t="s">
        <v>962</v>
      </c>
      <c r="B79" s="55">
        <v>3106705</v>
      </c>
      <c r="C79" s="72">
        <f t="shared" si="2"/>
        <v>3106705</v>
      </c>
      <c r="D79" s="76" t="s">
        <v>962</v>
      </c>
      <c r="E79" s="75">
        <v>46945406.32</v>
      </c>
      <c r="F79" s="55">
        <v>3106705</v>
      </c>
      <c r="G79" s="53" t="s">
        <v>77</v>
      </c>
      <c r="H79" s="51">
        <f t="shared" si="3"/>
        <v>46945406.32</v>
      </c>
    </row>
    <row r="80" spans="1:8" x14ac:dyDescent="0.25">
      <c r="A80" s="53" t="s">
        <v>963</v>
      </c>
      <c r="B80" s="55">
        <v>3106804</v>
      </c>
      <c r="C80" s="72">
        <f t="shared" si="2"/>
        <v>3106804</v>
      </c>
      <c r="D80" s="76" t="s">
        <v>963</v>
      </c>
      <c r="E80" s="75">
        <v>127174.48000000001</v>
      </c>
      <c r="F80" s="55">
        <v>3106804</v>
      </c>
      <c r="G80" s="53" t="s">
        <v>78</v>
      </c>
      <c r="H80" s="51">
        <f t="shared" si="3"/>
        <v>127174.48000000001</v>
      </c>
    </row>
    <row r="81" spans="1:8" x14ac:dyDescent="0.25">
      <c r="A81" s="53" t="s">
        <v>964</v>
      </c>
      <c r="B81" s="55">
        <v>3106903</v>
      </c>
      <c r="C81" s="72">
        <f t="shared" si="2"/>
        <v>3106903</v>
      </c>
      <c r="D81" s="76" t="s">
        <v>964</v>
      </c>
      <c r="E81" s="75">
        <v>322430.52</v>
      </c>
      <c r="F81" s="55">
        <v>3106903</v>
      </c>
      <c r="G81" s="53" t="s">
        <v>79</v>
      </c>
      <c r="H81" s="51">
        <f t="shared" si="3"/>
        <v>322430.52</v>
      </c>
    </row>
    <row r="82" spans="1:8" x14ac:dyDescent="0.25">
      <c r="A82" s="53" t="s">
        <v>965</v>
      </c>
      <c r="B82" s="55">
        <v>3107000</v>
      </c>
      <c r="C82" s="72">
        <f t="shared" si="2"/>
        <v>3107000</v>
      </c>
      <c r="D82" s="76" t="s">
        <v>965</v>
      </c>
      <c r="E82" s="75">
        <v>108657.42000000001</v>
      </c>
      <c r="F82" s="55">
        <v>3107000</v>
      </c>
      <c r="G82" s="53" t="s">
        <v>80</v>
      </c>
      <c r="H82" s="51">
        <f t="shared" si="3"/>
        <v>108657.42000000001</v>
      </c>
    </row>
    <row r="83" spans="1:8" x14ac:dyDescent="0.25">
      <c r="A83" s="53" t="s">
        <v>966</v>
      </c>
      <c r="B83" s="55">
        <v>3107109</v>
      </c>
      <c r="C83" s="72">
        <f t="shared" si="2"/>
        <v>3107109</v>
      </c>
      <c r="D83" s="76" t="s">
        <v>966</v>
      </c>
      <c r="E83" s="75">
        <v>1247232.3399999999</v>
      </c>
      <c r="F83" s="55">
        <v>3107109</v>
      </c>
      <c r="G83" s="53" t="s">
        <v>81</v>
      </c>
      <c r="H83" s="51">
        <f t="shared" si="3"/>
        <v>1247232.3399999999</v>
      </c>
    </row>
    <row r="84" spans="1:8" x14ac:dyDescent="0.25">
      <c r="A84" s="53" t="s">
        <v>967</v>
      </c>
      <c r="B84" s="55">
        <v>3107208</v>
      </c>
      <c r="C84" s="72">
        <f t="shared" si="2"/>
        <v>3107208</v>
      </c>
      <c r="D84" s="76" t="s">
        <v>967</v>
      </c>
      <c r="E84" s="75">
        <v>162073.5</v>
      </c>
      <c r="F84" s="55">
        <v>3107208</v>
      </c>
      <c r="G84" s="53" t="s">
        <v>82</v>
      </c>
      <c r="H84" s="51">
        <f t="shared" si="3"/>
        <v>162073.5</v>
      </c>
    </row>
    <row r="85" spans="1:8" x14ac:dyDescent="0.25">
      <c r="A85" s="53" t="s">
        <v>968</v>
      </c>
      <c r="B85" s="55">
        <v>3107307</v>
      </c>
      <c r="C85" s="72">
        <f t="shared" si="2"/>
        <v>3107307</v>
      </c>
      <c r="D85" s="76" t="s">
        <v>968</v>
      </c>
      <c r="E85" s="75">
        <v>846045.09000000008</v>
      </c>
      <c r="F85" s="55">
        <v>3107307</v>
      </c>
      <c r="G85" s="53" t="s">
        <v>83</v>
      </c>
      <c r="H85" s="51">
        <f t="shared" si="3"/>
        <v>846045.09000000008</v>
      </c>
    </row>
    <row r="86" spans="1:8" x14ac:dyDescent="0.25">
      <c r="A86" s="53" t="s">
        <v>969</v>
      </c>
      <c r="B86" s="55">
        <v>3107406</v>
      </c>
      <c r="C86" s="72">
        <f t="shared" si="2"/>
        <v>3107406</v>
      </c>
      <c r="D86" s="76" t="s">
        <v>969</v>
      </c>
      <c r="E86" s="75">
        <v>1058817.4899999998</v>
      </c>
      <c r="F86" s="55">
        <v>3107406</v>
      </c>
      <c r="G86" s="53" t="s">
        <v>84</v>
      </c>
      <c r="H86" s="51">
        <f t="shared" si="3"/>
        <v>1058817.4899999998</v>
      </c>
    </row>
    <row r="87" spans="1:8" x14ac:dyDescent="0.25">
      <c r="A87" s="53" t="s">
        <v>970</v>
      </c>
      <c r="B87" s="55">
        <v>3107505</v>
      </c>
      <c r="C87" s="72">
        <f t="shared" si="2"/>
        <v>3107505</v>
      </c>
      <c r="D87" s="76" t="s">
        <v>970</v>
      </c>
      <c r="E87" s="75">
        <v>177423.08000000002</v>
      </c>
      <c r="F87" s="55">
        <v>3107505</v>
      </c>
      <c r="G87" s="53" t="s">
        <v>85</v>
      </c>
      <c r="H87" s="51">
        <f t="shared" si="3"/>
        <v>177423.08000000002</v>
      </c>
    </row>
    <row r="88" spans="1:8" x14ac:dyDescent="0.25">
      <c r="A88" s="53" t="s">
        <v>971</v>
      </c>
      <c r="B88" s="55">
        <v>3107604</v>
      </c>
      <c r="C88" s="72">
        <f t="shared" si="2"/>
        <v>3107604</v>
      </c>
      <c r="D88" s="76" t="s">
        <v>971</v>
      </c>
      <c r="E88" s="75">
        <v>262536.80000000005</v>
      </c>
      <c r="F88" s="55">
        <v>3107604</v>
      </c>
      <c r="G88" s="53" t="s">
        <v>86</v>
      </c>
      <c r="H88" s="51">
        <f t="shared" si="3"/>
        <v>262536.80000000005</v>
      </c>
    </row>
    <row r="89" spans="1:8" x14ac:dyDescent="0.25">
      <c r="A89" s="53" t="s">
        <v>972</v>
      </c>
      <c r="B89" s="55">
        <v>3107703</v>
      </c>
      <c r="C89" s="72">
        <f t="shared" si="2"/>
        <v>3107703</v>
      </c>
      <c r="D89" s="76" t="s">
        <v>972</v>
      </c>
      <c r="E89" s="75">
        <v>198057.45</v>
      </c>
      <c r="F89" s="55">
        <v>3107703</v>
      </c>
      <c r="G89" s="53" t="s">
        <v>87</v>
      </c>
      <c r="H89" s="51">
        <f t="shared" si="3"/>
        <v>198057.45</v>
      </c>
    </row>
    <row r="90" spans="1:8" x14ac:dyDescent="0.25">
      <c r="A90" s="53" t="s">
        <v>973</v>
      </c>
      <c r="B90" s="55">
        <v>3107802</v>
      </c>
      <c r="C90" s="72">
        <f t="shared" si="2"/>
        <v>3107802</v>
      </c>
      <c r="D90" s="76" t="s">
        <v>973</v>
      </c>
      <c r="E90" s="75">
        <v>229340.25000000003</v>
      </c>
      <c r="F90" s="55">
        <v>3107802</v>
      </c>
      <c r="G90" s="53" t="s">
        <v>88</v>
      </c>
      <c r="H90" s="51">
        <f t="shared" si="3"/>
        <v>229340.25000000003</v>
      </c>
    </row>
    <row r="91" spans="1:8" x14ac:dyDescent="0.25">
      <c r="A91" s="53" t="s">
        <v>974</v>
      </c>
      <c r="B91" s="55">
        <v>3107901</v>
      </c>
      <c r="C91" s="72">
        <f t="shared" si="2"/>
        <v>3107901</v>
      </c>
      <c r="D91" s="76" t="s">
        <v>974</v>
      </c>
      <c r="E91" s="75">
        <v>362250.26999999996</v>
      </c>
      <c r="F91" s="55">
        <v>3107901</v>
      </c>
      <c r="G91" s="53" t="s">
        <v>89</v>
      </c>
      <c r="H91" s="51">
        <f t="shared" si="3"/>
        <v>362250.26999999996</v>
      </c>
    </row>
    <row r="92" spans="1:8" x14ac:dyDescent="0.25">
      <c r="A92" s="53" t="s">
        <v>975</v>
      </c>
      <c r="B92" s="55">
        <v>3108008</v>
      </c>
      <c r="C92" s="72">
        <f t="shared" si="2"/>
        <v>3108008</v>
      </c>
      <c r="D92" s="76" t="s">
        <v>975</v>
      </c>
      <c r="E92" s="75">
        <v>426512.81</v>
      </c>
      <c r="F92" s="55">
        <v>3108008</v>
      </c>
      <c r="G92" s="53" t="s">
        <v>90</v>
      </c>
      <c r="H92" s="51">
        <f t="shared" si="3"/>
        <v>426512.81</v>
      </c>
    </row>
    <row r="93" spans="1:8" x14ac:dyDescent="0.25">
      <c r="A93" s="53" t="s">
        <v>976</v>
      </c>
      <c r="B93" s="55">
        <v>3108107</v>
      </c>
      <c r="C93" s="72">
        <f t="shared" si="2"/>
        <v>3108107</v>
      </c>
      <c r="D93" s="76" t="s">
        <v>976</v>
      </c>
      <c r="E93" s="75">
        <v>207344.06</v>
      </c>
      <c r="F93" s="55">
        <v>3108107</v>
      </c>
      <c r="G93" s="53" t="s">
        <v>91</v>
      </c>
      <c r="H93" s="51">
        <f t="shared" si="3"/>
        <v>207344.06</v>
      </c>
    </row>
    <row r="94" spans="1:8" x14ac:dyDescent="0.25">
      <c r="A94" s="53" t="s">
        <v>977</v>
      </c>
      <c r="B94" s="55">
        <v>3108206</v>
      </c>
      <c r="C94" s="72">
        <f t="shared" si="2"/>
        <v>3108206</v>
      </c>
      <c r="D94" s="76" t="s">
        <v>977</v>
      </c>
      <c r="E94" s="75">
        <v>574434.51</v>
      </c>
      <c r="F94" s="55">
        <v>3108206</v>
      </c>
      <c r="G94" s="53" t="s">
        <v>92</v>
      </c>
      <c r="H94" s="51">
        <f t="shared" si="3"/>
        <v>574434.51</v>
      </c>
    </row>
    <row r="95" spans="1:8" x14ac:dyDescent="0.25">
      <c r="A95" s="53" t="s">
        <v>1655</v>
      </c>
      <c r="B95" s="55">
        <v>3108255</v>
      </c>
      <c r="C95" s="72">
        <f t="shared" si="2"/>
        <v>3108255</v>
      </c>
      <c r="D95" s="76" t="s">
        <v>1655</v>
      </c>
      <c r="E95" s="75">
        <v>232025.22</v>
      </c>
      <c r="F95" s="55">
        <v>3108255</v>
      </c>
      <c r="G95" s="53" t="s">
        <v>93</v>
      </c>
      <c r="H95" s="51">
        <f t="shared" si="3"/>
        <v>232025.22</v>
      </c>
    </row>
    <row r="96" spans="1:8" x14ac:dyDescent="0.25">
      <c r="A96" s="53" t="s">
        <v>978</v>
      </c>
      <c r="B96" s="55">
        <v>3108305</v>
      </c>
      <c r="C96" s="72">
        <f t="shared" si="2"/>
        <v>3108305</v>
      </c>
      <c r="D96" s="76" t="s">
        <v>978</v>
      </c>
      <c r="E96" s="75">
        <v>408948.77</v>
      </c>
      <c r="F96" s="55">
        <v>3108305</v>
      </c>
      <c r="G96" s="53" t="s">
        <v>94</v>
      </c>
      <c r="H96" s="51">
        <f t="shared" si="3"/>
        <v>408948.77</v>
      </c>
    </row>
    <row r="97" spans="1:8" x14ac:dyDescent="0.25">
      <c r="A97" s="53" t="s">
        <v>979</v>
      </c>
      <c r="B97" s="55">
        <v>3108404</v>
      </c>
      <c r="C97" s="72">
        <f t="shared" si="2"/>
        <v>3108404</v>
      </c>
      <c r="D97" s="76" t="s">
        <v>979</v>
      </c>
      <c r="E97" s="75">
        <v>410757.44</v>
      </c>
      <c r="F97" s="55">
        <v>3108404</v>
      </c>
      <c r="G97" s="53" t="s">
        <v>95</v>
      </c>
      <c r="H97" s="51">
        <f t="shared" si="3"/>
        <v>410757.44</v>
      </c>
    </row>
    <row r="98" spans="1:8" x14ac:dyDescent="0.25">
      <c r="A98" s="53" t="s">
        <v>980</v>
      </c>
      <c r="B98" s="55">
        <v>3108503</v>
      </c>
      <c r="C98" s="72">
        <f t="shared" si="2"/>
        <v>3108503</v>
      </c>
      <c r="D98" s="76" t="s">
        <v>980</v>
      </c>
      <c r="E98" s="75">
        <v>145528.94</v>
      </c>
      <c r="F98" s="55">
        <v>3108503</v>
      </c>
      <c r="G98" s="53" t="s">
        <v>96</v>
      </c>
      <c r="H98" s="51">
        <f t="shared" si="3"/>
        <v>145528.94</v>
      </c>
    </row>
    <row r="99" spans="1:8" x14ac:dyDescent="0.25">
      <c r="A99" s="53" t="s">
        <v>982</v>
      </c>
      <c r="B99" s="55">
        <v>3108701</v>
      </c>
      <c r="C99" s="72">
        <f t="shared" si="2"/>
        <v>3108701</v>
      </c>
      <c r="D99" s="76" t="s">
        <v>982</v>
      </c>
      <c r="E99" s="75">
        <v>122016.47</v>
      </c>
      <c r="F99" s="55">
        <v>3108701</v>
      </c>
      <c r="G99" s="53" t="s">
        <v>97</v>
      </c>
      <c r="H99" s="51">
        <f t="shared" si="3"/>
        <v>122016.47</v>
      </c>
    </row>
    <row r="100" spans="1:8" x14ac:dyDescent="0.25">
      <c r="A100" s="53" t="s">
        <v>1656</v>
      </c>
      <c r="B100" s="55">
        <v>3108552</v>
      </c>
      <c r="C100" s="72">
        <f t="shared" si="2"/>
        <v>3108552</v>
      </c>
      <c r="D100" s="76" t="s">
        <v>1656</v>
      </c>
      <c r="E100" s="75">
        <v>445904.01</v>
      </c>
      <c r="F100" s="55">
        <v>3108552</v>
      </c>
      <c r="G100" s="53" t="s">
        <v>98</v>
      </c>
      <c r="H100" s="51">
        <f t="shared" si="3"/>
        <v>445904.01</v>
      </c>
    </row>
    <row r="101" spans="1:8" x14ac:dyDescent="0.25">
      <c r="A101" s="53" t="s">
        <v>981</v>
      </c>
      <c r="B101" s="55">
        <v>3108602</v>
      </c>
      <c r="C101" s="72">
        <f t="shared" si="2"/>
        <v>3108602</v>
      </c>
      <c r="D101" s="76" t="s">
        <v>981</v>
      </c>
      <c r="E101" s="75">
        <v>377490.18</v>
      </c>
      <c r="F101" s="55">
        <v>3108602</v>
      </c>
      <c r="G101" s="53" t="s">
        <v>99</v>
      </c>
      <c r="H101" s="51">
        <f t="shared" si="3"/>
        <v>377490.18</v>
      </c>
    </row>
    <row r="102" spans="1:8" x14ac:dyDescent="0.25">
      <c r="A102" s="53" t="s">
        <v>984</v>
      </c>
      <c r="B102" s="55">
        <v>3108909</v>
      </c>
      <c r="C102" s="72">
        <f t="shared" si="2"/>
        <v>3108909</v>
      </c>
      <c r="D102" s="76" t="s">
        <v>984</v>
      </c>
      <c r="E102" s="75">
        <v>286379.11</v>
      </c>
      <c r="F102" s="55">
        <v>3108909</v>
      </c>
      <c r="G102" s="53" t="s">
        <v>101</v>
      </c>
      <c r="H102" s="51">
        <f t="shared" si="3"/>
        <v>286379.11</v>
      </c>
    </row>
    <row r="103" spans="1:8" x14ac:dyDescent="0.25">
      <c r="A103" s="53" t="s">
        <v>983</v>
      </c>
      <c r="B103" s="55">
        <v>3108800</v>
      </c>
      <c r="C103" s="72">
        <f t="shared" si="2"/>
        <v>3108800</v>
      </c>
      <c r="D103" s="76" t="s">
        <v>983</v>
      </c>
      <c r="E103" s="75">
        <v>244045.64</v>
      </c>
      <c r="F103" s="55">
        <v>3108800</v>
      </c>
      <c r="G103" s="53" t="s">
        <v>1769</v>
      </c>
      <c r="H103" s="51">
        <f t="shared" si="3"/>
        <v>244045.64</v>
      </c>
    </row>
    <row r="104" spans="1:8" x14ac:dyDescent="0.25">
      <c r="A104" s="53" t="s">
        <v>985</v>
      </c>
      <c r="B104" s="55">
        <v>3109006</v>
      </c>
      <c r="C104" s="72">
        <f t="shared" si="2"/>
        <v>3109006</v>
      </c>
      <c r="D104" s="76" t="s">
        <v>985</v>
      </c>
      <c r="E104" s="75">
        <v>3242872.2800000003</v>
      </c>
      <c r="F104" s="55">
        <v>3109006</v>
      </c>
      <c r="G104" s="53" t="s">
        <v>102</v>
      </c>
      <c r="H104" s="51">
        <f t="shared" si="3"/>
        <v>3242872.2800000003</v>
      </c>
    </row>
    <row r="105" spans="1:8" x14ac:dyDescent="0.25">
      <c r="A105" s="53" t="s">
        <v>986</v>
      </c>
      <c r="B105" s="55">
        <v>3109105</v>
      </c>
      <c r="C105" s="72">
        <f t="shared" si="2"/>
        <v>3109105</v>
      </c>
      <c r="D105" s="76" t="s">
        <v>986</v>
      </c>
      <c r="E105" s="75">
        <v>320818.28000000009</v>
      </c>
      <c r="F105" s="55">
        <v>3109105</v>
      </c>
      <c r="G105" s="53" t="s">
        <v>103</v>
      </c>
      <c r="H105" s="51">
        <f t="shared" si="3"/>
        <v>320818.28000000009</v>
      </c>
    </row>
    <row r="106" spans="1:8" x14ac:dyDescent="0.25">
      <c r="A106" s="53" t="s">
        <v>987</v>
      </c>
      <c r="B106" s="55">
        <v>3109204</v>
      </c>
      <c r="C106" s="72">
        <f t="shared" si="2"/>
        <v>3109204</v>
      </c>
      <c r="D106" s="76" t="s">
        <v>987</v>
      </c>
      <c r="E106" s="75">
        <v>291825.20000000007</v>
      </c>
      <c r="F106" s="55">
        <v>3109204</v>
      </c>
      <c r="G106" s="53" t="s">
        <v>104</v>
      </c>
      <c r="H106" s="51">
        <f t="shared" si="3"/>
        <v>291825.20000000007</v>
      </c>
    </row>
    <row r="107" spans="1:8" x14ac:dyDescent="0.25">
      <c r="A107" s="53" t="s">
        <v>1657</v>
      </c>
      <c r="B107" s="55">
        <v>3109253</v>
      </c>
      <c r="C107" s="72">
        <f t="shared" si="2"/>
        <v>3109253</v>
      </c>
      <c r="D107" s="76" t="s">
        <v>1657</v>
      </c>
      <c r="E107" s="75">
        <v>115114.38</v>
      </c>
      <c r="F107" s="55">
        <v>3109253</v>
      </c>
      <c r="G107" s="53" t="s">
        <v>105</v>
      </c>
      <c r="H107" s="51">
        <f t="shared" si="3"/>
        <v>115114.38</v>
      </c>
    </row>
    <row r="108" spans="1:8" x14ac:dyDescent="0.25">
      <c r="A108" s="53" t="s">
        <v>988</v>
      </c>
      <c r="B108" s="55">
        <v>3109303</v>
      </c>
      <c r="C108" s="72">
        <f t="shared" si="2"/>
        <v>3109303</v>
      </c>
      <c r="D108" s="76" t="s">
        <v>988</v>
      </c>
      <c r="E108" s="75">
        <v>1252531.1499999999</v>
      </c>
      <c r="F108" s="55">
        <v>3109303</v>
      </c>
      <c r="G108" s="53" t="s">
        <v>106</v>
      </c>
      <c r="H108" s="51">
        <f t="shared" si="3"/>
        <v>1252531.1499999999</v>
      </c>
    </row>
    <row r="109" spans="1:8" x14ac:dyDescent="0.25">
      <c r="A109" s="53" t="s">
        <v>989</v>
      </c>
      <c r="B109" s="55">
        <v>3109402</v>
      </c>
      <c r="C109" s="72">
        <f t="shared" si="2"/>
        <v>3109402</v>
      </c>
      <c r="D109" s="76" t="s">
        <v>989</v>
      </c>
      <c r="E109" s="75">
        <v>888666.50000000012</v>
      </c>
      <c r="F109" s="55">
        <v>3109402</v>
      </c>
      <c r="G109" s="53" t="s">
        <v>107</v>
      </c>
      <c r="H109" s="51">
        <f t="shared" si="3"/>
        <v>888666.50000000012</v>
      </c>
    </row>
    <row r="110" spans="1:8" x14ac:dyDescent="0.25">
      <c r="A110" s="53" t="s">
        <v>1658</v>
      </c>
      <c r="B110" s="55">
        <v>3109451</v>
      </c>
      <c r="C110" s="72">
        <f t="shared" si="2"/>
        <v>3109451</v>
      </c>
      <c r="D110" s="76" t="s">
        <v>1658</v>
      </c>
      <c r="E110" s="75">
        <v>727332.75999999989</v>
      </c>
      <c r="F110" s="55">
        <v>3109451</v>
      </c>
      <c r="G110" s="53" t="s">
        <v>108</v>
      </c>
      <c r="H110" s="51">
        <f t="shared" si="3"/>
        <v>727332.75999999989</v>
      </c>
    </row>
    <row r="111" spans="1:8" x14ac:dyDescent="0.25">
      <c r="A111" s="53" t="s">
        <v>990</v>
      </c>
      <c r="B111" s="55">
        <v>3109501</v>
      </c>
      <c r="C111" s="72">
        <f t="shared" si="2"/>
        <v>3109501</v>
      </c>
      <c r="D111" s="76" t="s">
        <v>990</v>
      </c>
      <c r="E111" s="75">
        <v>432449.87000000005</v>
      </c>
      <c r="F111" s="55">
        <v>3109501</v>
      </c>
      <c r="G111" s="53" t="s">
        <v>109</v>
      </c>
      <c r="H111" s="51">
        <f t="shared" si="3"/>
        <v>432449.87000000005</v>
      </c>
    </row>
    <row r="112" spans="1:8" x14ac:dyDescent="0.25">
      <c r="A112" s="53" t="s">
        <v>991</v>
      </c>
      <c r="B112" s="55">
        <v>3109600</v>
      </c>
      <c r="C112" s="72">
        <f t="shared" si="2"/>
        <v>3109600</v>
      </c>
      <c r="D112" s="76" t="s">
        <v>991</v>
      </c>
      <c r="E112" s="75">
        <v>139194.21</v>
      </c>
      <c r="F112" s="55">
        <v>3109600</v>
      </c>
      <c r="G112" s="53" t="s">
        <v>110</v>
      </c>
      <c r="H112" s="51">
        <f t="shared" si="3"/>
        <v>139194.21</v>
      </c>
    </row>
    <row r="113" spans="1:8" x14ac:dyDescent="0.25">
      <c r="A113" s="53" t="s">
        <v>992</v>
      </c>
      <c r="B113" s="55">
        <v>3109709</v>
      </c>
      <c r="C113" s="72">
        <f t="shared" si="2"/>
        <v>3109709</v>
      </c>
      <c r="D113" s="76" t="s">
        <v>992</v>
      </c>
      <c r="E113" s="75">
        <v>383218.24</v>
      </c>
      <c r="F113" s="55">
        <v>3109709</v>
      </c>
      <c r="G113" s="53" t="s">
        <v>111</v>
      </c>
      <c r="H113" s="51">
        <f t="shared" si="3"/>
        <v>383218.24</v>
      </c>
    </row>
    <row r="114" spans="1:8" x14ac:dyDescent="0.25">
      <c r="A114" s="53" t="s">
        <v>922</v>
      </c>
      <c r="B114" s="55">
        <v>3102704</v>
      </c>
      <c r="C114" s="72">
        <f t="shared" si="2"/>
        <v>3102704</v>
      </c>
      <c r="D114" s="76" t="s">
        <v>922</v>
      </c>
      <c r="E114" s="75">
        <v>200556.73</v>
      </c>
      <c r="F114" s="55">
        <v>3102704</v>
      </c>
      <c r="G114" s="53" t="s">
        <v>112</v>
      </c>
      <c r="H114" s="51">
        <f t="shared" si="3"/>
        <v>200556.73</v>
      </c>
    </row>
    <row r="115" spans="1:8" x14ac:dyDescent="0.25">
      <c r="A115" s="53" t="s">
        <v>993</v>
      </c>
      <c r="B115" s="55">
        <v>3109808</v>
      </c>
      <c r="C115" s="72">
        <f t="shared" si="2"/>
        <v>3109808</v>
      </c>
      <c r="D115" s="76" t="s">
        <v>993</v>
      </c>
      <c r="E115" s="75">
        <v>658551.23</v>
      </c>
      <c r="F115" s="55">
        <v>3109808</v>
      </c>
      <c r="G115" s="53" t="s">
        <v>113</v>
      </c>
      <c r="H115" s="51">
        <f t="shared" si="3"/>
        <v>658551.23</v>
      </c>
    </row>
    <row r="116" spans="1:8" x14ac:dyDescent="0.25">
      <c r="A116" s="53" t="s">
        <v>994</v>
      </c>
      <c r="B116" s="55">
        <v>3109907</v>
      </c>
      <c r="C116" s="72">
        <f t="shared" si="2"/>
        <v>3109907</v>
      </c>
      <c r="D116" s="76" t="s">
        <v>994</v>
      </c>
      <c r="E116" s="75">
        <v>267447.20999999996</v>
      </c>
      <c r="F116" s="55">
        <v>3109907</v>
      </c>
      <c r="G116" s="53" t="s">
        <v>114</v>
      </c>
      <c r="H116" s="51">
        <f t="shared" si="3"/>
        <v>267447.20999999996</v>
      </c>
    </row>
    <row r="117" spans="1:8" x14ac:dyDescent="0.25">
      <c r="A117" s="53" t="s">
        <v>995</v>
      </c>
      <c r="B117" s="55">
        <v>3110004</v>
      </c>
      <c r="C117" s="72">
        <f t="shared" si="2"/>
        <v>3110004</v>
      </c>
      <c r="D117" s="76" t="s">
        <v>995</v>
      </c>
      <c r="E117" s="75">
        <v>877536.44000000006</v>
      </c>
      <c r="F117" s="55">
        <v>3110004</v>
      </c>
      <c r="G117" s="53" t="s">
        <v>115</v>
      </c>
      <c r="H117" s="51">
        <f t="shared" si="3"/>
        <v>877536.44000000006</v>
      </c>
    </row>
    <row r="118" spans="1:8" x14ac:dyDescent="0.25">
      <c r="A118" s="53" t="s">
        <v>996</v>
      </c>
      <c r="B118" s="55">
        <v>3110103</v>
      </c>
      <c r="C118" s="72">
        <f t="shared" si="2"/>
        <v>3110103</v>
      </c>
      <c r="D118" s="76" t="s">
        <v>996</v>
      </c>
      <c r="E118" s="75">
        <v>170640.19999999995</v>
      </c>
      <c r="F118" s="55">
        <v>3110103</v>
      </c>
      <c r="G118" s="53" t="s">
        <v>116</v>
      </c>
      <c r="H118" s="51">
        <f t="shared" si="3"/>
        <v>170640.19999999995</v>
      </c>
    </row>
    <row r="119" spans="1:8" x14ac:dyDescent="0.25">
      <c r="A119" s="53" t="s">
        <v>997</v>
      </c>
      <c r="B119" s="55">
        <v>3110202</v>
      </c>
      <c r="C119" s="72">
        <f t="shared" si="2"/>
        <v>3110202</v>
      </c>
      <c r="D119" s="76" t="s">
        <v>997</v>
      </c>
      <c r="E119" s="75">
        <v>193750.53</v>
      </c>
      <c r="F119" s="55">
        <v>3110202</v>
      </c>
      <c r="G119" s="53" t="s">
        <v>117</v>
      </c>
      <c r="H119" s="51">
        <f t="shared" si="3"/>
        <v>193750.53</v>
      </c>
    </row>
    <row r="120" spans="1:8" x14ac:dyDescent="0.25">
      <c r="A120" s="53" t="s">
        <v>998</v>
      </c>
      <c r="B120" s="55">
        <v>3110301</v>
      </c>
      <c r="C120" s="72">
        <f t="shared" si="2"/>
        <v>3110301</v>
      </c>
      <c r="D120" s="76" t="s">
        <v>998</v>
      </c>
      <c r="E120" s="75">
        <v>422655.77999999997</v>
      </c>
      <c r="F120" s="55">
        <v>3110301</v>
      </c>
      <c r="G120" s="53" t="s">
        <v>118</v>
      </c>
      <c r="H120" s="51">
        <f t="shared" si="3"/>
        <v>422655.77999999997</v>
      </c>
    </row>
    <row r="121" spans="1:8" x14ac:dyDescent="0.25">
      <c r="A121" s="53" t="s">
        <v>999</v>
      </c>
      <c r="B121" s="55">
        <v>3110400</v>
      </c>
      <c r="C121" s="72">
        <f t="shared" si="2"/>
        <v>3110400</v>
      </c>
      <c r="D121" s="76" t="s">
        <v>999</v>
      </c>
      <c r="E121" s="75">
        <v>112778.23000000003</v>
      </c>
      <c r="F121" s="55">
        <v>3110400</v>
      </c>
      <c r="G121" s="53" t="s">
        <v>119</v>
      </c>
      <c r="H121" s="51">
        <f t="shared" si="3"/>
        <v>112778.23000000003</v>
      </c>
    </row>
    <row r="122" spans="1:8" x14ac:dyDescent="0.25">
      <c r="A122" s="53" t="s">
        <v>1000</v>
      </c>
      <c r="B122" s="55">
        <v>3110509</v>
      </c>
      <c r="C122" s="72">
        <f t="shared" si="2"/>
        <v>3110509</v>
      </c>
      <c r="D122" s="76" t="s">
        <v>1000</v>
      </c>
      <c r="E122" s="75">
        <v>673059.95</v>
      </c>
      <c r="F122" s="55">
        <v>3110509</v>
      </c>
      <c r="G122" s="53" t="s">
        <v>120</v>
      </c>
      <c r="H122" s="51">
        <f t="shared" si="3"/>
        <v>673059.95</v>
      </c>
    </row>
    <row r="123" spans="1:8" x14ac:dyDescent="0.25">
      <c r="A123" s="53" t="s">
        <v>1001</v>
      </c>
      <c r="B123" s="55">
        <v>3110608</v>
      </c>
      <c r="C123" s="72">
        <f t="shared" si="2"/>
        <v>3110608</v>
      </c>
      <c r="D123" s="76" t="s">
        <v>1001</v>
      </c>
      <c r="E123" s="75">
        <v>1181527.8600000003</v>
      </c>
      <c r="F123" s="55">
        <v>3110608</v>
      </c>
      <c r="G123" s="53" t="s">
        <v>121</v>
      </c>
      <c r="H123" s="51">
        <f t="shared" si="3"/>
        <v>1181527.8600000003</v>
      </c>
    </row>
    <row r="124" spans="1:8" x14ac:dyDescent="0.25">
      <c r="A124" s="53" t="s">
        <v>1002</v>
      </c>
      <c r="B124" s="55">
        <v>3110707</v>
      </c>
      <c r="C124" s="72">
        <f t="shared" si="2"/>
        <v>3110707</v>
      </c>
      <c r="D124" s="76" t="s">
        <v>1002</v>
      </c>
      <c r="E124" s="75">
        <v>293140.37999999995</v>
      </c>
      <c r="F124" s="55">
        <v>3110707</v>
      </c>
      <c r="G124" s="53" t="s">
        <v>122</v>
      </c>
      <c r="H124" s="51">
        <f t="shared" si="3"/>
        <v>293140.37999999995</v>
      </c>
    </row>
    <row r="125" spans="1:8" x14ac:dyDescent="0.25">
      <c r="A125" s="53" t="s">
        <v>1003</v>
      </c>
      <c r="B125" s="55">
        <v>3110806</v>
      </c>
      <c r="C125" s="72">
        <f t="shared" si="2"/>
        <v>3110806</v>
      </c>
      <c r="D125" s="76" t="s">
        <v>1003</v>
      </c>
      <c r="E125" s="75">
        <v>115064.6</v>
      </c>
      <c r="F125" s="55">
        <v>3110806</v>
      </c>
      <c r="G125" s="53" t="s">
        <v>123</v>
      </c>
      <c r="H125" s="51">
        <f t="shared" si="3"/>
        <v>115064.6</v>
      </c>
    </row>
    <row r="126" spans="1:8" x14ac:dyDescent="0.25">
      <c r="A126" s="53" t="s">
        <v>1004</v>
      </c>
      <c r="B126" s="55">
        <v>3110905</v>
      </c>
      <c r="C126" s="72">
        <f t="shared" si="2"/>
        <v>3110905</v>
      </c>
      <c r="D126" s="76" t="s">
        <v>1004</v>
      </c>
      <c r="E126" s="75">
        <v>356277.24</v>
      </c>
      <c r="F126" s="55">
        <v>3110905</v>
      </c>
      <c r="G126" s="53" t="s">
        <v>124</v>
      </c>
      <c r="H126" s="51">
        <f t="shared" si="3"/>
        <v>356277.24</v>
      </c>
    </row>
    <row r="127" spans="1:8" x14ac:dyDescent="0.25">
      <c r="A127" s="53" t="s">
        <v>1005</v>
      </c>
      <c r="B127" s="55">
        <v>3111002</v>
      </c>
      <c r="C127" s="72">
        <f t="shared" si="2"/>
        <v>3111002</v>
      </c>
      <c r="D127" s="76" t="s">
        <v>1005</v>
      </c>
      <c r="E127" s="75">
        <v>528046.50000000012</v>
      </c>
      <c r="F127" s="55">
        <v>3111002</v>
      </c>
      <c r="G127" s="53" t="s">
        <v>125</v>
      </c>
      <c r="H127" s="51">
        <f t="shared" si="3"/>
        <v>528046.50000000012</v>
      </c>
    </row>
    <row r="128" spans="1:8" x14ac:dyDescent="0.25">
      <c r="A128" s="53" t="s">
        <v>1006</v>
      </c>
      <c r="B128" s="55">
        <v>3111101</v>
      </c>
      <c r="C128" s="72">
        <f t="shared" si="2"/>
        <v>3111101</v>
      </c>
      <c r="D128" s="76" t="s">
        <v>1006</v>
      </c>
      <c r="E128" s="75">
        <v>860762.78</v>
      </c>
      <c r="F128" s="55">
        <v>3111101</v>
      </c>
      <c r="G128" s="53" t="s">
        <v>126</v>
      </c>
      <c r="H128" s="51">
        <f t="shared" si="3"/>
        <v>860762.78</v>
      </c>
    </row>
    <row r="129" spans="1:8" x14ac:dyDescent="0.25">
      <c r="A129" s="53" t="s">
        <v>1659</v>
      </c>
      <c r="B129" s="55">
        <v>3111150</v>
      </c>
      <c r="C129" s="72">
        <f t="shared" si="2"/>
        <v>3111150</v>
      </c>
      <c r="D129" s="76" t="s">
        <v>1659</v>
      </c>
      <c r="E129" s="75">
        <v>127042.47</v>
      </c>
      <c r="F129" s="55">
        <v>3111150</v>
      </c>
      <c r="G129" s="53" t="s">
        <v>127</v>
      </c>
      <c r="H129" s="51">
        <f t="shared" si="3"/>
        <v>127042.47</v>
      </c>
    </row>
    <row r="130" spans="1:8" x14ac:dyDescent="0.25">
      <c r="A130" s="53" t="s">
        <v>1007</v>
      </c>
      <c r="B130" s="55">
        <v>3111200</v>
      </c>
      <c r="C130" s="72">
        <f t="shared" si="2"/>
        <v>3111200</v>
      </c>
      <c r="D130" s="76" t="s">
        <v>1007</v>
      </c>
      <c r="E130" s="75">
        <v>874908.23</v>
      </c>
      <c r="F130" s="55">
        <v>3111200</v>
      </c>
      <c r="G130" s="53" t="s">
        <v>128</v>
      </c>
      <c r="H130" s="51">
        <f t="shared" si="3"/>
        <v>874908.23</v>
      </c>
    </row>
    <row r="131" spans="1:8" x14ac:dyDescent="0.25">
      <c r="A131" s="53" t="s">
        <v>1008</v>
      </c>
      <c r="B131" s="55">
        <v>3111309</v>
      </c>
      <c r="C131" s="72">
        <f t="shared" si="2"/>
        <v>3111309</v>
      </c>
      <c r="D131" s="76" t="s">
        <v>1008</v>
      </c>
      <c r="E131" s="75">
        <v>366456.59</v>
      </c>
      <c r="F131" s="55">
        <v>3111309</v>
      </c>
      <c r="G131" s="53" t="s">
        <v>129</v>
      </c>
      <c r="H131" s="51">
        <f t="shared" si="3"/>
        <v>366456.59</v>
      </c>
    </row>
    <row r="132" spans="1:8" x14ac:dyDescent="0.25">
      <c r="A132" s="53" t="s">
        <v>1009</v>
      </c>
      <c r="B132" s="55">
        <v>3111408</v>
      </c>
      <c r="C132" s="72">
        <f t="shared" si="2"/>
        <v>3111408</v>
      </c>
      <c r="D132" s="76" t="s">
        <v>1009</v>
      </c>
      <c r="E132" s="75">
        <v>1225067.25</v>
      </c>
      <c r="F132" s="55">
        <v>3111408</v>
      </c>
      <c r="G132" s="53" t="s">
        <v>130</v>
      </c>
      <c r="H132" s="51">
        <f t="shared" si="3"/>
        <v>1225067.25</v>
      </c>
    </row>
    <row r="133" spans="1:8" x14ac:dyDescent="0.25">
      <c r="A133" s="53" t="s">
        <v>1010</v>
      </c>
      <c r="B133" s="55">
        <v>3111507</v>
      </c>
      <c r="C133" s="72">
        <f t="shared" si="2"/>
        <v>3111507</v>
      </c>
      <c r="D133" s="76" t="s">
        <v>1010</v>
      </c>
      <c r="E133" s="75">
        <v>793468.41000000015</v>
      </c>
      <c r="F133" s="55">
        <v>3111507</v>
      </c>
      <c r="G133" s="53" t="s">
        <v>131</v>
      </c>
      <c r="H133" s="51">
        <f t="shared" si="3"/>
        <v>793468.41000000015</v>
      </c>
    </row>
    <row r="134" spans="1:8" x14ac:dyDescent="0.25">
      <c r="A134" s="53" t="s">
        <v>1011</v>
      </c>
      <c r="B134" s="55">
        <v>3111606</v>
      </c>
      <c r="C134" s="72">
        <f t="shared" si="2"/>
        <v>3111606</v>
      </c>
      <c r="D134" s="76" t="s">
        <v>1011</v>
      </c>
      <c r="E134" s="75">
        <v>778447.51</v>
      </c>
      <c r="F134" s="55">
        <v>3111606</v>
      </c>
      <c r="G134" s="53" t="s">
        <v>132</v>
      </c>
      <c r="H134" s="51">
        <f t="shared" si="3"/>
        <v>778447.51</v>
      </c>
    </row>
    <row r="135" spans="1:8" x14ac:dyDescent="0.25">
      <c r="A135" s="53" t="s">
        <v>1014</v>
      </c>
      <c r="B135" s="55">
        <v>3111903</v>
      </c>
      <c r="C135" s="72">
        <f t="shared" si="2"/>
        <v>3111903</v>
      </c>
      <c r="D135" s="76" t="s">
        <v>1014</v>
      </c>
      <c r="E135" s="75">
        <v>180714.15</v>
      </c>
      <c r="F135" s="55">
        <v>3111903</v>
      </c>
      <c r="G135" s="53" t="s">
        <v>133</v>
      </c>
      <c r="H135" s="51">
        <f t="shared" si="3"/>
        <v>180714.15</v>
      </c>
    </row>
    <row r="136" spans="1:8" x14ac:dyDescent="0.25">
      <c r="A136" s="53" t="s">
        <v>1012</v>
      </c>
      <c r="B136" s="55">
        <v>3111705</v>
      </c>
      <c r="C136" s="72">
        <f t="shared" ref="C136:C199" si="4">IFERROR(VLOOKUP(D136,$A$8:$B$860,2,FALSE),"ERRO")</f>
        <v>3111705</v>
      </c>
      <c r="D136" s="76" t="s">
        <v>1012</v>
      </c>
      <c r="E136" s="75">
        <v>202073.26000000004</v>
      </c>
      <c r="F136" s="55">
        <v>3111705</v>
      </c>
      <c r="G136" s="53" t="s">
        <v>134</v>
      </c>
      <c r="H136" s="51">
        <f t="shared" ref="H136:H199" si="5">VLOOKUP(F136,$C$8:$E$860,3,FALSE)</f>
        <v>202073.26000000004</v>
      </c>
    </row>
    <row r="137" spans="1:8" x14ac:dyDescent="0.25">
      <c r="A137" s="53" t="s">
        <v>1013</v>
      </c>
      <c r="B137" s="55">
        <v>3111804</v>
      </c>
      <c r="C137" s="72">
        <f t="shared" si="4"/>
        <v>3111804</v>
      </c>
      <c r="D137" s="76" t="s">
        <v>1013</v>
      </c>
      <c r="E137" s="75">
        <v>687875.2</v>
      </c>
      <c r="F137" s="55">
        <v>3111804</v>
      </c>
      <c r="G137" s="53" t="s">
        <v>135</v>
      </c>
      <c r="H137" s="51">
        <f t="shared" si="5"/>
        <v>687875.2</v>
      </c>
    </row>
    <row r="138" spans="1:8" x14ac:dyDescent="0.25">
      <c r="A138" s="53" t="s">
        <v>1015</v>
      </c>
      <c r="B138" s="55">
        <v>3112000</v>
      </c>
      <c r="C138" s="72">
        <f t="shared" si="4"/>
        <v>3112000</v>
      </c>
      <c r="D138" s="76" t="s">
        <v>1015</v>
      </c>
      <c r="E138" s="75">
        <v>438923.26000000007</v>
      </c>
      <c r="F138" s="55">
        <v>3112000</v>
      </c>
      <c r="G138" s="53" t="s">
        <v>136</v>
      </c>
      <c r="H138" s="51">
        <f t="shared" si="5"/>
        <v>438923.26000000007</v>
      </c>
    </row>
    <row r="139" spans="1:8" x14ac:dyDescent="0.25">
      <c r="A139" s="53" t="s">
        <v>1660</v>
      </c>
      <c r="B139" s="55">
        <v>3112059</v>
      </c>
      <c r="C139" s="72">
        <f t="shared" si="4"/>
        <v>3112059</v>
      </c>
      <c r="D139" s="76" t="s">
        <v>1660</v>
      </c>
      <c r="E139" s="75">
        <v>117884.21</v>
      </c>
      <c r="F139" s="55">
        <v>3112059</v>
      </c>
      <c r="G139" s="53" t="s">
        <v>137</v>
      </c>
      <c r="H139" s="51">
        <f t="shared" si="5"/>
        <v>117884.21</v>
      </c>
    </row>
    <row r="140" spans="1:8" x14ac:dyDescent="0.25">
      <c r="A140" s="53" t="s">
        <v>1016</v>
      </c>
      <c r="B140" s="55">
        <v>3112109</v>
      </c>
      <c r="C140" s="72">
        <f t="shared" si="4"/>
        <v>3112109</v>
      </c>
      <c r="D140" s="76" t="s">
        <v>1016</v>
      </c>
      <c r="E140" s="75">
        <v>159745.66</v>
      </c>
      <c r="F140" s="55">
        <v>3112109</v>
      </c>
      <c r="G140" s="53" t="s">
        <v>138</v>
      </c>
      <c r="H140" s="51">
        <f t="shared" si="5"/>
        <v>159745.66</v>
      </c>
    </row>
    <row r="141" spans="1:8" x14ac:dyDescent="0.25">
      <c r="A141" s="53" t="s">
        <v>1017</v>
      </c>
      <c r="B141" s="55">
        <v>3112208</v>
      </c>
      <c r="C141" s="72">
        <f t="shared" si="4"/>
        <v>3112208</v>
      </c>
      <c r="D141" s="76" t="s">
        <v>1017</v>
      </c>
      <c r="E141" s="75">
        <v>127851.07</v>
      </c>
      <c r="F141" s="55">
        <v>3112208</v>
      </c>
      <c r="G141" s="53" t="s">
        <v>139</v>
      </c>
      <c r="H141" s="51">
        <f t="shared" si="5"/>
        <v>127851.07</v>
      </c>
    </row>
    <row r="142" spans="1:8" x14ac:dyDescent="0.25">
      <c r="A142" s="53" t="s">
        <v>1018</v>
      </c>
      <c r="B142" s="55">
        <v>3112307</v>
      </c>
      <c r="C142" s="72">
        <f t="shared" si="4"/>
        <v>3112307</v>
      </c>
      <c r="D142" s="76" t="s">
        <v>1018</v>
      </c>
      <c r="E142" s="75">
        <v>482435.25000000006</v>
      </c>
      <c r="F142" s="55">
        <v>3112307</v>
      </c>
      <c r="G142" s="53" t="s">
        <v>140</v>
      </c>
      <c r="H142" s="51">
        <f t="shared" si="5"/>
        <v>482435.25000000006</v>
      </c>
    </row>
    <row r="143" spans="1:8" x14ac:dyDescent="0.25">
      <c r="A143" s="53" t="s">
        <v>1019</v>
      </c>
      <c r="B143" s="55">
        <v>3112406</v>
      </c>
      <c r="C143" s="72">
        <f t="shared" si="4"/>
        <v>3112406</v>
      </c>
      <c r="D143" s="76" t="s">
        <v>1019</v>
      </c>
      <c r="E143" s="75">
        <v>276213.44</v>
      </c>
      <c r="F143" s="55">
        <v>3112406</v>
      </c>
      <c r="G143" s="53" t="s">
        <v>141</v>
      </c>
      <c r="H143" s="51">
        <f t="shared" si="5"/>
        <v>276213.44</v>
      </c>
    </row>
    <row r="144" spans="1:8" x14ac:dyDescent="0.25">
      <c r="A144" s="53" t="s">
        <v>1020</v>
      </c>
      <c r="B144" s="55">
        <v>3112505</v>
      </c>
      <c r="C144" s="72">
        <f t="shared" si="4"/>
        <v>3112505</v>
      </c>
      <c r="D144" s="76" t="s">
        <v>1020</v>
      </c>
      <c r="E144" s="75">
        <v>202689.04999999996</v>
      </c>
      <c r="F144" s="55">
        <v>3112505</v>
      </c>
      <c r="G144" s="53" t="s">
        <v>142</v>
      </c>
      <c r="H144" s="51">
        <f t="shared" si="5"/>
        <v>202689.04999999996</v>
      </c>
    </row>
    <row r="145" spans="1:8" x14ac:dyDescent="0.25">
      <c r="A145" s="53" t="s">
        <v>1021</v>
      </c>
      <c r="B145" s="55">
        <v>3112604</v>
      </c>
      <c r="C145" s="72">
        <f t="shared" si="4"/>
        <v>3112604</v>
      </c>
      <c r="D145" s="76" t="s">
        <v>1021</v>
      </c>
      <c r="E145" s="75">
        <v>951239.84000000008</v>
      </c>
      <c r="F145" s="55">
        <v>3112604</v>
      </c>
      <c r="G145" s="53" t="s">
        <v>143</v>
      </c>
      <c r="H145" s="51">
        <f t="shared" si="5"/>
        <v>951239.84000000008</v>
      </c>
    </row>
    <row r="146" spans="1:8" x14ac:dyDescent="0.25">
      <c r="A146" s="53" t="s">
        <v>1620</v>
      </c>
      <c r="B146" s="55">
        <v>3112653</v>
      </c>
      <c r="C146" s="72">
        <f t="shared" si="4"/>
        <v>3112653</v>
      </c>
      <c r="D146" s="76" t="s">
        <v>1620</v>
      </c>
      <c r="E146" s="75">
        <v>157048.77000000002</v>
      </c>
      <c r="F146" s="55">
        <v>3112653</v>
      </c>
      <c r="G146" s="53" t="s">
        <v>144</v>
      </c>
      <c r="H146" s="51">
        <f t="shared" si="5"/>
        <v>157048.77000000002</v>
      </c>
    </row>
    <row r="147" spans="1:8" x14ac:dyDescent="0.25">
      <c r="A147" s="53" t="s">
        <v>1022</v>
      </c>
      <c r="B147" s="55">
        <v>3112703</v>
      </c>
      <c r="C147" s="72">
        <f t="shared" si="4"/>
        <v>3112703</v>
      </c>
      <c r="D147" s="76" t="s">
        <v>1022</v>
      </c>
      <c r="E147" s="75">
        <v>491172.25</v>
      </c>
      <c r="F147" s="55">
        <v>3112703</v>
      </c>
      <c r="G147" s="53" t="s">
        <v>145</v>
      </c>
      <c r="H147" s="51">
        <f t="shared" si="5"/>
        <v>491172.25</v>
      </c>
    </row>
    <row r="148" spans="1:8" x14ac:dyDescent="0.25">
      <c r="A148" s="53" t="s">
        <v>1023</v>
      </c>
      <c r="B148" s="55">
        <v>3112802</v>
      </c>
      <c r="C148" s="72">
        <f t="shared" si="4"/>
        <v>3112802</v>
      </c>
      <c r="D148" s="76" t="s">
        <v>1023</v>
      </c>
      <c r="E148" s="75">
        <v>339115.86</v>
      </c>
      <c r="F148" s="55">
        <v>3112802</v>
      </c>
      <c r="G148" s="53" t="s">
        <v>146</v>
      </c>
      <c r="H148" s="51">
        <f t="shared" si="5"/>
        <v>339115.86</v>
      </c>
    </row>
    <row r="149" spans="1:8" x14ac:dyDescent="0.25">
      <c r="A149" s="53" t="s">
        <v>1024</v>
      </c>
      <c r="B149" s="55">
        <v>3112901</v>
      </c>
      <c r="C149" s="72">
        <f t="shared" si="4"/>
        <v>3112901</v>
      </c>
      <c r="D149" s="76" t="s">
        <v>1024</v>
      </c>
      <c r="E149" s="75">
        <v>194829.56</v>
      </c>
      <c r="F149" s="55">
        <v>3112901</v>
      </c>
      <c r="G149" s="53" t="s">
        <v>147</v>
      </c>
      <c r="H149" s="51">
        <f t="shared" si="5"/>
        <v>194829.56</v>
      </c>
    </row>
    <row r="150" spans="1:8" x14ac:dyDescent="0.25">
      <c r="A150" s="53" t="s">
        <v>1025</v>
      </c>
      <c r="B150" s="55">
        <v>3113008</v>
      </c>
      <c r="C150" s="72">
        <f t="shared" si="4"/>
        <v>3113008</v>
      </c>
      <c r="D150" s="76" t="s">
        <v>1025</v>
      </c>
      <c r="E150" s="75">
        <v>344481.99</v>
      </c>
      <c r="F150" s="55">
        <v>3113008</v>
      </c>
      <c r="G150" s="53" t="s">
        <v>148</v>
      </c>
      <c r="H150" s="51">
        <f t="shared" si="5"/>
        <v>344481.99</v>
      </c>
    </row>
    <row r="151" spans="1:8" x14ac:dyDescent="0.25">
      <c r="A151" s="53" t="s">
        <v>1026</v>
      </c>
      <c r="B151" s="55">
        <v>3113107</v>
      </c>
      <c r="C151" s="72">
        <f t="shared" si="4"/>
        <v>3113107</v>
      </c>
      <c r="D151" s="76" t="s">
        <v>1026</v>
      </c>
      <c r="E151" s="75">
        <v>183062.36</v>
      </c>
      <c r="F151" s="55">
        <v>3113107</v>
      </c>
      <c r="G151" s="53" t="s">
        <v>149</v>
      </c>
      <c r="H151" s="51">
        <f t="shared" si="5"/>
        <v>183062.36</v>
      </c>
    </row>
    <row r="152" spans="1:8" x14ac:dyDescent="0.25">
      <c r="A152" s="53" t="s">
        <v>1027</v>
      </c>
      <c r="B152" s="55">
        <v>3113206</v>
      </c>
      <c r="C152" s="72">
        <f t="shared" si="4"/>
        <v>3113206</v>
      </c>
      <c r="D152" s="76" t="s">
        <v>1027</v>
      </c>
      <c r="E152" s="75">
        <v>772551.89000000013</v>
      </c>
      <c r="F152" s="55">
        <v>3113206</v>
      </c>
      <c r="G152" s="53" t="s">
        <v>150</v>
      </c>
      <c r="H152" s="51">
        <f t="shared" si="5"/>
        <v>772551.89000000013</v>
      </c>
    </row>
    <row r="153" spans="1:8" x14ac:dyDescent="0.25">
      <c r="A153" s="53" t="s">
        <v>1028</v>
      </c>
      <c r="B153" s="55">
        <v>3113305</v>
      </c>
      <c r="C153" s="72">
        <f t="shared" si="4"/>
        <v>3113305</v>
      </c>
      <c r="D153" s="76" t="s">
        <v>1028</v>
      </c>
      <c r="E153" s="75">
        <v>482695.94</v>
      </c>
      <c r="F153" s="55">
        <v>3113305</v>
      </c>
      <c r="G153" s="53" t="s">
        <v>151</v>
      </c>
      <c r="H153" s="51">
        <f t="shared" si="5"/>
        <v>482695.94</v>
      </c>
    </row>
    <row r="154" spans="1:8" x14ac:dyDescent="0.25">
      <c r="A154" s="53" t="s">
        <v>1029</v>
      </c>
      <c r="B154" s="55">
        <v>3113404</v>
      </c>
      <c r="C154" s="72">
        <f t="shared" si="4"/>
        <v>3113404</v>
      </c>
      <c r="D154" s="76" t="s">
        <v>1029</v>
      </c>
      <c r="E154" s="75">
        <v>1575769.81</v>
      </c>
      <c r="F154" s="55">
        <v>3113404</v>
      </c>
      <c r="G154" s="53" t="s">
        <v>152</v>
      </c>
      <c r="H154" s="51">
        <f t="shared" si="5"/>
        <v>1575769.81</v>
      </c>
    </row>
    <row r="155" spans="1:8" x14ac:dyDescent="0.25">
      <c r="A155" s="53" t="s">
        <v>1030</v>
      </c>
      <c r="B155" s="55">
        <v>3113503</v>
      </c>
      <c r="C155" s="72">
        <f t="shared" si="4"/>
        <v>3113503</v>
      </c>
      <c r="D155" s="76" t="s">
        <v>1030</v>
      </c>
      <c r="E155" s="75">
        <v>353160.67000000004</v>
      </c>
      <c r="F155" s="55">
        <v>3113503</v>
      </c>
      <c r="G155" s="53" t="s">
        <v>153</v>
      </c>
      <c r="H155" s="51">
        <f t="shared" si="5"/>
        <v>353160.67000000004</v>
      </c>
    </row>
    <row r="156" spans="1:8" x14ac:dyDescent="0.25">
      <c r="A156" s="53" t="s">
        <v>1031</v>
      </c>
      <c r="B156" s="55">
        <v>3113602</v>
      </c>
      <c r="C156" s="72">
        <f t="shared" si="4"/>
        <v>3113602</v>
      </c>
      <c r="D156" s="76" t="s">
        <v>1031</v>
      </c>
      <c r="E156" s="75">
        <v>304066.64999999997</v>
      </c>
      <c r="F156" s="55">
        <v>3113602</v>
      </c>
      <c r="G156" s="53" t="s">
        <v>154</v>
      </c>
      <c r="H156" s="51">
        <f t="shared" si="5"/>
        <v>304066.64999999997</v>
      </c>
    </row>
    <row r="157" spans="1:8" x14ac:dyDescent="0.25">
      <c r="A157" s="53" t="s">
        <v>1032</v>
      </c>
      <c r="B157" s="55">
        <v>3113701</v>
      </c>
      <c r="C157" s="72">
        <f t="shared" si="4"/>
        <v>3113701</v>
      </c>
      <c r="D157" s="76" t="s">
        <v>1032</v>
      </c>
      <c r="E157" s="75">
        <v>622300.58000000007</v>
      </c>
      <c r="F157" s="55">
        <v>3113701</v>
      </c>
      <c r="G157" s="53" t="s">
        <v>155</v>
      </c>
      <c r="H157" s="51">
        <f t="shared" si="5"/>
        <v>622300.58000000007</v>
      </c>
    </row>
    <row r="158" spans="1:8" x14ac:dyDescent="0.25">
      <c r="A158" s="53" t="s">
        <v>1033</v>
      </c>
      <c r="B158" s="55">
        <v>3113800</v>
      </c>
      <c r="C158" s="72">
        <f t="shared" si="4"/>
        <v>3113800</v>
      </c>
      <c r="D158" s="76" t="s">
        <v>1033</v>
      </c>
      <c r="E158" s="75">
        <v>407746.89999999997</v>
      </c>
      <c r="F158" s="55">
        <v>3113800</v>
      </c>
      <c r="G158" s="53" t="s">
        <v>156</v>
      </c>
      <c r="H158" s="51">
        <f t="shared" si="5"/>
        <v>407746.89999999997</v>
      </c>
    </row>
    <row r="159" spans="1:8" x14ac:dyDescent="0.25">
      <c r="A159" s="53" t="s">
        <v>1034</v>
      </c>
      <c r="B159" s="55">
        <v>3113909</v>
      </c>
      <c r="C159" s="72">
        <f t="shared" si="4"/>
        <v>3113909</v>
      </c>
      <c r="D159" s="76" t="s">
        <v>1034</v>
      </c>
      <c r="E159" s="75">
        <v>500857.06000000006</v>
      </c>
      <c r="F159" s="55">
        <v>3113909</v>
      </c>
      <c r="G159" s="53" t="s">
        <v>157</v>
      </c>
      <c r="H159" s="51">
        <f t="shared" si="5"/>
        <v>500857.06000000006</v>
      </c>
    </row>
    <row r="160" spans="1:8" x14ac:dyDescent="0.25">
      <c r="A160" s="53" t="s">
        <v>1035</v>
      </c>
      <c r="B160" s="55">
        <v>3114006</v>
      </c>
      <c r="C160" s="72">
        <f t="shared" si="4"/>
        <v>3114006</v>
      </c>
      <c r="D160" s="76" t="s">
        <v>1035</v>
      </c>
      <c r="E160" s="75">
        <v>229492.06999999998</v>
      </c>
      <c r="F160" s="55">
        <v>3114006</v>
      </c>
      <c r="G160" s="53" t="s">
        <v>158</v>
      </c>
      <c r="H160" s="51">
        <f t="shared" si="5"/>
        <v>229492.06999999998</v>
      </c>
    </row>
    <row r="161" spans="1:8" x14ac:dyDescent="0.25">
      <c r="A161" s="53" t="s">
        <v>1036</v>
      </c>
      <c r="B161" s="55">
        <v>3114105</v>
      </c>
      <c r="C161" s="72">
        <f t="shared" si="4"/>
        <v>3114105</v>
      </c>
      <c r="D161" s="76" t="s">
        <v>1036</v>
      </c>
      <c r="E161" s="75">
        <v>339642.83</v>
      </c>
      <c r="F161" s="55">
        <v>3114105</v>
      </c>
      <c r="G161" s="53" t="s">
        <v>159</v>
      </c>
      <c r="H161" s="51">
        <f t="shared" si="5"/>
        <v>339642.83</v>
      </c>
    </row>
    <row r="162" spans="1:8" x14ac:dyDescent="0.25">
      <c r="A162" s="53" t="s">
        <v>1037</v>
      </c>
      <c r="B162" s="55">
        <v>3114204</v>
      </c>
      <c r="C162" s="72">
        <f t="shared" si="4"/>
        <v>3114204</v>
      </c>
      <c r="D162" s="76" t="s">
        <v>1037</v>
      </c>
      <c r="E162" s="75">
        <v>545908.73</v>
      </c>
      <c r="F162" s="55">
        <v>3114204</v>
      </c>
      <c r="G162" s="53" t="s">
        <v>160</v>
      </c>
      <c r="H162" s="51">
        <f t="shared" si="5"/>
        <v>545908.73</v>
      </c>
    </row>
    <row r="163" spans="1:8" x14ac:dyDescent="0.25">
      <c r="A163" s="53" t="s">
        <v>1038</v>
      </c>
      <c r="B163" s="55">
        <v>3114303</v>
      </c>
      <c r="C163" s="72">
        <f t="shared" si="4"/>
        <v>3114303</v>
      </c>
      <c r="D163" s="76" t="s">
        <v>1038</v>
      </c>
      <c r="E163" s="75">
        <v>1283310.48</v>
      </c>
      <c r="F163" s="55">
        <v>3114303</v>
      </c>
      <c r="G163" s="53" t="s">
        <v>161</v>
      </c>
      <c r="H163" s="51">
        <f t="shared" si="5"/>
        <v>1283310.48</v>
      </c>
    </row>
    <row r="164" spans="1:8" x14ac:dyDescent="0.25">
      <c r="A164" s="53" t="s">
        <v>1039</v>
      </c>
      <c r="B164" s="55">
        <v>3114402</v>
      </c>
      <c r="C164" s="72">
        <f t="shared" si="4"/>
        <v>3114402</v>
      </c>
      <c r="D164" s="76" t="s">
        <v>1039</v>
      </c>
      <c r="E164" s="75">
        <v>845592.42999999993</v>
      </c>
      <c r="F164" s="55">
        <v>3114402</v>
      </c>
      <c r="G164" s="53" t="s">
        <v>162</v>
      </c>
      <c r="H164" s="51">
        <f t="shared" si="5"/>
        <v>845592.42999999993</v>
      </c>
    </row>
    <row r="165" spans="1:8" x14ac:dyDescent="0.25">
      <c r="A165" s="53" t="s">
        <v>1040</v>
      </c>
      <c r="B165" s="55">
        <v>3114501</v>
      </c>
      <c r="C165" s="72">
        <f t="shared" si="4"/>
        <v>3114501</v>
      </c>
      <c r="D165" s="76" t="s">
        <v>1040</v>
      </c>
      <c r="E165" s="75">
        <v>566452.39000000013</v>
      </c>
      <c r="F165" s="55">
        <v>3114501</v>
      </c>
      <c r="G165" s="53" t="s">
        <v>163</v>
      </c>
      <c r="H165" s="51">
        <f t="shared" si="5"/>
        <v>566452.39000000013</v>
      </c>
    </row>
    <row r="166" spans="1:8" x14ac:dyDescent="0.25">
      <c r="A166" s="53" t="s">
        <v>1621</v>
      </c>
      <c r="B166" s="55">
        <v>3114550</v>
      </c>
      <c r="C166" s="72">
        <f t="shared" si="4"/>
        <v>3114550</v>
      </c>
      <c r="D166" s="76" t="s">
        <v>1621</v>
      </c>
      <c r="E166" s="75">
        <v>1487065.7</v>
      </c>
      <c r="F166" s="55">
        <v>3114550</v>
      </c>
      <c r="G166" s="53" t="s">
        <v>164</v>
      </c>
      <c r="H166" s="51">
        <f t="shared" si="5"/>
        <v>1487065.7</v>
      </c>
    </row>
    <row r="167" spans="1:8" x14ac:dyDescent="0.25">
      <c r="A167" s="53" t="s">
        <v>1041</v>
      </c>
      <c r="B167" s="55">
        <v>3114600</v>
      </c>
      <c r="C167" s="72">
        <f t="shared" si="4"/>
        <v>3114600</v>
      </c>
      <c r="D167" s="76" t="s">
        <v>1041</v>
      </c>
      <c r="E167" s="75">
        <v>218561.88</v>
      </c>
      <c r="F167" s="55">
        <v>3114600</v>
      </c>
      <c r="G167" s="53" t="s">
        <v>165</v>
      </c>
      <c r="H167" s="51">
        <f t="shared" si="5"/>
        <v>218561.88</v>
      </c>
    </row>
    <row r="168" spans="1:8" x14ac:dyDescent="0.25">
      <c r="A168" s="53" t="s">
        <v>1042</v>
      </c>
      <c r="B168" s="55">
        <v>3114709</v>
      </c>
      <c r="C168" s="72">
        <f t="shared" si="4"/>
        <v>3114709</v>
      </c>
      <c r="D168" s="76" t="s">
        <v>1042</v>
      </c>
      <c r="E168" s="75">
        <v>187227.12</v>
      </c>
      <c r="F168" s="55">
        <v>3114709</v>
      </c>
      <c r="G168" s="53" t="s">
        <v>166</v>
      </c>
      <c r="H168" s="51">
        <f t="shared" si="5"/>
        <v>187227.12</v>
      </c>
    </row>
    <row r="169" spans="1:8" x14ac:dyDescent="0.25">
      <c r="A169" s="53" t="s">
        <v>1043</v>
      </c>
      <c r="B169" s="55">
        <v>3114808</v>
      </c>
      <c r="C169" s="72">
        <f t="shared" si="4"/>
        <v>3114808</v>
      </c>
      <c r="D169" s="76" t="s">
        <v>1043</v>
      </c>
      <c r="E169" s="75">
        <v>137648.13</v>
      </c>
      <c r="F169" s="55">
        <v>3114808</v>
      </c>
      <c r="G169" s="53" t="s">
        <v>167</v>
      </c>
      <c r="H169" s="51">
        <f t="shared" si="5"/>
        <v>137648.13</v>
      </c>
    </row>
    <row r="170" spans="1:8" x14ac:dyDescent="0.25">
      <c r="A170" s="53" t="s">
        <v>1044</v>
      </c>
      <c r="B170" s="55">
        <v>3114907</v>
      </c>
      <c r="C170" s="72">
        <f t="shared" si="4"/>
        <v>3114907</v>
      </c>
      <c r="D170" s="76" t="s">
        <v>1044</v>
      </c>
      <c r="E170" s="75">
        <v>147487.56999999998</v>
      </c>
      <c r="F170" s="55">
        <v>3114907</v>
      </c>
      <c r="G170" s="53" t="s">
        <v>168</v>
      </c>
      <c r="H170" s="51">
        <f t="shared" si="5"/>
        <v>147487.56999999998</v>
      </c>
    </row>
    <row r="171" spans="1:8" x14ac:dyDescent="0.25">
      <c r="A171" s="53" t="s">
        <v>1045</v>
      </c>
      <c r="B171" s="55">
        <v>3115003</v>
      </c>
      <c r="C171" s="72">
        <f t="shared" si="4"/>
        <v>3115003</v>
      </c>
      <c r="D171" s="76" t="s">
        <v>1045</v>
      </c>
      <c r="E171" s="75">
        <v>332604.08</v>
      </c>
      <c r="F171" s="55">
        <v>3115003</v>
      </c>
      <c r="G171" s="53" t="s">
        <v>169</v>
      </c>
      <c r="H171" s="51">
        <f t="shared" si="5"/>
        <v>332604.08</v>
      </c>
    </row>
    <row r="172" spans="1:8" x14ac:dyDescent="0.25">
      <c r="A172" s="53" t="s">
        <v>1046</v>
      </c>
      <c r="B172" s="55">
        <v>3115102</v>
      </c>
      <c r="C172" s="72">
        <f t="shared" si="4"/>
        <v>3115102</v>
      </c>
      <c r="D172" s="76" t="s">
        <v>1046</v>
      </c>
      <c r="E172" s="75">
        <v>490295.23000000004</v>
      </c>
      <c r="F172" s="55">
        <v>3115102</v>
      </c>
      <c r="G172" s="53" t="s">
        <v>170</v>
      </c>
      <c r="H172" s="51">
        <f t="shared" si="5"/>
        <v>490295.23000000004</v>
      </c>
    </row>
    <row r="173" spans="1:8" x14ac:dyDescent="0.25">
      <c r="A173" s="53" t="s">
        <v>1048</v>
      </c>
      <c r="B173" s="55">
        <v>3115300</v>
      </c>
      <c r="C173" s="72">
        <f t="shared" si="4"/>
        <v>3115300</v>
      </c>
      <c r="D173" s="76" t="s">
        <v>1048</v>
      </c>
      <c r="E173" s="75">
        <v>1385948.15</v>
      </c>
      <c r="F173" s="55">
        <v>3115300</v>
      </c>
      <c r="G173" s="53" t="s">
        <v>171</v>
      </c>
      <c r="H173" s="51">
        <f t="shared" si="5"/>
        <v>1385948.15</v>
      </c>
    </row>
    <row r="174" spans="1:8" x14ac:dyDescent="0.25">
      <c r="A174" s="53" t="s">
        <v>1661</v>
      </c>
      <c r="B174" s="55">
        <v>3115359</v>
      </c>
      <c r="C174" s="72">
        <f t="shared" si="4"/>
        <v>3115359</v>
      </c>
      <c r="D174" s="76" t="s">
        <v>1661</v>
      </c>
      <c r="E174" s="75">
        <v>1107114.2100000002</v>
      </c>
      <c r="F174" s="55">
        <v>3115359</v>
      </c>
      <c r="G174" s="53" t="s">
        <v>172</v>
      </c>
      <c r="H174" s="51">
        <f t="shared" si="5"/>
        <v>1107114.2100000002</v>
      </c>
    </row>
    <row r="175" spans="1:8" x14ac:dyDescent="0.25">
      <c r="A175" s="53" t="s">
        <v>1049</v>
      </c>
      <c r="B175" s="55">
        <v>3115409</v>
      </c>
      <c r="C175" s="72">
        <f t="shared" si="4"/>
        <v>3115409</v>
      </c>
      <c r="D175" s="76" t="s">
        <v>1049</v>
      </c>
      <c r="E175" s="75">
        <v>132776.21</v>
      </c>
      <c r="F175" s="55">
        <v>3115409</v>
      </c>
      <c r="G175" s="53" t="s">
        <v>173</v>
      </c>
      <c r="H175" s="51">
        <f t="shared" si="5"/>
        <v>132776.21</v>
      </c>
    </row>
    <row r="176" spans="1:8" x14ac:dyDescent="0.25">
      <c r="A176" s="53" t="s">
        <v>1622</v>
      </c>
      <c r="B176" s="55">
        <v>3115458</v>
      </c>
      <c r="C176" s="72">
        <f t="shared" si="4"/>
        <v>3115458</v>
      </c>
      <c r="D176" s="76" t="s">
        <v>1622</v>
      </c>
      <c r="E176" s="75">
        <v>182495.25999999998</v>
      </c>
      <c r="F176" s="55">
        <v>3115458</v>
      </c>
      <c r="G176" s="53" t="s">
        <v>174</v>
      </c>
      <c r="H176" s="51">
        <f t="shared" si="5"/>
        <v>182495.25999999998</v>
      </c>
    </row>
    <row r="177" spans="1:8" x14ac:dyDescent="0.25">
      <c r="A177" s="53" t="s">
        <v>1662</v>
      </c>
      <c r="B177" s="55">
        <v>3115474</v>
      </c>
      <c r="C177" s="72">
        <f t="shared" si="4"/>
        <v>3115474</v>
      </c>
      <c r="D177" s="76" t="s">
        <v>1662</v>
      </c>
      <c r="E177" s="75">
        <v>130427.70999999998</v>
      </c>
      <c r="F177" s="55">
        <v>3115474</v>
      </c>
      <c r="G177" s="53" t="s">
        <v>175</v>
      </c>
      <c r="H177" s="51">
        <f t="shared" si="5"/>
        <v>130427.70999999998</v>
      </c>
    </row>
    <row r="178" spans="1:8" x14ac:dyDescent="0.25">
      <c r="A178" s="53" t="s">
        <v>1050</v>
      </c>
      <c r="B178" s="55">
        <v>3115508</v>
      </c>
      <c r="C178" s="72">
        <f t="shared" si="4"/>
        <v>3115508</v>
      </c>
      <c r="D178" s="76" t="s">
        <v>1050</v>
      </c>
      <c r="E178" s="75">
        <v>380632.99999999994</v>
      </c>
      <c r="F178" s="55">
        <v>3115508</v>
      </c>
      <c r="G178" s="53" t="s">
        <v>176</v>
      </c>
      <c r="H178" s="51">
        <f t="shared" si="5"/>
        <v>380632.99999999994</v>
      </c>
    </row>
    <row r="179" spans="1:8" x14ac:dyDescent="0.25">
      <c r="A179" s="53" t="s">
        <v>1051</v>
      </c>
      <c r="B179" s="55">
        <v>3115607</v>
      </c>
      <c r="C179" s="72">
        <f t="shared" si="4"/>
        <v>3115607</v>
      </c>
      <c r="D179" s="76" t="s">
        <v>1051</v>
      </c>
      <c r="E179" s="75">
        <v>97971.39</v>
      </c>
      <c r="F179" s="55">
        <v>3115607</v>
      </c>
      <c r="G179" s="53" t="s">
        <v>177</v>
      </c>
      <c r="H179" s="51">
        <f t="shared" si="5"/>
        <v>97971.39</v>
      </c>
    </row>
    <row r="180" spans="1:8" x14ac:dyDescent="0.25">
      <c r="A180" s="53" t="s">
        <v>1052</v>
      </c>
      <c r="B180" s="55">
        <v>3115706</v>
      </c>
      <c r="C180" s="72">
        <f t="shared" si="4"/>
        <v>3115706</v>
      </c>
      <c r="D180" s="76" t="s">
        <v>1052</v>
      </c>
      <c r="E180" s="75">
        <v>175860.78</v>
      </c>
      <c r="F180" s="55">
        <v>3115706</v>
      </c>
      <c r="G180" s="53" t="s">
        <v>178</v>
      </c>
      <c r="H180" s="51">
        <f t="shared" si="5"/>
        <v>175860.78</v>
      </c>
    </row>
    <row r="181" spans="1:8" x14ac:dyDescent="0.25">
      <c r="A181" s="53" t="s">
        <v>1053</v>
      </c>
      <c r="B181" s="55">
        <v>3115805</v>
      </c>
      <c r="C181" s="72">
        <f t="shared" si="4"/>
        <v>3115805</v>
      </c>
      <c r="D181" s="76" t="s">
        <v>1053</v>
      </c>
      <c r="E181" s="75">
        <v>433410.47000000003</v>
      </c>
      <c r="F181" s="55">
        <v>3115805</v>
      </c>
      <c r="G181" s="53" t="s">
        <v>179</v>
      </c>
      <c r="H181" s="51">
        <f t="shared" si="5"/>
        <v>433410.47000000003</v>
      </c>
    </row>
    <row r="182" spans="1:8" x14ac:dyDescent="0.25">
      <c r="A182" s="53" t="s">
        <v>1054</v>
      </c>
      <c r="B182" s="55">
        <v>3115904</v>
      </c>
      <c r="C182" s="72">
        <f t="shared" si="4"/>
        <v>3115904</v>
      </c>
      <c r="D182" s="76" t="s">
        <v>1054</v>
      </c>
      <c r="E182" s="75">
        <v>142369.14000000001</v>
      </c>
      <c r="F182" s="55">
        <v>3115904</v>
      </c>
      <c r="G182" s="53" t="s">
        <v>180</v>
      </c>
      <c r="H182" s="51">
        <f t="shared" si="5"/>
        <v>142369.14000000001</v>
      </c>
    </row>
    <row r="183" spans="1:8" x14ac:dyDescent="0.25">
      <c r="A183" s="53" t="s">
        <v>1055</v>
      </c>
      <c r="B183" s="55">
        <v>3116001</v>
      </c>
      <c r="C183" s="72">
        <f t="shared" si="4"/>
        <v>3116001</v>
      </c>
      <c r="D183" s="76" t="s">
        <v>1055</v>
      </c>
      <c r="E183" s="75">
        <v>172532.97</v>
      </c>
      <c r="F183" s="55">
        <v>3116001</v>
      </c>
      <c r="G183" s="53" t="s">
        <v>181</v>
      </c>
      <c r="H183" s="51">
        <f t="shared" si="5"/>
        <v>172532.97</v>
      </c>
    </row>
    <row r="184" spans="1:8" x14ac:dyDescent="0.25">
      <c r="A184" s="53" t="s">
        <v>1056</v>
      </c>
      <c r="B184" s="55">
        <v>3116100</v>
      </c>
      <c r="C184" s="72">
        <f t="shared" si="4"/>
        <v>3116100</v>
      </c>
      <c r="D184" s="76" t="s">
        <v>1056</v>
      </c>
      <c r="E184" s="75">
        <v>198334.9</v>
      </c>
      <c r="F184" s="55">
        <v>3116100</v>
      </c>
      <c r="G184" s="53" t="s">
        <v>182</v>
      </c>
      <c r="H184" s="51">
        <f t="shared" si="5"/>
        <v>198334.9</v>
      </c>
    </row>
    <row r="185" spans="1:8" x14ac:dyDescent="0.25">
      <c r="A185" s="53" t="s">
        <v>1663</v>
      </c>
      <c r="B185" s="55">
        <v>3116159</v>
      </c>
      <c r="C185" s="72">
        <f t="shared" si="4"/>
        <v>3116159</v>
      </c>
      <c r="D185" s="76" t="s">
        <v>1663</v>
      </c>
      <c r="E185" s="75">
        <v>537472.79</v>
      </c>
      <c r="F185" s="55">
        <v>3116159</v>
      </c>
      <c r="G185" s="53" t="s">
        <v>183</v>
      </c>
      <c r="H185" s="51">
        <f t="shared" si="5"/>
        <v>537472.79</v>
      </c>
    </row>
    <row r="186" spans="1:8" x14ac:dyDescent="0.25">
      <c r="A186" s="53" t="s">
        <v>1057</v>
      </c>
      <c r="B186" s="55">
        <v>3116209</v>
      </c>
      <c r="C186" s="72">
        <f t="shared" si="4"/>
        <v>3116209</v>
      </c>
      <c r="D186" s="76" t="s">
        <v>1057</v>
      </c>
      <c r="E186" s="75">
        <v>191457.16999999998</v>
      </c>
      <c r="F186" s="55">
        <v>3116209</v>
      </c>
      <c r="G186" s="53" t="s">
        <v>184</v>
      </c>
      <c r="H186" s="51">
        <f t="shared" si="5"/>
        <v>191457.16999999998</v>
      </c>
    </row>
    <row r="187" spans="1:8" x14ac:dyDescent="0.25">
      <c r="A187" s="53" t="s">
        <v>1058</v>
      </c>
      <c r="B187" s="55">
        <v>3116308</v>
      </c>
      <c r="C187" s="72">
        <f t="shared" si="4"/>
        <v>3116308</v>
      </c>
      <c r="D187" s="76" t="s">
        <v>1058</v>
      </c>
      <c r="E187" s="75">
        <v>104353.97999999998</v>
      </c>
      <c r="F187" s="55">
        <v>3116308</v>
      </c>
      <c r="G187" s="53" t="s">
        <v>185</v>
      </c>
      <c r="H187" s="51">
        <f t="shared" si="5"/>
        <v>104353.97999999998</v>
      </c>
    </row>
    <row r="188" spans="1:8" x14ac:dyDescent="0.25">
      <c r="A188" s="53" t="s">
        <v>1059</v>
      </c>
      <c r="B188" s="55">
        <v>3116407</v>
      </c>
      <c r="C188" s="72">
        <f t="shared" si="4"/>
        <v>3116407</v>
      </c>
      <c r="D188" s="76" t="s">
        <v>1059</v>
      </c>
      <c r="E188" s="75">
        <v>361550.49</v>
      </c>
      <c r="F188" s="55">
        <v>3116407</v>
      </c>
      <c r="G188" s="53" t="s">
        <v>186</v>
      </c>
      <c r="H188" s="51">
        <f t="shared" si="5"/>
        <v>361550.49</v>
      </c>
    </row>
    <row r="189" spans="1:8" x14ac:dyDescent="0.25">
      <c r="A189" s="53" t="s">
        <v>1060</v>
      </c>
      <c r="B189" s="55">
        <v>3116506</v>
      </c>
      <c r="C189" s="72">
        <f t="shared" si="4"/>
        <v>3116506</v>
      </c>
      <c r="D189" s="76" t="s">
        <v>1060</v>
      </c>
      <c r="E189" s="75">
        <v>183816.44999999995</v>
      </c>
      <c r="F189" s="55">
        <v>3116506</v>
      </c>
      <c r="G189" s="53" t="s">
        <v>187</v>
      </c>
      <c r="H189" s="51">
        <f t="shared" si="5"/>
        <v>183816.44999999995</v>
      </c>
    </row>
    <row r="190" spans="1:8" x14ac:dyDescent="0.25">
      <c r="A190" s="53" t="s">
        <v>1061</v>
      </c>
      <c r="B190" s="55">
        <v>3116605</v>
      </c>
      <c r="C190" s="72">
        <f t="shared" si="4"/>
        <v>3116605</v>
      </c>
      <c r="D190" s="76" t="s">
        <v>1061</v>
      </c>
      <c r="E190" s="75">
        <v>786497.76</v>
      </c>
      <c r="F190" s="55">
        <v>3116605</v>
      </c>
      <c r="G190" s="53" t="s">
        <v>188</v>
      </c>
      <c r="H190" s="51">
        <f t="shared" si="5"/>
        <v>786497.76</v>
      </c>
    </row>
    <row r="191" spans="1:8" x14ac:dyDescent="0.25">
      <c r="A191" s="53" t="s">
        <v>1062</v>
      </c>
      <c r="B191" s="55">
        <v>3116704</v>
      </c>
      <c r="C191" s="72">
        <f t="shared" si="4"/>
        <v>3116704</v>
      </c>
      <c r="D191" s="76" t="s">
        <v>1062</v>
      </c>
      <c r="E191" s="75">
        <v>314016.74</v>
      </c>
      <c r="F191" s="55">
        <v>3116704</v>
      </c>
      <c r="G191" s="53" t="s">
        <v>189</v>
      </c>
      <c r="H191" s="51">
        <f t="shared" si="5"/>
        <v>314016.74</v>
      </c>
    </row>
    <row r="192" spans="1:8" x14ac:dyDescent="0.25">
      <c r="A192" s="53" t="s">
        <v>1063</v>
      </c>
      <c r="B192" s="55">
        <v>3116803</v>
      </c>
      <c r="C192" s="72">
        <f t="shared" si="4"/>
        <v>3116803</v>
      </c>
      <c r="D192" s="76" t="s">
        <v>1063</v>
      </c>
      <c r="E192" s="75">
        <v>211601.41000000003</v>
      </c>
      <c r="F192" s="55">
        <v>3116803</v>
      </c>
      <c r="G192" s="53" t="s">
        <v>190</v>
      </c>
      <c r="H192" s="51">
        <f t="shared" si="5"/>
        <v>211601.41000000003</v>
      </c>
    </row>
    <row r="193" spans="1:8" x14ac:dyDescent="0.25">
      <c r="A193" s="53" t="s">
        <v>1064</v>
      </c>
      <c r="B193" s="55">
        <v>3116902</v>
      </c>
      <c r="C193" s="72">
        <f t="shared" si="4"/>
        <v>3116902</v>
      </c>
      <c r="D193" s="76" t="s">
        <v>1064</v>
      </c>
      <c r="E193" s="75">
        <v>412844.84</v>
      </c>
      <c r="F193" s="55">
        <v>3116902</v>
      </c>
      <c r="G193" s="53" t="s">
        <v>191</v>
      </c>
      <c r="H193" s="51">
        <f t="shared" si="5"/>
        <v>412844.84</v>
      </c>
    </row>
    <row r="194" spans="1:8" x14ac:dyDescent="0.25">
      <c r="A194" s="53" t="s">
        <v>1065</v>
      </c>
      <c r="B194" s="55">
        <v>3117009</v>
      </c>
      <c r="C194" s="72">
        <f t="shared" si="4"/>
        <v>3117009</v>
      </c>
      <c r="D194" s="76" t="s">
        <v>1065</v>
      </c>
      <c r="E194" s="75">
        <v>180823.71999999997</v>
      </c>
      <c r="F194" s="55">
        <v>3117009</v>
      </c>
      <c r="G194" s="53" t="s">
        <v>192</v>
      </c>
      <c r="H194" s="51">
        <f t="shared" si="5"/>
        <v>180823.71999999997</v>
      </c>
    </row>
    <row r="195" spans="1:8" x14ac:dyDescent="0.25">
      <c r="A195" s="53" t="s">
        <v>1066</v>
      </c>
      <c r="B195" s="55">
        <v>3117108</v>
      </c>
      <c r="C195" s="72">
        <f t="shared" si="4"/>
        <v>3117108</v>
      </c>
      <c r="D195" s="76" t="s">
        <v>1066</v>
      </c>
      <c r="E195" s="75">
        <v>430609.69999999995</v>
      </c>
      <c r="F195" s="55">
        <v>3117108</v>
      </c>
      <c r="G195" s="53" t="s">
        <v>193</v>
      </c>
      <c r="H195" s="51">
        <f t="shared" si="5"/>
        <v>430609.69999999995</v>
      </c>
    </row>
    <row r="196" spans="1:8" x14ac:dyDescent="0.25">
      <c r="A196" s="53" t="s">
        <v>1047</v>
      </c>
      <c r="B196" s="55">
        <v>3115201</v>
      </c>
      <c r="C196" s="72">
        <f t="shared" si="4"/>
        <v>3115201</v>
      </c>
      <c r="D196" s="76" t="s">
        <v>1047</v>
      </c>
      <c r="E196" s="75">
        <v>164676.25000000003</v>
      </c>
      <c r="F196" s="55">
        <v>3115201</v>
      </c>
      <c r="G196" s="53" t="s">
        <v>194</v>
      </c>
      <c r="H196" s="51">
        <f t="shared" si="5"/>
        <v>164676.25000000003</v>
      </c>
    </row>
    <row r="197" spans="1:8" x14ac:dyDescent="0.25">
      <c r="A197" s="53" t="s">
        <v>1067</v>
      </c>
      <c r="B197" s="55">
        <v>3117306</v>
      </c>
      <c r="C197" s="72">
        <f t="shared" si="4"/>
        <v>3117306</v>
      </c>
      <c r="D197" s="76" t="s">
        <v>1067</v>
      </c>
      <c r="E197" s="75">
        <v>5646291.9269238207</v>
      </c>
      <c r="F197" s="55">
        <v>3117306</v>
      </c>
      <c r="G197" s="53" t="s">
        <v>195</v>
      </c>
      <c r="H197" s="51">
        <f t="shared" si="5"/>
        <v>5646291.9269238207</v>
      </c>
    </row>
    <row r="198" spans="1:8" x14ac:dyDescent="0.25">
      <c r="A198" s="53" t="s">
        <v>1068</v>
      </c>
      <c r="B198" s="55">
        <v>3117207</v>
      </c>
      <c r="C198" s="72">
        <f t="shared" si="4"/>
        <v>3117207</v>
      </c>
      <c r="D198" s="76" t="s">
        <v>1068</v>
      </c>
      <c r="E198" s="75">
        <v>149238.49999999997</v>
      </c>
      <c r="F198" s="55">
        <v>3117207</v>
      </c>
      <c r="G198" s="53" t="s">
        <v>196</v>
      </c>
      <c r="H198" s="51">
        <f t="shared" si="5"/>
        <v>149238.49999999997</v>
      </c>
    </row>
    <row r="199" spans="1:8" x14ac:dyDescent="0.25">
      <c r="A199" s="53" t="s">
        <v>1069</v>
      </c>
      <c r="B199" s="55">
        <v>3117405</v>
      </c>
      <c r="C199" s="72">
        <f t="shared" si="4"/>
        <v>3117405</v>
      </c>
      <c r="D199" s="76" t="s">
        <v>1069</v>
      </c>
      <c r="E199" s="75">
        <v>140192.24000000002</v>
      </c>
      <c r="F199" s="55">
        <v>3117405</v>
      </c>
      <c r="G199" s="53" t="s">
        <v>197</v>
      </c>
      <c r="H199" s="51">
        <f t="shared" si="5"/>
        <v>140192.24000000002</v>
      </c>
    </row>
    <row r="200" spans="1:8" x14ac:dyDescent="0.25">
      <c r="A200" s="53" t="s">
        <v>1070</v>
      </c>
      <c r="B200" s="55">
        <v>3117504</v>
      </c>
      <c r="C200" s="72">
        <f t="shared" ref="C200:C263" si="6">IFERROR(VLOOKUP(D200,$A$8:$B$860,2,FALSE),"ERRO")</f>
        <v>3117504</v>
      </c>
      <c r="D200" s="76" t="s">
        <v>1070</v>
      </c>
      <c r="E200" s="75">
        <v>3629161.26</v>
      </c>
      <c r="F200" s="55">
        <v>3117504</v>
      </c>
      <c r="G200" s="53" t="s">
        <v>198</v>
      </c>
      <c r="H200" s="51">
        <f t="shared" ref="H200:H263" si="7">VLOOKUP(F200,$C$8:$E$860,3,FALSE)</f>
        <v>3629161.26</v>
      </c>
    </row>
    <row r="201" spans="1:8" x14ac:dyDescent="0.25">
      <c r="A201" s="53" t="s">
        <v>1071</v>
      </c>
      <c r="B201" s="55">
        <v>3117603</v>
      </c>
      <c r="C201" s="72">
        <f t="shared" si="6"/>
        <v>3117603</v>
      </c>
      <c r="D201" s="76" t="s">
        <v>1071</v>
      </c>
      <c r="E201" s="75">
        <v>574157.55000000005</v>
      </c>
      <c r="F201" s="55">
        <v>3117603</v>
      </c>
      <c r="G201" s="53" t="s">
        <v>199</v>
      </c>
      <c r="H201" s="51">
        <f t="shared" si="7"/>
        <v>574157.55000000005</v>
      </c>
    </row>
    <row r="202" spans="1:8" x14ac:dyDescent="0.25">
      <c r="A202" s="53" t="s">
        <v>1072</v>
      </c>
      <c r="B202" s="55">
        <v>3117702</v>
      </c>
      <c r="C202" s="72">
        <f t="shared" si="6"/>
        <v>3117702</v>
      </c>
      <c r="D202" s="76" t="s">
        <v>1072</v>
      </c>
      <c r="E202" s="75">
        <v>358105.80999999994</v>
      </c>
      <c r="F202" s="55">
        <v>3117702</v>
      </c>
      <c r="G202" s="53" t="s">
        <v>200</v>
      </c>
      <c r="H202" s="51">
        <f t="shared" si="7"/>
        <v>358105.80999999994</v>
      </c>
    </row>
    <row r="203" spans="1:8" x14ac:dyDescent="0.25">
      <c r="A203" s="53" t="s">
        <v>1073</v>
      </c>
      <c r="B203" s="55">
        <v>3117801</v>
      </c>
      <c r="C203" s="72">
        <f t="shared" si="6"/>
        <v>3117801</v>
      </c>
      <c r="D203" s="76" t="s">
        <v>1073</v>
      </c>
      <c r="E203" s="75">
        <v>298138.62</v>
      </c>
      <c r="F203" s="55">
        <v>3117801</v>
      </c>
      <c r="G203" s="53" t="s">
        <v>201</v>
      </c>
      <c r="H203" s="51">
        <f t="shared" si="7"/>
        <v>298138.62</v>
      </c>
    </row>
    <row r="204" spans="1:8" x14ac:dyDescent="0.25">
      <c r="A204" s="53" t="s">
        <v>1664</v>
      </c>
      <c r="B204" s="55">
        <v>3117836</v>
      </c>
      <c r="C204" s="72">
        <f t="shared" si="6"/>
        <v>3117836</v>
      </c>
      <c r="D204" s="76" t="s">
        <v>1664</v>
      </c>
      <c r="E204" s="75">
        <v>183063.76</v>
      </c>
      <c r="F204" s="55">
        <v>3117836</v>
      </c>
      <c r="G204" s="53" t="s">
        <v>202</v>
      </c>
      <c r="H204" s="51">
        <f t="shared" si="7"/>
        <v>183063.76</v>
      </c>
    </row>
    <row r="205" spans="1:8" x14ac:dyDescent="0.25">
      <c r="A205" s="53" t="s">
        <v>1665</v>
      </c>
      <c r="B205" s="55">
        <v>3117876</v>
      </c>
      <c r="C205" s="72">
        <f t="shared" si="6"/>
        <v>3117876</v>
      </c>
      <c r="D205" s="76" t="s">
        <v>1665</v>
      </c>
      <c r="E205" s="75">
        <v>648646.30000000005</v>
      </c>
      <c r="F205" s="55">
        <v>3117876</v>
      </c>
      <c r="G205" s="53" t="s">
        <v>203</v>
      </c>
      <c r="H205" s="51">
        <f t="shared" si="7"/>
        <v>648646.30000000005</v>
      </c>
    </row>
    <row r="206" spans="1:8" x14ac:dyDescent="0.25">
      <c r="A206" s="53" t="s">
        <v>1074</v>
      </c>
      <c r="B206" s="55">
        <v>3117900</v>
      </c>
      <c r="C206" s="72">
        <f t="shared" si="6"/>
        <v>3117900</v>
      </c>
      <c r="D206" s="76" t="s">
        <v>1074</v>
      </c>
      <c r="E206" s="75">
        <v>308878.60000000009</v>
      </c>
      <c r="F206" s="55">
        <v>3117900</v>
      </c>
      <c r="G206" s="53" t="s">
        <v>204</v>
      </c>
      <c r="H206" s="51">
        <f t="shared" si="7"/>
        <v>308878.60000000009</v>
      </c>
    </row>
    <row r="207" spans="1:8" x14ac:dyDescent="0.25">
      <c r="A207" s="53" t="s">
        <v>1075</v>
      </c>
      <c r="B207" s="55">
        <v>3118007</v>
      </c>
      <c r="C207" s="72">
        <f t="shared" si="6"/>
        <v>3118007</v>
      </c>
      <c r="D207" s="76" t="s">
        <v>1075</v>
      </c>
      <c r="E207" s="75">
        <v>7920365.2600000016</v>
      </c>
      <c r="F207" s="55">
        <v>3118007</v>
      </c>
      <c r="G207" s="53" t="s">
        <v>205</v>
      </c>
      <c r="H207" s="51">
        <f t="shared" si="7"/>
        <v>7920365.2600000016</v>
      </c>
    </row>
    <row r="208" spans="1:8" x14ac:dyDescent="0.25">
      <c r="A208" s="53" t="s">
        <v>1076</v>
      </c>
      <c r="B208" s="55">
        <v>3118106</v>
      </c>
      <c r="C208" s="72">
        <f t="shared" si="6"/>
        <v>3118106</v>
      </c>
      <c r="D208" s="76" t="s">
        <v>1076</v>
      </c>
      <c r="E208" s="75">
        <v>107664</v>
      </c>
      <c r="F208" s="55">
        <v>3118106</v>
      </c>
      <c r="G208" s="53" t="s">
        <v>206</v>
      </c>
      <c r="H208" s="51">
        <f t="shared" si="7"/>
        <v>107664</v>
      </c>
    </row>
    <row r="209" spans="1:8" x14ac:dyDescent="0.25">
      <c r="A209" s="53" t="s">
        <v>1077</v>
      </c>
      <c r="B209" s="55">
        <v>3118205</v>
      </c>
      <c r="C209" s="72">
        <f t="shared" si="6"/>
        <v>3118205</v>
      </c>
      <c r="D209" s="76" t="s">
        <v>1077</v>
      </c>
      <c r="E209" s="75">
        <v>926022.84000000008</v>
      </c>
      <c r="F209" s="55">
        <v>3118205</v>
      </c>
      <c r="G209" s="53" t="s">
        <v>207</v>
      </c>
      <c r="H209" s="51">
        <f t="shared" si="7"/>
        <v>926022.84000000008</v>
      </c>
    </row>
    <row r="210" spans="1:8" x14ac:dyDescent="0.25">
      <c r="A210" s="53" t="s">
        <v>1078</v>
      </c>
      <c r="B210" s="55">
        <v>3118304</v>
      </c>
      <c r="C210" s="72">
        <f t="shared" si="6"/>
        <v>3118304</v>
      </c>
      <c r="D210" s="76" t="s">
        <v>1078</v>
      </c>
      <c r="E210" s="75">
        <v>2004991.3599999999</v>
      </c>
      <c r="F210" s="55">
        <v>3118304</v>
      </c>
      <c r="G210" s="53" t="s">
        <v>208</v>
      </c>
      <c r="H210" s="51">
        <f t="shared" si="7"/>
        <v>2004991.3599999999</v>
      </c>
    </row>
    <row r="211" spans="1:8" x14ac:dyDescent="0.25">
      <c r="A211" s="53" t="s">
        <v>1079</v>
      </c>
      <c r="B211" s="55">
        <v>3118403</v>
      </c>
      <c r="C211" s="72">
        <f t="shared" si="6"/>
        <v>3118403</v>
      </c>
      <c r="D211" s="76" t="s">
        <v>1079</v>
      </c>
      <c r="E211" s="75">
        <v>415212.1</v>
      </c>
      <c r="F211" s="55">
        <v>3118403</v>
      </c>
      <c r="G211" s="53" t="s">
        <v>209</v>
      </c>
      <c r="H211" s="51">
        <f t="shared" si="7"/>
        <v>415212.1</v>
      </c>
    </row>
    <row r="212" spans="1:8" x14ac:dyDescent="0.25">
      <c r="A212" s="53" t="s">
        <v>1080</v>
      </c>
      <c r="B212" s="55">
        <v>3118502</v>
      </c>
      <c r="C212" s="72">
        <f t="shared" si="6"/>
        <v>3118502</v>
      </c>
      <c r="D212" s="76" t="s">
        <v>1080</v>
      </c>
      <c r="E212" s="75">
        <v>110732.23000000001</v>
      </c>
      <c r="F212" s="55">
        <v>3118502</v>
      </c>
      <c r="G212" s="53" t="s">
        <v>210</v>
      </c>
      <c r="H212" s="51">
        <f t="shared" si="7"/>
        <v>110732.23000000001</v>
      </c>
    </row>
    <row r="213" spans="1:8" x14ac:dyDescent="0.25">
      <c r="A213" s="53" t="s">
        <v>1081</v>
      </c>
      <c r="B213" s="55">
        <v>3118601</v>
      </c>
      <c r="C213" s="72">
        <f t="shared" si="6"/>
        <v>3118601</v>
      </c>
      <c r="D213" s="76" t="s">
        <v>1081</v>
      </c>
      <c r="E213" s="75">
        <v>30978006.430000007</v>
      </c>
      <c r="F213" s="55">
        <v>3118601</v>
      </c>
      <c r="G213" s="53" t="s">
        <v>211</v>
      </c>
      <c r="H213" s="51">
        <f t="shared" si="7"/>
        <v>30978006.430000007</v>
      </c>
    </row>
    <row r="214" spans="1:8" x14ac:dyDescent="0.25">
      <c r="A214" s="53" t="s">
        <v>1082</v>
      </c>
      <c r="B214" s="55">
        <v>3118700</v>
      </c>
      <c r="C214" s="72">
        <f t="shared" si="6"/>
        <v>3118700</v>
      </c>
      <c r="D214" s="76" t="s">
        <v>1082</v>
      </c>
      <c r="E214" s="75">
        <v>325528.37000000005</v>
      </c>
      <c r="F214" s="55">
        <v>3118700</v>
      </c>
      <c r="G214" s="53" t="s">
        <v>212</v>
      </c>
      <c r="H214" s="51">
        <f t="shared" si="7"/>
        <v>325528.37000000005</v>
      </c>
    </row>
    <row r="215" spans="1:8" x14ac:dyDescent="0.25">
      <c r="A215" s="53" t="s">
        <v>1083</v>
      </c>
      <c r="B215" s="55">
        <v>3118809</v>
      </c>
      <c r="C215" s="72">
        <f t="shared" si="6"/>
        <v>3118809</v>
      </c>
      <c r="D215" s="76" t="s">
        <v>1083</v>
      </c>
      <c r="E215" s="75">
        <v>358069.39</v>
      </c>
      <c r="F215" s="55">
        <v>3118809</v>
      </c>
      <c r="G215" s="53" t="s">
        <v>213</v>
      </c>
      <c r="H215" s="51">
        <f t="shared" si="7"/>
        <v>358069.39</v>
      </c>
    </row>
    <row r="216" spans="1:8" x14ac:dyDescent="0.25">
      <c r="A216" s="53" t="s">
        <v>1084</v>
      </c>
      <c r="B216" s="55">
        <v>3118908</v>
      </c>
      <c r="C216" s="72">
        <f t="shared" si="6"/>
        <v>3118908</v>
      </c>
      <c r="D216" s="76" t="s">
        <v>1084</v>
      </c>
      <c r="E216" s="75">
        <v>226123.81</v>
      </c>
      <c r="F216" s="55">
        <v>3118908</v>
      </c>
      <c r="G216" s="53" t="s">
        <v>214</v>
      </c>
      <c r="H216" s="51">
        <f t="shared" si="7"/>
        <v>226123.81</v>
      </c>
    </row>
    <row r="217" spans="1:8" x14ac:dyDescent="0.25">
      <c r="A217" s="53" t="s">
        <v>1085</v>
      </c>
      <c r="B217" s="55">
        <v>3119005</v>
      </c>
      <c r="C217" s="72">
        <f t="shared" si="6"/>
        <v>3119005</v>
      </c>
      <c r="D217" s="76" t="s">
        <v>1085</v>
      </c>
      <c r="E217" s="75">
        <v>138669.31000000003</v>
      </c>
      <c r="F217" s="55">
        <v>3119005</v>
      </c>
      <c r="G217" s="53" t="s">
        <v>215</v>
      </c>
      <c r="H217" s="51">
        <f t="shared" si="7"/>
        <v>138669.31000000003</v>
      </c>
    </row>
    <row r="218" spans="1:8" x14ac:dyDescent="0.25">
      <c r="A218" s="53" t="s">
        <v>1086</v>
      </c>
      <c r="B218" s="55">
        <v>3119104</v>
      </c>
      <c r="C218" s="72">
        <f t="shared" si="6"/>
        <v>3119104</v>
      </c>
      <c r="D218" s="76" t="s">
        <v>1086</v>
      </c>
      <c r="E218" s="75">
        <v>422639.18000000005</v>
      </c>
      <c r="F218" s="55">
        <v>3119104</v>
      </c>
      <c r="G218" s="53" t="s">
        <v>216</v>
      </c>
      <c r="H218" s="51">
        <f t="shared" si="7"/>
        <v>422639.18000000005</v>
      </c>
    </row>
    <row r="219" spans="1:8" x14ac:dyDescent="0.25">
      <c r="A219" s="53" t="s">
        <v>1087</v>
      </c>
      <c r="B219" s="55">
        <v>3119203</v>
      </c>
      <c r="C219" s="72">
        <f t="shared" si="6"/>
        <v>3119203</v>
      </c>
      <c r="D219" s="76" t="s">
        <v>1087</v>
      </c>
      <c r="E219" s="75">
        <v>166643.73000000001</v>
      </c>
      <c r="F219" s="55">
        <v>3119203</v>
      </c>
      <c r="G219" s="53" t="s">
        <v>217</v>
      </c>
      <c r="H219" s="51">
        <f t="shared" si="7"/>
        <v>166643.73000000001</v>
      </c>
    </row>
    <row r="220" spans="1:8" x14ac:dyDescent="0.25">
      <c r="A220" s="53" t="s">
        <v>1088</v>
      </c>
      <c r="B220" s="55">
        <v>3119302</v>
      </c>
      <c r="C220" s="72">
        <f t="shared" si="6"/>
        <v>3119302</v>
      </c>
      <c r="D220" s="76" t="s">
        <v>1088</v>
      </c>
      <c r="E220" s="75">
        <v>1573351.22</v>
      </c>
      <c r="F220" s="55">
        <v>3119302</v>
      </c>
      <c r="G220" s="53" t="s">
        <v>218</v>
      </c>
      <c r="H220" s="51">
        <f t="shared" si="7"/>
        <v>1573351.22</v>
      </c>
    </row>
    <row r="221" spans="1:8" x14ac:dyDescent="0.25">
      <c r="A221" s="53" t="s">
        <v>1089</v>
      </c>
      <c r="B221" s="55">
        <v>3119401</v>
      </c>
      <c r="C221" s="72">
        <f t="shared" si="6"/>
        <v>3119401</v>
      </c>
      <c r="D221" s="76" t="s">
        <v>1089</v>
      </c>
      <c r="E221" s="75">
        <v>1458899.52</v>
      </c>
      <c r="F221" s="55">
        <v>3119401</v>
      </c>
      <c r="G221" s="53" t="s">
        <v>219</v>
      </c>
      <c r="H221" s="51">
        <f t="shared" si="7"/>
        <v>1458899.52</v>
      </c>
    </row>
    <row r="222" spans="1:8" x14ac:dyDescent="0.25">
      <c r="A222" s="53" t="s">
        <v>1090</v>
      </c>
      <c r="B222" s="55">
        <v>3119500</v>
      </c>
      <c r="C222" s="72">
        <f t="shared" si="6"/>
        <v>3119500</v>
      </c>
      <c r="D222" s="76" t="s">
        <v>1090</v>
      </c>
      <c r="E222" s="75">
        <v>241501.71</v>
      </c>
      <c r="F222" s="55">
        <v>3119500</v>
      </c>
      <c r="G222" s="53" t="s">
        <v>220</v>
      </c>
      <c r="H222" s="51">
        <f t="shared" si="7"/>
        <v>241501.71</v>
      </c>
    </row>
    <row r="223" spans="1:8" x14ac:dyDescent="0.25">
      <c r="A223" s="53" t="s">
        <v>1091</v>
      </c>
      <c r="B223" s="55">
        <v>3119609</v>
      </c>
      <c r="C223" s="72">
        <f t="shared" si="6"/>
        <v>3119609</v>
      </c>
      <c r="D223" s="76" t="s">
        <v>1091</v>
      </c>
      <c r="E223" s="75">
        <v>123142.22</v>
      </c>
      <c r="F223" s="55">
        <v>3119609</v>
      </c>
      <c r="G223" s="53" t="s">
        <v>221</v>
      </c>
      <c r="H223" s="51">
        <f t="shared" si="7"/>
        <v>123142.22</v>
      </c>
    </row>
    <row r="224" spans="1:8" x14ac:dyDescent="0.25">
      <c r="A224" s="53" t="s">
        <v>1092</v>
      </c>
      <c r="B224" s="55">
        <v>3119708</v>
      </c>
      <c r="C224" s="72">
        <f t="shared" si="6"/>
        <v>3119708</v>
      </c>
      <c r="D224" s="76" t="s">
        <v>1092</v>
      </c>
      <c r="E224" s="75">
        <v>168975.58000000002</v>
      </c>
      <c r="F224" s="55">
        <v>3119708</v>
      </c>
      <c r="G224" s="53" t="s">
        <v>222</v>
      </c>
      <c r="H224" s="51">
        <f t="shared" si="7"/>
        <v>168975.58000000002</v>
      </c>
    </row>
    <row r="225" spans="1:8" x14ac:dyDescent="0.25">
      <c r="A225" s="53" t="s">
        <v>1093</v>
      </c>
      <c r="B225" s="55">
        <v>3119807</v>
      </c>
      <c r="C225" s="72">
        <f t="shared" si="6"/>
        <v>3119807</v>
      </c>
      <c r="D225" s="76" t="s">
        <v>1093</v>
      </c>
      <c r="E225" s="75">
        <v>181283.00999999998</v>
      </c>
      <c r="F225" s="55">
        <v>3119807</v>
      </c>
      <c r="G225" s="53" t="s">
        <v>223</v>
      </c>
      <c r="H225" s="51">
        <f t="shared" si="7"/>
        <v>181283.00999999998</v>
      </c>
    </row>
    <row r="226" spans="1:8" x14ac:dyDescent="0.25">
      <c r="A226" s="53" t="s">
        <v>1094</v>
      </c>
      <c r="B226" s="55">
        <v>3119906</v>
      </c>
      <c r="C226" s="72">
        <f t="shared" si="6"/>
        <v>3119906</v>
      </c>
      <c r="D226" s="76" t="s">
        <v>1094</v>
      </c>
      <c r="E226" s="75">
        <v>121437.86000000002</v>
      </c>
      <c r="F226" s="55">
        <v>3119906</v>
      </c>
      <c r="G226" s="53" t="s">
        <v>224</v>
      </c>
      <c r="H226" s="51">
        <f t="shared" si="7"/>
        <v>121437.86000000002</v>
      </c>
    </row>
    <row r="227" spans="1:8" x14ac:dyDescent="0.25">
      <c r="A227" s="53" t="s">
        <v>1666</v>
      </c>
      <c r="B227" s="55">
        <v>3119955</v>
      </c>
      <c r="C227" s="72">
        <f t="shared" si="6"/>
        <v>3119955</v>
      </c>
      <c r="D227" s="76" t="s">
        <v>1666</v>
      </c>
      <c r="E227" s="75">
        <v>379624.60999999993</v>
      </c>
      <c r="F227" s="55">
        <v>3119955</v>
      </c>
      <c r="G227" s="53" t="s">
        <v>225</v>
      </c>
      <c r="H227" s="51">
        <f t="shared" si="7"/>
        <v>379624.60999999993</v>
      </c>
    </row>
    <row r="228" spans="1:8" x14ac:dyDescent="0.25">
      <c r="A228" s="53" t="s">
        <v>1095</v>
      </c>
      <c r="B228" s="55">
        <v>3120003</v>
      </c>
      <c r="C228" s="72">
        <f t="shared" si="6"/>
        <v>3120003</v>
      </c>
      <c r="D228" s="76" t="s">
        <v>1095</v>
      </c>
      <c r="E228" s="75">
        <v>141271.93000000002</v>
      </c>
      <c r="F228" s="55">
        <v>3120003</v>
      </c>
      <c r="G228" s="53" t="s">
        <v>226</v>
      </c>
      <c r="H228" s="51">
        <f t="shared" si="7"/>
        <v>141271.93000000002</v>
      </c>
    </row>
    <row r="229" spans="1:8" x14ac:dyDescent="0.25">
      <c r="A229" s="53" t="s">
        <v>1096</v>
      </c>
      <c r="B229" s="55">
        <v>3120102</v>
      </c>
      <c r="C229" s="72">
        <f t="shared" si="6"/>
        <v>3120102</v>
      </c>
      <c r="D229" s="76" t="s">
        <v>1096</v>
      </c>
      <c r="E229" s="75">
        <v>163612.28</v>
      </c>
      <c r="F229" s="55">
        <v>3120102</v>
      </c>
      <c r="G229" s="53" t="s">
        <v>227</v>
      </c>
      <c r="H229" s="51">
        <f t="shared" si="7"/>
        <v>163612.28</v>
      </c>
    </row>
    <row r="230" spans="1:8" x14ac:dyDescent="0.25">
      <c r="A230" s="53" t="s">
        <v>1667</v>
      </c>
      <c r="B230" s="55">
        <v>3120151</v>
      </c>
      <c r="C230" s="72">
        <f t="shared" si="6"/>
        <v>3120151</v>
      </c>
      <c r="D230" s="76" t="s">
        <v>1667</v>
      </c>
      <c r="E230" s="75">
        <v>161161.26000000004</v>
      </c>
      <c r="F230" s="55">
        <v>3120151</v>
      </c>
      <c r="G230" s="53" t="s">
        <v>228</v>
      </c>
      <c r="H230" s="51">
        <f t="shared" si="7"/>
        <v>161161.26000000004</v>
      </c>
    </row>
    <row r="231" spans="1:8" x14ac:dyDescent="0.25">
      <c r="A231" s="53" t="s">
        <v>1097</v>
      </c>
      <c r="B231" s="55">
        <v>3120201</v>
      </c>
      <c r="C231" s="72">
        <f t="shared" si="6"/>
        <v>3120201</v>
      </c>
      <c r="D231" s="76" t="s">
        <v>1097</v>
      </c>
      <c r="E231" s="75">
        <v>385951.89</v>
      </c>
      <c r="F231" s="55">
        <v>3120201</v>
      </c>
      <c r="G231" s="53" t="s">
        <v>229</v>
      </c>
      <c r="H231" s="51">
        <f t="shared" si="7"/>
        <v>385951.89</v>
      </c>
    </row>
    <row r="232" spans="1:8" x14ac:dyDescent="0.25">
      <c r="A232" s="53" t="s">
        <v>1098</v>
      </c>
      <c r="B232" s="55">
        <v>3120300</v>
      </c>
      <c r="C232" s="72">
        <f t="shared" si="6"/>
        <v>3120300</v>
      </c>
      <c r="D232" s="76" t="s">
        <v>1098</v>
      </c>
      <c r="E232" s="75">
        <v>158261.35999999999</v>
      </c>
      <c r="F232" s="55">
        <v>3120300</v>
      </c>
      <c r="G232" s="53" t="s">
        <v>230</v>
      </c>
      <c r="H232" s="51">
        <f t="shared" si="7"/>
        <v>158261.35999999999</v>
      </c>
    </row>
    <row r="233" spans="1:8" x14ac:dyDescent="0.25">
      <c r="A233" s="53" t="s">
        <v>1099</v>
      </c>
      <c r="B233" s="55">
        <v>3120409</v>
      </c>
      <c r="C233" s="72">
        <f t="shared" si="6"/>
        <v>3120409</v>
      </c>
      <c r="D233" s="76" t="s">
        <v>1099</v>
      </c>
      <c r="E233" s="75">
        <v>213319.68999999994</v>
      </c>
      <c r="F233" s="55">
        <v>3120409</v>
      </c>
      <c r="G233" s="53" t="s">
        <v>231</v>
      </c>
      <c r="H233" s="51">
        <f t="shared" si="7"/>
        <v>213319.68999999994</v>
      </c>
    </row>
    <row r="234" spans="1:8" x14ac:dyDescent="0.25">
      <c r="A234" s="53" t="s">
        <v>1100</v>
      </c>
      <c r="B234" s="55">
        <v>3120508</v>
      </c>
      <c r="C234" s="72">
        <f t="shared" si="6"/>
        <v>3120508</v>
      </c>
      <c r="D234" s="76" t="s">
        <v>1100</v>
      </c>
      <c r="E234" s="75">
        <v>849984.90999999992</v>
      </c>
      <c r="F234" s="55">
        <v>3120508</v>
      </c>
      <c r="G234" s="53" t="s">
        <v>232</v>
      </c>
      <c r="H234" s="51">
        <f t="shared" si="7"/>
        <v>849984.90999999992</v>
      </c>
    </row>
    <row r="235" spans="1:8" x14ac:dyDescent="0.25">
      <c r="A235" s="53" t="s">
        <v>1101</v>
      </c>
      <c r="B235" s="55">
        <v>3120607</v>
      </c>
      <c r="C235" s="72">
        <f t="shared" si="6"/>
        <v>3120607</v>
      </c>
      <c r="D235" s="76" t="s">
        <v>1101</v>
      </c>
      <c r="E235" s="75">
        <v>146749.46</v>
      </c>
      <c r="F235" s="55">
        <v>3120607</v>
      </c>
      <c r="G235" s="53" t="s">
        <v>233</v>
      </c>
      <c r="H235" s="51">
        <f t="shared" si="7"/>
        <v>146749.46</v>
      </c>
    </row>
    <row r="236" spans="1:8" x14ac:dyDescent="0.25">
      <c r="A236" s="53" t="s">
        <v>1102</v>
      </c>
      <c r="B236" s="55">
        <v>3120706</v>
      </c>
      <c r="C236" s="72">
        <f t="shared" si="6"/>
        <v>3120706</v>
      </c>
      <c r="D236" s="76" t="s">
        <v>1102</v>
      </c>
      <c r="E236" s="75">
        <v>288548.82999999996</v>
      </c>
      <c r="F236" s="55">
        <v>3120706</v>
      </c>
      <c r="G236" s="53" t="s">
        <v>234</v>
      </c>
      <c r="H236" s="51">
        <f t="shared" si="7"/>
        <v>288548.82999999996</v>
      </c>
    </row>
    <row r="237" spans="1:8" x14ac:dyDescent="0.25">
      <c r="A237" s="53" t="s">
        <v>1103</v>
      </c>
      <c r="B237" s="55">
        <v>3120805</v>
      </c>
      <c r="C237" s="72">
        <f t="shared" si="6"/>
        <v>3120805</v>
      </c>
      <c r="D237" s="76" t="s">
        <v>1103</v>
      </c>
      <c r="E237" s="75">
        <v>337746.7699999999</v>
      </c>
      <c r="F237" s="55">
        <v>3120805</v>
      </c>
      <c r="G237" s="53" t="s">
        <v>235</v>
      </c>
      <c r="H237" s="51">
        <f t="shared" si="7"/>
        <v>337746.7699999999</v>
      </c>
    </row>
    <row r="238" spans="1:8" x14ac:dyDescent="0.25">
      <c r="A238" s="53" t="s">
        <v>1668</v>
      </c>
      <c r="B238" s="55">
        <v>3120839</v>
      </c>
      <c r="C238" s="72">
        <f t="shared" si="6"/>
        <v>3120839</v>
      </c>
      <c r="D238" s="76" t="s">
        <v>1668</v>
      </c>
      <c r="E238" s="75">
        <v>147174.96</v>
      </c>
      <c r="F238" s="55">
        <v>3120839</v>
      </c>
      <c r="G238" s="53" t="s">
        <v>236</v>
      </c>
      <c r="H238" s="51">
        <f t="shared" si="7"/>
        <v>147174.96</v>
      </c>
    </row>
    <row r="239" spans="1:8" x14ac:dyDescent="0.25">
      <c r="A239" s="53" t="s">
        <v>1669</v>
      </c>
      <c r="B239" s="55">
        <v>3120870</v>
      </c>
      <c r="C239" s="72">
        <f t="shared" si="6"/>
        <v>3120870</v>
      </c>
      <c r="D239" s="76" t="s">
        <v>1669</v>
      </c>
      <c r="E239" s="75">
        <v>188272.78999999998</v>
      </c>
      <c r="F239" s="55">
        <v>3120870</v>
      </c>
      <c r="G239" s="53" t="s">
        <v>237</v>
      </c>
      <c r="H239" s="51">
        <f t="shared" si="7"/>
        <v>188272.78999999998</v>
      </c>
    </row>
    <row r="240" spans="1:8" x14ac:dyDescent="0.25">
      <c r="A240" s="53" t="s">
        <v>1104</v>
      </c>
      <c r="B240" s="55">
        <v>3120904</v>
      </c>
      <c r="C240" s="72">
        <f t="shared" si="6"/>
        <v>3120904</v>
      </c>
      <c r="D240" s="76" t="s">
        <v>1104</v>
      </c>
      <c r="E240" s="75">
        <v>1595351.12</v>
      </c>
      <c r="F240" s="55">
        <v>3120904</v>
      </c>
      <c r="G240" s="53" t="s">
        <v>238</v>
      </c>
      <c r="H240" s="51">
        <f t="shared" si="7"/>
        <v>1595351.12</v>
      </c>
    </row>
    <row r="241" spans="1:8" x14ac:dyDescent="0.25">
      <c r="A241" s="53" t="s">
        <v>1105</v>
      </c>
      <c r="B241" s="55">
        <v>3121001</v>
      </c>
      <c r="C241" s="72">
        <f t="shared" si="6"/>
        <v>3121001</v>
      </c>
      <c r="D241" s="76" t="s">
        <v>1105</v>
      </c>
      <c r="E241" s="75">
        <v>151538.13</v>
      </c>
      <c r="F241" s="55">
        <v>3121001</v>
      </c>
      <c r="G241" s="53" t="s">
        <v>239</v>
      </c>
      <c r="H241" s="51">
        <f t="shared" si="7"/>
        <v>151538.13</v>
      </c>
    </row>
    <row r="242" spans="1:8" x14ac:dyDescent="0.25">
      <c r="A242" s="53" t="s">
        <v>1106</v>
      </c>
      <c r="B242" s="55">
        <v>3121100</v>
      </c>
      <c r="C242" s="72">
        <f t="shared" si="6"/>
        <v>3121100</v>
      </c>
      <c r="D242" s="76" t="s">
        <v>1106</v>
      </c>
      <c r="E242" s="75">
        <v>237803.2</v>
      </c>
      <c r="F242" s="55">
        <v>3121100</v>
      </c>
      <c r="G242" s="53" t="s">
        <v>240</v>
      </c>
      <c r="H242" s="51">
        <f t="shared" si="7"/>
        <v>237803.2</v>
      </c>
    </row>
    <row r="243" spans="1:8" x14ac:dyDescent="0.25">
      <c r="A243" s="53" t="s">
        <v>1107</v>
      </c>
      <c r="B243" s="55">
        <v>3121209</v>
      </c>
      <c r="C243" s="72">
        <f t="shared" si="6"/>
        <v>3121209</v>
      </c>
      <c r="D243" s="76" t="s">
        <v>1107</v>
      </c>
      <c r="E243" s="75">
        <v>474098.61</v>
      </c>
      <c r="F243" s="55">
        <v>3121209</v>
      </c>
      <c r="G243" s="53" t="s">
        <v>241</v>
      </c>
      <c r="H243" s="51">
        <f t="shared" si="7"/>
        <v>474098.61</v>
      </c>
    </row>
    <row r="244" spans="1:8" x14ac:dyDescent="0.25">
      <c r="A244" s="53" t="s">
        <v>1746</v>
      </c>
      <c r="B244" s="55">
        <v>3121258</v>
      </c>
      <c r="C244" s="72">
        <f t="shared" si="6"/>
        <v>3121258</v>
      </c>
      <c r="D244" s="76" t="s">
        <v>1746</v>
      </c>
      <c r="E244" s="75">
        <v>809080.74999999988</v>
      </c>
      <c r="F244" s="55">
        <v>3121258</v>
      </c>
      <c r="G244" s="53" t="s">
        <v>242</v>
      </c>
      <c r="H244" s="51">
        <f t="shared" si="7"/>
        <v>809080.74999999988</v>
      </c>
    </row>
    <row r="245" spans="1:8" x14ac:dyDescent="0.25">
      <c r="A245" s="53" t="s">
        <v>1108</v>
      </c>
      <c r="B245" s="55">
        <v>3121308</v>
      </c>
      <c r="C245" s="72">
        <f t="shared" si="6"/>
        <v>3121308</v>
      </c>
      <c r="D245" s="76" t="s">
        <v>1108</v>
      </c>
      <c r="E245" s="75">
        <v>168648.43</v>
      </c>
      <c r="F245" s="55">
        <v>3121308</v>
      </c>
      <c r="G245" s="53" t="s">
        <v>243</v>
      </c>
      <c r="H245" s="51">
        <f t="shared" si="7"/>
        <v>168648.43</v>
      </c>
    </row>
    <row r="246" spans="1:8" x14ac:dyDescent="0.25">
      <c r="A246" s="53" t="s">
        <v>1109</v>
      </c>
      <c r="B246" s="55">
        <v>3121407</v>
      </c>
      <c r="C246" s="72">
        <f t="shared" si="6"/>
        <v>3121407</v>
      </c>
      <c r="D246" s="76" t="s">
        <v>1109</v>
      </c>
      <c r="E246" s="75">
        <v>233556.41</v>
      </c>
      <c r="F246" s="55">
        <v>3121407</v>
      </c>
      <c r="G246" s="53" t="s">
        <v>244</v>
      </c>
      <c r="H246" s="51">
        <f t="shared" si="7"/>
        <v>233556.41</v>
      </c>
    </row>
    <row r="247" spans="1:8" x14ac:dyDescent="0.25">
      <c r="A247" s="53" t="s">
        <v>1110</v>
      </c>
      <c r="B247" s="55">
        <v>3121506</v>
      </c>
      <c r="C247" s="72">
        <f t="shared" si="6"/>
        <v>3121506</v>
      </c>
      <c r="D247" s="76" t="s">
        <v>1110</v>
      </c>
      <c r="E247" s="75">
        <v>159791.71999999997</v>
      </c>
      <c r="F247" s="55">
        <v>3121506</v>
      </c>
      <c r="G247" s="53" t="s">
        <v>245</v>
      </c>
      <c r="H247" s="51">
        <f t="shared" si="7"/>
        <v>159791.71999999997</v>
      </c>
    </row>
    <row r="248" spans="1:8" x14ac:dyDescent="0.25">
      <c r="A248" s="53" t="s">
        <v>1111</v>
      </c>
      <c r="B248" s="55">
        <v>3121605</v>
      </c>
      <c r="C248" s="72">
        <f t="shared" si="6"/>
        <v>3121605</v>
      </c>
      <c r="D248" s="76" t="s">
        <v>1111</v>
      </c>
      <c r="E248" s="75">
        <v>741074.24000000011</v>
      </c>
      <c r="F248" s="55">
        <v>3121605</v>
      </c>
      <c r="G248" s="53" t="s">
        <v>246</v>
      </c>
      <c r="H248" s="51">
        <f t="shared" si="7"/>
        <v>741074.24000000011</v>
      </c>
    </row>
    <row r="249" spans="1:8" x14ac:dyDescent="0.25">
      <c r="A249" s="53" t="s">
        <v>1112</v>
      </c>
      <c r="B249" s="55">
        <v>3121704</v>
      </c>
      <c r="C249" s="72">
        <f t="shared" si="6"/>
        <v>3121704</v>
      </c>
      <c r="D249" s="76" t="s">
        <v>1112</v>
      </c>
      <c r="E249" s="75">
        <v>111665.47</v>
      </c>
      <c r="F249" s="55">
        <v>3121704</v>
      </c>
      <c r="G249" s="53" t="s">
        <v>247</v>
      </c>
      <c r="H249" s="51">
        <f t="shared" si="7"/>
        <v>111665.47</v>
      </c>
    </row>
    <row r="250" spans="1:8" x14ac:dyDescent="0.25">
      <c r="A250" s="53" t="s">
        <v>1113</v>
      </c>
      <c r="B250" s="55">
        <v>3121803</v>
      </c>
      <c r="C250" s="72">
        <f t="shared" si="6"/>
        <v>3121803</v>
      </c>
      <c r="D250" s="76" t="s">
        <v>1113</v>
      </c>
      <c r="E250" s="75">
        <v>198633.12</v>
      </c>
      <c r="F250" s="55">
        <v>3121803</v>
      </c>
      <c r="G250" s="53" t="s">
        <v>248</v>
      </c>
      <c r="H250" s="51">
        <f t="shared" si="7"/>
        <v>198633.12</v>
      </c>
    </row>
    <row r="251" spans="1:8" x14ac:dyDescent="0.25">
      <c r="A251" s="53" t="s">
        <v>1114</v>
      </c>
      <c r="B251" s="55">
        <v>3121902</v>
      </c>
      <c r="C251" s="72">
        <f t="shared" si="6"/>
        <v>3121902</v>
      </c>
      <c r="D251" s="76" t="s">
        <v>1114</v>
      </c>
      <c r="E251" s="75">
        <v>170906.47999999998</v>
      </c>
      <c r="F251" s="55">
        <v>3121902</v>
      </c>
      <c r="G251" s="53" t="s">
        <v>249</v>
      </c>
      <c r="H251" s="51">
        <f t="shared" si="7"/>
        <v>170906.47999999998</v>
      </c>
    </row>
    <row r="252" spans="1:8" x14ac:dyDescent="0.25">
      <c r="A252" s="53" t="s">
        <v>1115</v>
      </c>
      <c r="B252" s="55">
        <v>3122009</v>
      </c>
      <c r="C252" s="72">
        <f t="shared" si="6"/>
        <v>3122009</v>
      </c>
      <c r="D252" s="76" t="s">
        <v>1115</v>
      </c>
      <c r="E252" s="75">
        <v>327548.44000000006</v>
      </c>
      <c r="F252" s="55">
        <v>3122009</v>
      </c>
      <c r="G252" s="53" t="s">
        <v>250</v>
      </c>
      <c r="H252" s="51">
        <f t="shared" si="7"/>
        <v>327548.44000000006</v>
      </c>
    </row>
    <row r="253" spans="1:8" x14ac:dyDescent="0.25">
      <c r="A253" s="53" t="s">
        <v>1116</v>
      </c>
      <c r="B253" s="55">
        <v>3122108</v>
      </c>
      <c r="C253" s="72">
        <f t="shared" si="6"/>
        <v>3122108</v>
      </c>
      <c r="D253" s="76" t="s">
        <v>1116</v>
      </c>
      <c r="E253" s="75">
        <v>122518.31999999999</v>
      </c>
      <c r="F253" s="55">
        <v>3122108</v>
      </c>
      <c r="G253" s="53" t="s">
        <v>251</v>
      </c>
      <c r="H253" s="51">
        <f t="shared" si="7"/>
        <v>122518.31999999999</v>
      </c>
    </row>
    <row r="254" spans="1:8" x14ac:dyDescent="0.25">
      <c r="A254" s="53" t="s">
        <v>1117</v>
      </c>
      <c r="B254" s="55">
        <v>3122207</v>
      </c>
      <c r="C254" s="72">
        <f t="shared" si="6"/>
        <v>3122207</v>
      </c>
      <c r="D254" s="76" t="s">
        <v>1117</v>
      </c>
      <c r="E254" s="75">
        <v>184714.75</v>
      </c>
      <c r="F254" s="55">
        <v>3122207</v>
      </c>
      <c r="G254" s="53" t="s">
        <v>252</v>
      </c>
      <c r="H254" s="51">
        <f t="shared" si="7"/>
        <v>184714.75</v>
      </c>
    </row>
    <row r="255" spans="1:8" x14ac:dyDescent="0.25">
      <c r="A255" s="53" t="s">
        <v>1118</v>
      </c>
      <c r="B255" s="55">
        <v>3122306</v>
      </c>
      <c r="C255" s="72">
        <f t="shared" si="6"/>
        <v>3122306</v>
      </c>
      <c r="D255" s="76" t="s">
        <v>1118</v>
      </c>
      <c r="E255" s="75">
        <v>5332905.0600000005</v>
      </c>
      <c r="F255" s="55">
        <v>3122306</v>
      </c>
      <c r="G255" s="53" t="s">
        <v>253</v>
      </c>
      <c r="H255" s="51">
        <f t="shared" si="7"/>
        <v>5332905.0600000005</v>
      </c>
    </row>
    <row r="256" spans="1:8" x14ac:dyDescent="0.25">
      <c r="A256" s="53" t="s">
        <v>1670</v>
      </c>
      <c r="B256" s="55">
        <v>3122355</v>
      </c>
      <c r="C256" s="72">
        <f t="shared" si="6"/>
        <v>3122355</v>
      </c>
      <c r="D256" s="76" t="s">
        <v>1670</v>
      </c>
      <c r="E256" s="75">
        <v>289816.5</v>
      </c>
      <c r="F256" s="55">
        <v>3122355</v>
      </c>
      <c r="G256" s="53" t="s">
        <v>254</v>
      </c>
      <c r="H256" s="51">
        <f t="shared" si="7"/>
        <v>289816.5</v>
      </c>
    </row>
    <row r="257" spans="1:8" x14ac:dyDescent="0.25">
      <c r="A257" s="53" t="s">
        <v>1119</v>
      </c>
      <c r="B257" s="55">
        <v>3122405</v>
      </c>
      <c r="C257" s="72">
        <f t="shared" si="6"/>
        <v>3122405</v>
      </c>
      <c r="D257" s="76" t="s">
        <v>1119</v>
      </c>
      <c r="E257" s="75">
        <v>217325.87999999995</v>
      </c>
      <c r="F257" s="55">
        <v>3122405</v>
      </c>
      <c r="G257" s="53" t="s">
        <v>255</v>
      </c>
      <c r="H257" s="51">
        <f t="shared" si="7"/>
        <v>217325.87999999995</v>
      </c>
    </row>
    <row r="258" spans="1:8" x14ac:dyDescent="0.25">
      <c r="A258" s="53" t="s">
        <v>1623</v>
      </c>
      <c r="B258" s="55">
        <v>3122454</v>
      </c>
      <c r="C258" s="72">
        <f t="shared" si="6"/>
        <v>3122454</v>
      </c>
      <c r="D258" s="76" t="s">
        <v>1623</v>
      </c>
      <c r="E258" s="75">
        <v>164297.82</v>
      </c>
      <c r="F258" s="55">
        <v>3122454</v>
      </c>
      <c r="G258" s="53" t="s">
        <v>256</v>
      </c>
      <c r="H258" s="51">
        <f t="shared" si="7"/>
        <v>164297.82</v>
      </c>
    </row>
    <row r="259" spans="1:8" x14ac:dyDescent="0.25">
      <c r="A259" s="53" t="s">
        <v>1671</v>
      </c>
      <c r="B259" s="55">
        <v>3122470</v>
      </c>
      <c r="C259" s="72">
        <f t="shared" si="6"/>
        <v>3122470</v>
      </c>
      <c r="D259" s="76" t="s">
        <v>1671</v>
      </c>
      <c r="E259" s="75">
        <v>173869.02000000005</v>
      </c>
      <c r="F259" s="55">
        <v>3122470</v>
      </c>
      <c r="G259" s="53" t="s">
        <v>257</v>
      </c>
      <c r="H259" s="51">
        <f t="shared" si="7"/>
        <v>173869.02000000005</v>
      </c>
    </row>
    <row r="260" spans="1:8" x14ac:dyDescent="0.25">
      <c r="A260" s="53" t="s">
        <v>1120</v>
      </c>
      <c r="B260" s="55">
        <v>3122504</v>
      </c>
      <c r="C260" s="72">
        <f t="shared" si="6"/>
        <v>3122504</v>
      </c>
      <c r="D260" s="76" t="s">
        <v>1120</v>
      </c>
      <c r="E260" s="75">
        <v>128986.01999999999</v>
      </c>
      <c r="F260" s="55">
        <v>3122504</v>
      </c>
      <c r="G260" s="53" t="s">
        <v>258</v>
      </c>
      <c r="H260" s="51">
        <f t="shared" si="7"/>
        <v>128986.01999999999</v>
      </c>
    </row>
    <row r="261" spans="1:8" x14ac:dyDescent="0.25">
      <c r="A261" s="53" t="s">
        <v>1121</v>
      </c>
      <c r="B261" s="55">
        <v>3122603</v>
      </c>
      <c r="C261" s="72">
        <f t="shared" si="6"/>
        <v>3122603</v>
      </c>
      <c r="D261" s="76" t="s">
        <v>1121</v>
      </c>
      <c r="E261" s="75">
        <v>149868.73000000001</v>
      </c>
      <c r="F261" s="55">
        <v>3122603</v>
      </c>
      <c r="G261" s="53" t="s">
        <v>259</v>
      </c>
      <c r="H261" s="51">
        <f t="shared" si="7"/>
        <v>149868.73000000001</v>
      </c>
    </row>
    <row r="262" spans="1:8" x14ac:dyDescent="0.25">
      <c r="A262" s="53" t="s">
        <v>1122</v>
      </c>
      <c r="B262" s="55">
        <v>3122702</v>
      </c>
      <c r="C262" s="72">
        <f t="shared" si="6"/>
        <v>3122702</v>
      </c>
      <c r="D262" s="76" t="s">
        <v>1122</v>
      </c>
      <c r="E262" s="75">
        <v>187990.16999999998</v>
      </c>
      <c r="F262" s="55">
        <v>3122702</v>
      </c>
      <c r="G262" s="53" t="s">
        <v>260</v>
      </c>
      <c r="H262" s="51">
        <f t="shared" si="7"/>
        <v>187990.16999999998</v>
      </c>
    </row>
    <row r="263" spans="1:8" x14ac:dyDescent="0.25">
      <c r="A263" s="53" t="s">
        <v>1123</v>
      </c>
      <c r="B263" s="55">
        <v>3122801</v>
      </c>
      <c r="C263" s="72">
        <f t="shared" si="6"/>
        <v>3122801</v>
      </c>
      <c r="D263" s="76" t="s">
        <v>1123</v>
      </c>
      <c r="E263" s="75">
        <v>108561.05</v>
      </c>
      <c r="F263" s="55">
        <v>3122801</v>
      </c>
      <c r="G263" s="53" t="s">
        <v>261</v>
      </c>
      <c r="H263" s="51">
        <f t="shared" si="7"/>
        <v>108561.05</v>
      </c>
    </row>
    <row r="264" spans="1:8" x14ac:dyDescent="0.25">
      <c r="A264" s="53" t="s">
        <v>1124</v>
      </c>
      <c r="B264" s="55">
        <v>3122900</v>
      </c>
      <c r="C264" s="72">
        <f t="shared" ref="C264:C327" si="8">IFERROR(VLOOKUP(D264,$A$8:$B$860,2,FALSE),"ERRO")</f>
        <v>3122900</v>
      </c>
      <c r="D264" s="76" t="s">
        <v>1124</v>
      </c>
      <c r="E264" s="75">
        <v>184182.86</v>
      </c>
      <c r="F264" s="55">
        <v>3122900</v>
      </c>
      <c r="G264" s="53" t="s">
        <v>262</v>
      </c>
      <c r="H264" s="51">
        <f t="shared" ref="H264:H327" si="9">VLOOKUP(F264,$C$8:$E$860,3,FALSE)</f>
        <v>184182.86</v>
      </c>
    </row>
    <row r="265" spans="1:8" x14ac:dyDescent="0.25">
      <c r="A265" s="53" t="s">
        <v>1125</v>
      </c>
      <c r="B265" s="55">
        <v>3123007</v>
      </c>
      <c r="C265" s="72">
        <f t="shared" si="8"/>
        <v>3123007</v>
      </c>
      <c r="D265" s="76" t="s">
        <v>1125</v>
      </c>
      <c r="E265" s="75">
        <v>374660.81999999995</v>
      </c>
      <c r="F265" s="55">
        <v>3123007</v>
      </c>
      <c r="G265" s="53" t="s">
        <v>263</v>
      </c>
      <c r="H265" s="51">
        <f t="shared" si="9"/>
        <v>374660.81999999995</v>
      </c>
    </row>
    <row r="266" spans="1:8" x14ac:dyDescent="0.25">
      <c r="A266" s="53" t="s">
        <v>1126</v>
      </c>
      <c r="B266" s="55">
        <v>3123106</v>
      </c>
      <c r="C266" s="72">
        <f t="shared" si="8"/>
        <v>3123106</v>
      </c>
      <c r="D266" s="76" t="s">
        <v>1126</v>
      </c>
      <c r="E266" s="75">
        <v>259637.90999999997</v>
      </c>
      <c r="F266" s="55">
        <v>3123106</v>
      </c>
      <c r="G266" s="53" t="s">
        <v>264</v>
      </c>
      <c r="H266" s="51">
        <f t="shared" si="9"/>
        <v>259637.90999999997</v>
      </c>
    </row>
    <row r="267" spans="1:8" x14ac:dyDescent="0.25">
      <c r="A267" s="53" t="s">
        <v>1127</v>
      </c>
      <c r="B267" s="55">
        <v>3123205</v>
      </c>
      <c r="C267" s="72">
        <f t="shared" si="8"/>
        <v>3123205</v>
      </c>
      <c r="D267" s="76" t="s">
        <v>1127</v>
      </c>
      <c r="E267" s="75">
        <v>321174.43000000005</v>
      </c>
      <c r="F267" s="55">
        <v>3123205</v>
      </c>
      <c r="G267" s="53" t="s">
        <v>265</v>
      </c>
      <c r="H267" s="51">
        <f t="shared" si="9"/>
        <v>321174.43000000005</v>
      </c>
    </row>
    <row r="268" spans="1:8" x14ac:dyDescent="0.25">
      <c r="A268" s="53" t="s">
        <v>1128</v>
      </c>
      <c r="B268" s="55">
        <v>3123304</v>
      </c>
      <c r="C268" s="72">
        <f t="shared" si="8"/>
        <v>3123304</v>
      </c>
      <c r="D268" s="76" t="s">
        <v>1128</v>
      </c>
      <c r="E268" s="75">
        <v>129581.63</v>
      </c>
      <c r="F268" s="55">
        <v>3123304</v>
      </c>
      <c r="G268" s="53" t="s">
        <v>266</v>
      </c>
      <c r="H268" s="51">
        <f t="shared" si="9"/>
        <v>129581.63</v>
      </c>
    </row>
    <row r="269" spans="1:8" x14ac:dyDescent="0.25">
      <c r="A269" s="53" t="s">
        <v>1129</v>
      </c>
      <c r="B269" s="55">
        <v>3123403</v>
      </c>
      <c r="C269" s="72">
        <f t="shared" si="8"/>
        <v>3123403</v>
      </c>
      <c r="D269" s="76" t="s">
        <v>1129</v>
      </c>
      <c r="E269" s="75">
        <v>200654.31</v>
      </c>
      <c r="F269" s="55">
        <v>3123403</v>
      </c>
      <c r="G269" s="53" t="s">
        <v>267</v>
      </c>
      <c r="H269" s="51">
        <f t="shared" si="9"/>
        <v>200654.31</v>
      </c>
    </row>
    <row r="270" spans="1:8" x14ac:dyDescent="0.25">
      <c r="A270" s="53" t="s">
        <v>1130</v>
      </c>
      <c r="B270" s="55">
        <v>3123502</v>
      </c>
      <c r="C270" s="72">
        <f t="shared" si="8"/>
        <v>3123502</v>
      </c>
      <c r="D270" s="76" t="s">
        <v>1130</v>
      </c>
      <c r="E270" s="75">
        <v>184132.49</v>
      </c>
      <c r="F270" s="55">
        <v>3123502</v>
      </c>
      <c r="G270" s="53" t="s">
        <v>268</v>
      </c>
      <c r="H270" s="51">
        <f t="shared" si="9"/>
        <v>184132.49</v>
      </c>
    </row>
    <row r="271" spans="1:8" x14ac:dyDescent="0.25">
      <c r="A271" s="53" t="s">
        <v>1624</v>
      </c>
      <c r="B271" s="55">
        <v>3123528</v>
      </c>
      <c r="C271" s="72">
        <f t="shared" si="8"/>
        <v>3123528</v>
      </c>
      <c r="D271" s="76" t="s">
        <v>1624</v>
      </c>
      <c r="E271" s="75">
        <v>244079</v>
      </c>
      <c r="F271" s="55">
        <v>3123528</v>
      </c>
      <c r="G271" s="53" t="s">
        <v>269</v>
      </c>
      <c r="H271" s="51">
        <f t="shared" si="9"/>
        <v>244079</v>
      </c>
    </row>
    <row r="272" spans="1:8" x14ac:dyDescent="0.25">
      <c r="A272" s="53" t="s">
        <v>1131</v>
      </c>
      <c r="B272" s="55">
        <v>3123601</v>
      </c>
      <c r="C272" s="72">
        <f t="shared" si="8"/>
        <v>3123601</v>
      </c>
      <c r="D272" s="76" t="s">
        <v>1131</v>
      </c>
      <c r="E272" s="75">
        <v>754110.39999999991</v>
      </c>
      <c r="F272" s="55">
        <v>3123601</v>
      </c>
      <c r="G272" s="53" t="s">
        <v>270</v>
      </c>
      <c r="H272" s="51">
        <f t="shared" si="9"/>
        <v>754110.39999999991</v>
      </c>
    </row>
    <row r="273" spans="1:8" x14ac:dyDescent="0.25">
      <c r="A273" s="53" t="s">
        <v>1132</v>
      </c>
      <c r="B273" s="55">
        <v>3123700</v>
      </c>
      <c r="C273" s="72">
        <f t="shared" si="8"/>
        <v>3123700</v>
      </c>
      <c r="D273" s="76" t="s">
        <v>1132</v>
      </c>
      <c r="E273" s="75">
        <v>240517.18</v>
      </c>
      <c r="F273" s="55">
        <v>3123700</v>
      </c>
      <c r="G273" s="53" t="s">
        <v>271</v>
      </c>
      <c r="H273" s="51">
        <f t="shared" si="9"/>
        <v>240517.18</v>
      </c>
    </row>
    <row r="274" spans="1:8" x14ac:dyDescent="0.25">
      <c r="A274" s="53" t="s">
        <v>1133</v>
      </c>
      <c r="B274" s="55">
        <v>3123809</v>
      </c>
      <c r="C274" s="72">
        <f t="shared" si="8"/>
        <v>3123809</v>
      </c>
      <c r="D274" s="76" t="s">
        <v>1133</v>
      </c>
      <c r="E274" s="75">
        <v>172582.24</v>
      </c>
      <c r="F274" s="55">
        <v>3123809</v>
      </c>
      <c r="G274" s="53" t="s">
        <v>272</v>
      </c>
      <c r="H274" s="51">
        <f t="shared" si="9"/>
        <v>172582.24</v>
      </c>
    </row>
    <row r="275" spans="1:8" x14ac:dyDescent="0.25">
      <c r="A275" s="53" t="s">
        <v>1625</v>
      </c>
      <c r="B275" s="55">
        <v>3123858</v>
      </c>
      <c r="C275" s="72">
        <f t="shared" si="8"/>
        <v>3123858</v>
      </c>
      <c r="D275" s="76" t="s">
        <v>1625</v>
      </c>
      <c r="E275" s="75">
        <v>150100.56</v>
      </c>
      <c r="F275" s="55">
        <v>3123858</v>
      </c>
      <c r="G275" s="53" t="s">
        <v>273</v>
      </c>
      <c r="H275" s="51">
        <f t="shared" si="9"/>
        <v>150100.56</v>
      </c>
    </row>
    <row r="276" spans="1:8" x14ac:dyDescent="0.25">
      <c r="A276" s="53" t="s">
        <v>1134</v>
      </c>
      <c r="B276" s="55">
        <v>3123908</v>
      </c>
      <c r="C276" s="72">
        <f t="shared" si="8"/>
        <v>3123908</v>
      </c>
      <c r="D276" s="76" t="s">
        <v>1134</v>
      </c>
      <c r="E276" s="75">
        <v>290387.55000000005</v>
      </c>
      <c r="F276" s="55">
        <v>3123908</v>
      </c>
      <c r="G276" s="53" t="s">
        <v>274</v>
      </c>
      <c r="H276" s="51">
        <f t="shared" si="9"/>
        <v>290387.55000000005</v>
      </c>
    </row>
    <row r="277" spans="1:8" x14ac:dyDescent="0.25">
      <c r="A277" s="53" t="s">
        <v>1135</v>
      </c>
      <c r="B277" s="55">
        <v>3124005</v>
      </c>
      <c r="C277" s="72">
        <f t="shared" si="8"/>
        <v>3124005</v>
      </c>
      <c r="D277" s="76" t="s">
        <v>1135</v>
      </c>
      <c r="E277" s="75">
        <v>480922.88000000006</v>
      </c>
      <c r="F277" s="55">
        <v>3124005</v>
      </c>
      <c r="G277" s="53" t="s">
        <v>275</v>
      </c>
      <c r="H277" s="51">
        <f t="shared" si="9"/>
        <v>480922.88000000006</v>
      </c>
    </row>
    <row r="278" spans="1:8" x14ac:dyDescent="0.25">
      <c r="A278" s="53" t="s">
        <v>1136</v>
      </c>
      <c r="B278" s="55">
        <v>3124104</v>
      </c>
      <c r="C278" s="72">
        <f t="shared" si="8"/>
        <v>3124104</v>
      </c>
      <c r="D278" s="76" t="s">
        <v>1136</v>
      </c>
      <c r="E278" s="75">
        <v>995693.29</v>
      </c>
      <c r="F278" s="55">
        <v>3124104</v>
      </c>
      <c r="G278" s="53" t="s">
        <v>276</v>
      </c>
      <c r="H278" s="51">
        <f t="shared" si="9"/>
        <v>995693.29</v>
      </c>
    </row>
    <row r="279" spans="1:8" x14ac:dyDescent="0.25">
      <c r="A279" s="53" t="s">
        <v>1137</v>
      </c>
      <c r="B279" s="55">
        <v>3124203</v>
      </c>
      <c r="C279" s="72">
        <f t="shared" si="8"/>
        <v>3124203</v>
      </c>
      <c r="D279" s="76" t="s">
        <v>1137</v>
      </c>
      <c r="E279" s="75">
        <v>484670.01</v>
      </c>
      <c r="F279" s="55">
        <v>3124203</v>
      </c>
      <c r="G279" s="53" t="s">
        <v>277</v>
      </c>
      <c r="H279" s="51">
        <f t="shared" si="9"/>
        <v>484670.01</v>
      </c>
    </row>
    <row r="280" spans="1:8" x14ac:dyDescent="0.25">
      <c r="A280" s="53" t="s">
        <v>1138</v>
      </c>
      <c r="B280" s="55">
        <v>3124302</v>
      </c>
      <c r="C280" s="72">
        <f t="shared" si="8"/>
        <v>3124302</v>
      </c>
      <c r="D280" s="76" t="s">
        <v>1138</v>
      </c>
      <c r="E280" s="75">
        <v>405226.54000000004</v>
      </c>
      <c r="F280" s="55">
        <v>3124302</v>
      </c>
      <c r="G280" s="53" t="s">
        <v>278</v>
      </c>
      <c r="H280" s="51">
        <f t="shared" si="9"/>
        <v>405226.54000000004</v>
      </c>
    </row>
    <row r="281" spans="1:8" x14ac:dyDescent="0.25">
      <c r="A281" s="53" t="s">
        <v>1139</v>
      </c>
      <c r="B281" s="55">
        <v>3124401</v>
      </c>
      <c r="C281" s="72">
        <f t="shared" si="8"/>
        <v>3124401</v>
      </c>
      <c r="D281" s="76" t="s">
        <v>1139</v>
      </c>
      <c r="E281" s="75">
        <v>215283.84000000003</v>
      </c>
      <c r="F281" s="55">
        <v>3124401</v>
      </c>
      <c r="G281" s="53" t="s">
        <v>279</v>
      </c>
      <c r="H281" s="51">
        <f t="shared" si="9"/>
        <v>215283.84000000003</v>
      </c>
    </row>
    <row r="282" spans="1:8" x14ac:dyDescent="0.25">
      <c r="A282" s="53" t="s">
        <v>1140</v>
      </c>
      <c r="B282" s="55">
        <v>3124500</v>
      </c>
      <c r="C282" s="72">
        <f t="shared" si="8"/>
        <v>3124500</v>
      </c>
      <c r="D282" s="76" t="s">
        <v>1140</v>
      </c>
      <c r="E282" s="75">
        <v>347635.25000000006</v>
      </c>
      <c r="F282" s="55">
        <v>3124500</v>
      </c>
      <c r="G282" s="53" t="s">
        <v>280</v>
      </c>
      <c r="H282" s="51">
        <f t="shared" si="9"/>
        <v>347635.25000000006</v>
      </c>
    </row>
    <row r="283" spans="1:8" x14ac:dyDescent="0.25">
      <c r="A283" s="53" t="s">
        <v>1141</v>
      </c>
      <c r="B283" s="55">
        <v>3124609</v>
      </c>
      <c r="C283" s="72">
        <f t="shared" si="8"/>
        <v>3124609</v>
      </c>
      <c r="D283" s="76" t="s">
        <v>1141</v>
      </c>
      <c r="E283" s="75">
        <v>117660.35999999999</v>
      </c>
      <c r="F283" s="55">
        <v>3124609</v>
      </c>
      <c r="G283" s="53" t="s">
        <v>281</v>
      </c>
      <c r="H283" s="51">
        <f t="shared" si="9"/>
        <v>117660.35999999999</v>
      </c>
    </row>
    <row r="284" spans="1:8" x14ac:dyDescent="0.25">
      <c r="A284" s="53" t="s">
        <v>1142</v>
      </c>
      <c r="B284" s="55">
        <v>3124708</v>
      </c>
      <c r="C284" s="72">
        <f t="shared" si="8"/>
        <v>3124708</v>
      </c>
      <c r="D284" s="76" t="s">
        <v>1142</v>
      </c>
      <c r="E284" s="75">
        <v>170555.43</v>
      </c>
      <c r="F284" s="55">
        <v>3124708</v>
      </c>
      <c r="G284" s="53" t="s">
        <v>282</v>
      </c>
      <c r="H284" s="51">
        <f t="shared" si="9"/>
        <v>170555.43</v>
      </c>
    </row>
    <row r="285" spans="1:8" x14ac:dyDescent="0.25">
      <c r="A285" s="53" t="s">
        <v>1143</v>
      </c>
      <c r="B285" s="55">
        <v>3124807</v>
      </c>
      <c r="C285" s="72">
        <f t="shared" si="8"/>
        <v>3124807</v>
      </c>
      <c r="D285" s="76" t="s">
        <v>1143</v>
      </c>
      <c r="E285" s="75">
        <v>499768.68000000005</v>
      </c>
      <c r="F285" s="55">
        <v>3124807</v>
      </c>
      <c r="G285" s="53" t="s">
        <v>283</v>
      </c>
      <c r="H285" s="51">
        <f t="shared" si="9"/>
        <v>499768.68000000005</v>
      </c>
    </row>
    <row r="286" spans="1:8" x14ac:dyDescent="0.25">
      <c r="A286" s="53" t="s">
        <v>1144</v>
      </c>
      <c r="B286" s="55">
        <v>3124906</v>
      </c>
      <c r="C286" s="72">
        <f t="shared" si="8"/>
        <v>3124906</v>
      </c>
      <c r="D286" s="76" t="s">
        <v>1144</v>
      </c>
      <c r="E286" s="75">
        <v>256491.7</v>
      </c>
      <c r="F286" s="55">
        <v>3124906</v>
      </c>
      <c r="G286" s="53" t="s">
        <v>284</v>
      </c>
      <c r="H286" s="51">
        <f t="shared" si="9"/>
        <v>256491.7</v>
      </c>
    </row>
    <row r="287" spans="1:8" x14ac:dyDescent="0.25">
      <c r="A287" s="53" t="s">
        <v>1145</v>
      </c>
      <c r="B287" s="55">
        <v>3125002</v>
      </c>
      <c r="C287" s="72">
        <f t="shared" si="8"/>
        <v>3125002</v>
      </c>
      <c r="D287" s="76" t="s">
        <v>1145</v>
      </c>
      <c r="E287" s="75">
        <v>95019.91</v>
      </c>
      <c r="F287" s="55">
        <v>3125002</v>
      </c>
      <c r="G287" s="53" t="s">
        <v>285</v>
      </c>
      <c r="H287" s="51">
        <f t="shared" si="9"/>
        <v>95019.91</v>
      </c>
    </row>
    <row r="288" spans="1:8" x14ac:dyDescent="0.25">
      <c r="A288" s="53" t="s">
        <v>1146</v>
      </c>
      <c r="B288" s="55">
        <v>3125101</v>
      </c>
      <c r="C288" s="72">
        <f t="shared" si="8"/>
        <v>3125101</v>
      </c>
      <c r="D288" s="76" t="s">
        <v>1146</v>
      </c>
      <c r="E288" s="75">
        <v>12376527.420000002</v>
      </c>
      <c r="F288" s="55">
        <v>3125101</v>
      </c>
      <c r="G288" s="53" t="s">
        <v>286</v>
      </c>
      <c r="H288" s="51">
        <f t="shared" si="9"/>
        <v>12376527.420000002</v>
      </c>
    </row>
    <row r="289" spans="1:8" x14ac:dyDescent="0.25">
      <c r="A289" s="53" t="s">
        <v>1147</v>
      </c>
      <c r="B289" s="55">
        <v>3125200</v>
      </c>
      <c r="C289" s="72">
        <f t="shared" si="8"/>
        <v>3125200</v>
      </c>
      <c r="D289" s="76" t="s">
        <v>1147</v>
      </c>
      <c r="E289" s="75">
        <v>134712.56</v>
      </c>
      <c r="F289" s="55">
        <v>3125200</v>
      </c>
      <c r="G289" s="53" t="s">
        <v>287</v>
      </c>
      <c r="H289" s="51">
        <f t="shared" si="9"/>
        <v>134712.56</v>
      </c>
    </row>
    <row r="290" spans="1:8" x14ac:dyDescent="0.25">
      <c r="A290" s="53" t="s">
        <v>1148</v>
      </c>
      <c r="B290" s="55">
        <v>3125309</v>
      </c>
      <c r="C290" s="72">
        <f t="shared" si="8"/>
        <v>3125309</v>
      </c>
      <c r="D290" s="76" t="s">
        <v>1148</v>
      </c>
      <c r="E290" s="75">
        <v>141782.25</v>
      </c>
      <c r="F290" s="55">
        <v>3125309</v>
      </c>
      <c r="G290" s="53" t="s">
        <v>288</v>
      </c>
      <c r="H290" s="51">
        <f t="shared" si="9"/>
        <v>141782.25</v>
      </c>
    </row>
    <row r="291" spans="1:8" x14ac:dyDescent="0.25">
      <c r="A291" s="53" t="s">
        <v>1149</v>
      </c>
      <c r="B291" s="55">
        <v>3125408</v>
      </c>
      <c r="C291" s="72">
        <f t="shared" si="8"/>
        <v>3125408</v>
      </c>
      <c r="D291" s="76" t="s">
        <v>1149</v>
      </c>
      <c r="E291" s="75">
        <v>180046.41</v>
      </c>
      <c r="F291" s="55">
        <v>3125408</v>
      </c>
      <c r="G291" s="53" t="s">
        <v>289</v>
      </c>
      <c r="H291" s="51">
        <f t="shared" si="9"/>
        <v>180046.41</v>
      </c>
    </row>
    <row r="292" spans="1:8" x14ac:dyDescent="0.25">
      <c r="A292" s="53" t="s">
        <v>1151</v>
      </c>
      <c r="B292" s="55">
        <v>3125606</v>
      </c>
      <c r="C292" s="72">
        <f t="shared" si="8"/>
        <v>3125606</v>
      </c>
      <c r="D292" s="76" t="s">
        <v>1151</v>
      </c>
      <c r="E292" s="75">
        <v>174900.32</v>
      </c>
      <c r="F292" s="55">
        <v>3125606</v>
      </c>
      <c r="G292" s="53" t="s">
        <v>290</v>
      </c>
      <c r="H292" s="51">
        <f t="shared" si="9"/>
        <v>174900.32</v>
      </c>
    </row>
    <row r="293" spans="1:8" x14ac:dyDescent="0.25">
      <c r="A293" s="53" t="s">
        <v>1152</v>
      </c>
      <c r="B293" s="55">
        <v>3125705</v>
      </c>
      <c r="C293" s="72">
        <f t="shared" si="8"/>
        <v>3125705</v>
      </c>
      <c r="D293" s="76" t="s">
        <v>1152</v>
      </c>
      <c r="E293" s="75">
        <v>375202.14999999997</v>
      </c>
      <c r="F293" s="55">
        <v>3125705</v>
      </c>
      <c r="G293" s="53" t="s">
        <v>291</v>
      </c>
      <c r="H293" s="51">
        <f t="shared" si="9"/>
        <v>375202.14999999997</v>
      </c>
    </row>
    <row r="294" spans="1:8" x14ac:dyDescent="0.25">
      <c r="A294" s="53" t="s">
        <v>1153</v>
      </c>
      <c r="B294" s="55">
        <v>3125804</v>
      </c>
      <c r="C294" s="72">
        <f t="shared" si="8"/>
        <v>3125804</v>
      </c>
      <c r="D294" s="76" t="s">
        <v>1153</v>
      </c>
      <c r="E294" s="75">
        <v>130182.93</v>
      </c>
      <c r="F294" s="55">
        <v>3125804</v>
      </c>
      <c r="G294" s="53" t="s">
        <v>292</v>
      </c>
      <c r="H294" s="51">
        <f t="shared" si="9"/>
        <v>130182.93</v>
      </c>
    </row>
    <row r="295" spans="1:8" x14ac:dyDescent="0.25">
      <c r="A295" s="53" t="s">
        <v>1154</v>
      </c>
      <c r="B295" s="55">
        <v>3125903</v>
      </c>
      <c r="C295" s="72">
        <f t="shared" si="8"/>
        <v>3125903</v>
      </c>
      <c r="D295" s="76" t="s">
        <v>1154</v>
      </c>
      <c r="E295" s="75">
        <v>184652.75999999998</v>
      </c>
      <c r="F295" s="55">
        <v>3125903</v>
      </c>
      <c r="G295" s="53" t="s">
        <v>293</v>
      </c>
      <c r="H295" s="51">
        <f t="shared" si="9"/>
        <v>184652.75999999998</v>
      </c>
    </row>
    <row r="296" spans="1:8" x14ac:dyDescent="0.25">
      <c r="A296" s="53" t="s">
        <v>1626</v>
      </c>
      <c r="B296" s="55">
        <v>3125952</v>
      </c>
      <c r="C296" s="72">
        <f t="shared" si="8"/>
        <v>3125952</v>
      </c>
      <c r="D296" s="76" t="s">
        <v>1626</v>
      </c>
      <c r="E296" s="75">
        <v>255665.58999999997</v>
      </c>
      <c r="F296" s="55">
        <v>3125952</v>
      </c>
      <c r="G296" s="53" t="s">
        <v>294</v>
      </c>
      <c r="H296" s="51">
        <f t="shared" si="9"/>
        <v>255665.58999999997</v>
      </c>
    </row>
    <row r="297" spans="1:8" x14ac:dyDescent="0.25">
      <c r="A297" s="53" t="s">
        <v>1155</v>
      </c>
      <c r="B297" s="55">
        <v>3126000</v>
      </c>
      <c r="C297" s="72">
        <f t="shared" si="8"/>
        <v>3126000</v>
      </c>
      <c r="D297" s="76" t="s">
        <v>1155</v>
      </c>
      <c r="E297" s="75">
        <v>273506.40000000002</v>
      </c>
      <c r="F297" s="55">
        <v>3126000</v>
      </c>
      <c r="G297" s="53" t="s">
        <v>295</v>
      </c>
      <c r="H297" s="51">
        <f t="shared" si="9"/>
        <v>273506.40000000002</v>
      </c>
    </row>
    <row r="298" spans="1:8" x14ac:dyDescent="0.25">
      <c r="A298" s="53" t="s">
        <v>1156</v>
      </c>
      <c r="B298" s="55">
        <v>3126109</v>
      </c>
      <c r="C298" s="72">
        <f t="shared" si="8"/>
        <v>3126109</v>
      </c>
      <c r="D298" s="76" t="s">
        <v>1156</v>
      </c>
      <c r="E298" s="75">
        <v>1538855.2799999998</v>
      </c>
      <c r="F298" s="55">
        <v>3126109</v>
      </c>
      <c r="G298" s="53" t="s">
        <v>296</v>
      </c>
      <c r="H298" s="51">
        <f t="shared" si="9"/>
        <v>1538855.2799999998</v>
      </c>
    </row>
    <row r="299" spans="1:8" x14ac:dyDescent="0.25">
      <c r="A299" s="53" t="s">
        <v>1157</v>
      </c>
      <c r="B299" s="55">
        <v>3126208</v>
      </c>
      <c r="C299" s="72">
        <f t="shared" si="8"/>
        <v>3126208</v>
      </c>
      <c r="D299" s="76" t="s">
        <v>1157</v>
      </c>
      <c r="E299" s="75">
        <v>484150.07999999996</v>
      </c>
      <c r="F299" s="55">
        <v>3126208</v>
      </c>
      <c r="G299" s="53" t="s">
        <v>297</v>
      </c>
      <c r="H299" s="51">
        <f t="shared" si="9"/>
        <v>484150.07999999996</v>
      </c>
    </row>
    <row r="300" spans="1:8" x14ac:dyDescent="0.25">
      <c r="A300" s="53" t="s">
        <v>1158</v>
      </c>
      <c r="B300" s="55">
        <v>3126307</v>
      </c>
      <c r="C300" s="72">
        <f t="shared" si="8"/>
        <v>3126307</v>
      </c>
      <c r="D300" s="76" t="s">
        <v>1158</v>
      </c>
      <c r="E300" s="75">
        <v>194623.91000000003</v>
      </c>
      <c r="F300" s="55">
        <v>3126307</v>
      </c>
      <c r="G300" s="53" t="s">
        <v>298</v>
      </c>
      <c r="H300" s="51">
        <f t="shared" si="9"/>
        <v>194623.91000000003</v>
      </c>
    </row>
    <row r="301" spans="1:8" x14ac:dyDescent="0.25">
      <c r="A301" s="53" t="s">
        <v>1159</v>
      </c>
      <c r="B301" s="55">
        <v>3126406</v>
      </c>
      <c r="C301" s="72">
        <f t="shared" si="8"/>
        <v>3126406</v>
      </c>
      <c r="D301" s="76" t="s">
        <v>1159</v>
      </c>
      <c r="E301" s="75">
        <v>148113.93</v>
      </c>
      <c r="F301" s="55">
        <v>3126406</v>
      </c>
      <c r="G301" s="53" t="s">
        <v>299</v>
      </c>
      <c r="H301" s="51">
        <f t="shared" si="9"/>
        <v>148113.93</v>
      </c>
    </row>
    <row r="302" spans="1:8" x14ac:dyDescent="0.25">
      <c r="A302" s="53" t="s">
        <v>1160</v>
      </c>
      <c r="B302" s="55">
        <v>3126505</v>
      </c>
      <c r="C302" s="72">
        <f t="shared" si="8"/>
        <v>3126505</v>
      </c>
      <c r="D302" s="76" t="s">
        <v>1160</v>
      </c>
      <c r="E302" s="75">
        <v>160476.58000000002</v>
      </c>
      <c r="F302" s="55">
        <v>3126505</v>
      </c>
      <c r="G302" s="53" t="s">
        <v>300</v>
      </c>
      <c r="H302" s="51">
        <f t="shared" si="9"/>
        <v>160476.58000000002</v>
      </c>
    </row>
    <row r="303" spans="1:8" x14ac:dyDescent="0.25">
      <c r="A303" s="53" t="s">
        <v>1161</v>
      </c>
      <c r="B303" s="55">
        <v>3126604</v>
      </c>
      <c r="C303" s="72">
        <f t="shared" si="8"/>
        <v>3126604</v>
      </c>
      <c r="D303" s="76" t="s">
        <v>1161</v>
      </c>
      <c r="E303" s="75">
        <v>144671.47999999998</v>
      </c>
      <c r="F303" s="55">
        <v>3126604</v>
      </c>
      <c r="G303" s="53" t="s">
        <v>301</v>
      </c>
      <c r="H303" s="51">
        <f t="shared" si="9"/>
        <v>144671.47999999998</v>
      </c>
    </row>
    <row r="304" spans="1:8" x14ac:dyDescent="0.25">
      <c r="A304" s="53" t="s">
        <v>1162</v>
      </c>
      <c r="B304" s="55">
        <v>3126703</v>
      </c>
      <c r="C304" s="72">
        <f t="shared" si="8"/>
        <v>3126703</v>
      </c>
      <c r="D304" s="76" t="s">
        <v>1162</v>
      </c>
      <c r="E304" s="75">
        <v>1247530.9600000002</v>
      </c>
      <c r="F304" s="55">
        <v>3126703</v>
      </c>
      <c r="G304" s="53" t="s">
        <v>302</v>
      </c>
      <c r="H304" s="51">
        <f t="shared" si="9"/>
        <v>1247530.9600000002</v>
      </c>
    </row>
    <row r="305" spans="1:8" x14ac:dyDescent="0.25">
      <c r="A305" s="53" t="s">
        <v>1672</v>
      </c>
      <c r="B305" s="55">
        <v>3126752</v>
      </c>
      <c r="C305" s="72">
        <f t="shared" si="8"/>
        <v>3126752</v>
      </c>
      <c r="D305" s="76" t="s">
        <v>1672</v>
      </c>
      <c r="E305" s="75">
        <v>215821.21</v>
      </c>
      <c r="F305" s="55">
        <v>3126752</v>
      </c>
      <c r="G305" s="53" t="s">
        <v>303</v>
      </c>
      <c r="H305" s="51">
        <f t="shared" si="9"/>
        <v>215821.21</v>
      </c>
    </row>
    <row r="306" spans="1:8" x14ac:dyDescent="0.25">
      <c r="A306" s="53" t="s">
        <v>1163</v>
      </c>
      <c r="B306" s="55">
        <v>3126802</v>
      </c>
      <c r="C306" s="72">
        <f t="shared" si="8"/>
        <v>3126802</v>
      </c>
      <c r="D306" s="76" t="s">
        <v>1163</v>
      </c>
      <c r="E306" s="75">
        <v>170438.19</v>
      </c>
      <c r="F306" s="55">
        <v>3126802</v>
      </c>
      <c r="G306" s="53" t="s">
        <v>304</v>
      </c>
      <c r="H306" s="51">
        <f t="shared" si="9"/>
        <v>170438.19</v>
      </c>
    </row>
    <row r="307" spans="1:8" x14ac:dyDescent="0.25">
      <c r="A307" s="53" t="s">
        <v>1164</v>
      </c>
      <c r="B307" s="55">
        <v>3126901</v>
      </c>
      <c r="C307" s="72">
        <f t="shared" si="8"/>
        <v>3126901</v>
      </c>
      <c r="D307" s="76" t="s">
        <v>1164</v>
      </c>
      <c r="E307" s="75">
        <v>222313.94</v>
      </c>
      <c r="F307" s="55">
        <v>3126901</v>
      </c>
      <c r="G307" s="53" t="s">
        <v>305</v>
      </c>
      <c r="H307" s="51">
        <f t="shared" si="9"/>
        <v>222313.94</v>
      </c>
    </row>
    <row r="308" spans="1:8" x14ac:dyDescent="0.25">
      <c r="A308" s="53" t="s">
        <v>1673</v>
      </c>
      <c r="B308" s="55">
        <v>3126950</v>
      </c>
      <c r="C308" s="72">
        <f t="shared" si="8"/>
        <v>3126950</v>
      </c>
      <c r="D308" s="76" t="s">
        <v>1673</v>
      </c>
      <c r="E308" s="75">
        <v>114420.43</v>
      </c>
      <c r="F308" s="55">
        <v>3126950</v>
      </c>
      <c r="G308" s="53" t="s">
        <v>306</v>
      </c>
      <c r="H308" s="51">
        <f t="shared" si="9"/>
        <v>114420.43</v>
      </c>
    </row>
    <row r="309" spans="1:8" x14ac:dyDescent="0.25">
      <c r="A309" s="53" t="s">
        <v>1165</v>
      </c>
      <c r="B309" s="55">
        <v>3127008</v>
      </c>
      <c r="C309" s="72">
        <f t="shared" si="8"/>
        <v>3127008</v>
      </c>
      <c r="D309" s="76" t="s">
        <v>1165</v>
      </c>
      <c r="E309" s="75">
        <v>2496258.33</v>
      </c>
      <c r="F309" s="55">
        <v>3127008</v>
      </c>
      <c r="G309" s="53" t="s">
        <v>307</v>
      </c>
      <c r="H309" s="51">
        <f t="shared" si="9"/>
        <v>2496258.33</v>
      </c>
    </row>
    <row r="310" spans="1:8" x14ac:dyDescent="0.25">
      <c r="A310" s="53" t="s">
        <v>1363</v>
      </c>
      <c r="B310" s="55">
        <v>3127057</v>
      </c>
      <c r="C310" s="72">
        <f t="shared" si="8"/>
        <v>3127057</v>
      </c>
      <c r="D310" s="76" t="s">
        <v>1363</v>
      </c>
      <c r="E310" s="75">
        <v>123244.10999999999</v>
      </c>
      <c r="F310" s="55">
        <v>3127057</v>
      </c>
      <c r="G310" s="53" t="s">
        <v>308</v>
      </c>
      <c r="H310" s="51">
        <f t="shared" si="9"/>
        <v>123244.10999999999</v>
      </c>
    </row>
    <row r="311" spans="1:8" x14ac:dyDescent="0.25">
      <c r="A311" s="53" t="s">
        <v>1674</v>
      </c>
      <c r="B311" s="55">
        <v>3127073</v>
      </c>
      <c r="C311" s="72">
        <f t="shared" si="8"/>
        <v>3127073</v>
      </c>
      <c r="D311" s="76" t="s">
        <v>1674</v>
      </c>
      <c r="E311" s="75">
        <v>108055.57</v>
      </c>
      <c r="F311" s="55">
        <v>3127073</v>
      </c>
      <c r="G311" s="53" t="s">
        <v>309</v>
      </c>
      <c r="H311" s="51">
        <f t="shared" si="9"/>
        <v>108055.57</v>
      </c>
    </row>
    <row r="312" spans="1:8" x14ac:dyDescent="0.25">
      <c r="A312" s="53" t="s">
        <v>1166</v>
      </c>
      <c r="B312" s="55">
        <v>3127107</v>
      </c>
      <c r="C312" s="72">
        <f t="shared" si="8"/>
        <v>3127107</v>
      </c>
      <c r="D312" s="76" t="s">
        <v>1166</v>
      </c>
      <c r="E312" s="75">
        <v>3002528.38</v>
      </c>
      <c r="F312" s="55">
        <v>3127107</v>
      </c>
      <c r="G312" s="53" t="s">
        <v>310</v>
      </c>
      <c r="H312" s="51">
        <f t="shared" si="9"/>
        <v>3002528.38</v>
      </c>
    </row>
    <row r="313" spans="1:8" x14ac:dyDescent="0.25">
      <c r="A313" s="53" t="s">
        <v>1167</v>
      </c>
      <c r="B313" s="55">
        <v>3127206</v>
      </c>
      <c r="C313" s="72">
        <f t="shared" si="8"/>
        <v>3127206</v>
      </c>
      <c r="D313" s="76" t="s">
        <v>1167</v>
      </c>
      <c r="E313" s="75">
        <v>149768.83000000002</v>
      </c>
      <c r="F313" s="55">
        <v>3127206</v>
      </c>
      <c r="G313" s="53" t="s">
        <v>311</v>
      </c>
      <c r="H313" s="51">
        <f t="shared" si="9"/>
        <v>149768.83000000002</v>
      </c>
    </row>
    <row r="314" spans="1:8" x14ac:dyDescent="0.25">
      <c r="A314" s="53" t="s">
        <v>1168</v>
      </c>
      <c r="B314" s="55">
        <v>3127305</v>
      </c>
      <c r="C314" s="72">
        <f t="shared" si="8"/>
        <v>3127305</v>
      </c>
      <c r="D314" s="76" t="s">
        <v>1168</v>
      </c>
      <c r="E314" s="75">
        <v>190338.43</v>
      </c>
      <c r="F314" s="55">
        <v>3127305</v>
      </c>
      <c r="G314" s="53" t="s">
        <v>312</v>
      </c>
      <c r="H314" s="51">
        <f t="shared" si="9"/>
        <v>190338.43</v>
      </c>
    </row>
    <row r="315" spans="1:8" x14ac:dyDescent="0.25">
      <c r="A315" s="53" t="s">
        <v>1675</v>
      </c>
      <c r="B315" s="55">
        <v>3127339</v>
      </c>
      <c r="C315" s="72">
        <f t="shared" si="8"/>
        <v>3127339</v>
      </c>
      <c r="D315" s="76" t="s">
        <v>1675</v>
      </c>
      <c r="E315" s="75">
        <v>145946.74</v>
      </c>
      <c r="F315" s="55">
        <v>3127339</v>
      </c>
      <c r="G315" s="53" t="s">
        <v>313</v>
      </c>
      <c r="H315" s="51">
        <f t="shared" si="9"/>
        <v>145946.74</v>
      </c>
    </row>
    <row r="316" spans="1:8" x14ac:dyDescent="0.25">
      <c r="A316" s="53" t="s">
        <v>1676</v>
      </c>
      <c r="B316" s="55">
        <v>3127354</v>
      </c>
      <c r="C316" s="72">
        <f t="shared" si="8"/>
        <v>3127354</v>
      </c>
      <c r="D316" s="76" t="s">
        <v>1676</v>
      </c>
      <c r="E316" s="75">
        <v>108917.79999999999</v>
      </c>
      <c r="F316" s="55">
        <v>3127354</v>
      </c>
      <c r="G316" s="53" t="s">
        <v>314</v>
      </c>
      <c r="H316" s="51">
        <f t="shared" si="9"/>
        <v>108917.79999999999</v>
      </c>
    </row>
    <row r="317" spans="1:8" x14ac:dyDescent="0.25">
      <c r="A317" s="53" t="s">
        <v>1677</v>
      </c>
      <c r="B317" s="55">
        <v>3127370</v>
      </c>
      <c r="C317" s="72">
        <f t="shared" si="8"/>
        <v>3127370</v>
      </c>
      <c r="D317" s="76" t="s">
        <v>1677</v>
      </c>
      <c r="E317" s="75">
        <v>117394.85</v>
      </c>
      <c r="F317" s="55">
        <v>3127370</v>
      </c>
      <c r="G317" s="53" t="s">
        <v>315</v>
      </c>
      <c r="H317" s="51">
        <f t="shared" si="9"/>
        <v>117394.85</v>
      </c>
    </row>
    <row r="318" spans="1:8" x14ac:dyDescent="0.25">
      <c r="A318" s="53" t="s">
        <v>1678</v>
      </c>
      <c r="B318" s="55">
        <v>3127388</v>
      </c>
      <c r="C318" s="72">
        <f t="shared" si="8"/>
        <v>3127388</v>
      </c>
      <c r="D318" s="76" t="s">
        <v>1678</v>
      </c>
      <c r="E318" s="75">
        <v>143578.53</v>
      </c>
      <c r="F318" s="55">
        <v>3127388</v>
      </c>
      <c r="G318" s="53" t="s">
        <v>316</v>
      </c>
      <c r="H318" s="51">
        <f t="shared" si="9"/>
        <v>143578.53</v>
      </c>
    </row>
    <row r="319" spans="1:8" x14ac:dyDescent="0.25">
      <c r="A319" s="53" t="s">
        <v>1169</v>
      </c>
      <c r="B319" s="55">
        <v>3127404</v>
      </c>
      <c r="C319" s="72">
        <f t="shared" si="8"/>
        <v>3127404</v>
      </c>
      <c r="D319" s="76" t="s">
        <v>1169</v>
      </c>
      <c r="E319" s="75">
        <v>181896.67</v>
      </c>
      <c r="F319" s="55">
        <v>3127404</v>
      </c>
      <c r="G319" s="53" t="s">
        <v>317</v>
      </c>
      <c r="H319" s="51">
        <f t="shared" si="9"/>
        <v>181896.67</v>
      </c>
    </row>
    <row r="320" spans="1:8" x14ac:dyDescent="0.25">
      <c r="A320" s="53" t="s">
        <v>1170</v>
      </c>
      <c r="B320" s="55">
        <v>3127503</v>
      </c>
      <c r="C320" s="72">
        <f t="shared" si="8"/>
        <v>3127503</v>
      </c>
      <c r="D320" s="76" t="s">
        <v>1170</v>
      </c>
      <c r="E320" s="75">
        <v>231032.33999999997</v>
      </c>
      <c r="F320" s="55">
        <v>3127503</v>
      </c>
      <c r="G320" s="53" t="s">
        <v>318</v>
      </c>
      <c r="H320" s="51">
        <f t="shared" si="9"/>
        <v>231032.33999999997</v>
      </c>
    </row>
    <row r="321" spans="1:8" x14ac:dyDescent="0.25">
      <c r="A321" s="53" t="s">
        <v>1171</v>
      </c>
      <c r="B321" s="55">
        <v>3127602</v>
      </c>
      <c r="C321" s="72">
        <f t="shared" si="8"/>
        <v>3127602</v>
      </c>
      <c r="D321" s="76" t="s">
        <v>1171</v>
      </c>
      <c r="E321" s="75">
        <v>281306.43999999994</v>
      </c>
      <c r="F321" s="55">
        <v>3127602</v>
      </c>
      <c r="G321" s="53" t="s">
        <v>319</v>
      </c>
      <c r="H321" s="51">
        <f t="shared" si="9"/>
        <v>281306.43999999994</v>
      </c>
    </row>
    <row r="322" spans="1:8" x14ac:dyDescent="0.25">
      <c r="A322" s="53" t="s">
        <v>1172</v>
      </c>
      <c r="B322" s="55">
        <v>3127701</v>
      </c>
      <c r="C322" s="72">
        <f t="shared" si="8"/>
        <v>3127701</v>
      </c>
      <c r="D322" s="76" t="s">
        <v>1172</v>
      </c>
      <c r="E322" s="75">
        <v>4954778.92</v>
      </c>
      <c r="F322" s="55">
        <v>3127701</v>
      </c>
      <c r="G322" s="53" t="s">
        <v>320</v>
      </c>
      <c r="H322" s="51">
        <f t="shared" si="9"/>
        <v>4954778.92</v>
      </c>
    </row>
    <row r="323" spans="1:8" x14ac:dyDescent="0.25">
      <c r="A323" s="53" t="s">
        <v>1173</v>
      </c>
      <c r="B323" s="55">
        <v>3127800</v>
      </c>
      <c r="C323" s="72">
        <f t="shared" si="8"/>
        <v>3127800</v>
      </c>
      <c r="D323" s="76" t="s">
        <v>1173</v>
      </c>
      <c r="E323" s="75">
        <v>569262.18999999994</v>
      </c>
      <c r="F323" s="55">
        <v>3127800</v>
      </c>
      <c r="G323" s="53" t="s">
        <v>321</v>
      </c>
      <c r="H323" s="51">
        <f t="shared" si="9"/>
        <v>569262.18999999994</v>
      </c>
    </row>
    <row r="324" spans="1:8" x14ac:dyDescent="0.25">
      <c r="A324" s="53" t="s">
        <v>1174</v>
      </c>
      <c r="B324" s="55">
        <v>3127909</v>
      </c>
      <c r="C324" s="72">
        <f t="shared" si="8"/>
        <v>3127909</v>
      </c>
      <c r="D324" s="76" t="s">
        <v>1174</v>
      </c>
      <c r="E324" s="75">
        <v>159911.08999999997</v>
      </c>
      <c r="F324" s="55">
        <v>3127909</v>
      </c>
      <c r="G324" s="53" t="s">
        <v>322</v>
      </c>
      <c r="H324" s="51">
        <f t="shared" si="9"/>
        <v>159911.08999999997</v>
      </c>
    </row>
    <row r="325" spans="1:8" x14ac:dyDescent="0.25">
      <c r="A325" s="53" t="s">
        <v>1175</v>
      </c>
      <c r="B325" s="55">
        <v>3128006</v>
      </c>
      <c r="C325" s="72">
        <f t="shared" si="8"/>
        <v>3128006</v>
      </c>
      <c r="D325" s="76" t="s">
        <v>1175</v>
      </c>
      <c r="E325" s="75">
        <v>622606.80000000005</v>
      </c>
      <c r="F325" s="55">
        <v>3128006</v>
      </c>
      <c r="G325" s="53" t="s">
        <v>323</v>
      </c>
      <c r="H325" s="51">
        <f t="shared" si="9"/>
        <v>622606.80000000005</v>
      </c>
    </row>
    <row r="326" spans="1:8" x14ac:dyDescent="0.25">
      <c r="A326" s="53" t="s">
        <v>1176</v>
      </c>
      <c r="B326" s="55">
        <v>3128105</v>
      </c>
      <c r="C326" s="72">
        <f t="shared" si="8"/>
        <v>3128105</v>
      </c>
      <c r="D326" s="76" t="s">
        <v>1176</v>
      </c>
      <c r="E326" s="75">
        <v>514495.34</v>
      </c>
      <c r="F326" s="55">
        <v>3128105</v>
      </c>
      <c r="G326" s="53" t="s">
        <v>324</v>
      </c>
      <c r="H326" s="51">
        <f t="shared" si="9"/>
        <v>514495.34</v>
      </c>
    </row>
    <row r="327" spans="1:8" x14ac:dyDescent="0.25">
      <c r="A327" s="53" t="s">
        <v>1177</v>
      </c>
      <c r="B327" s="55">
        <v>3128204</v>
      </c>
      <c r="C327" s="72">
        <f t="shared" si="8"/>
        <v>3128204</v>
      </c>
      <c r="D327" s="76" t="s">
        <v>1177</v>
      </c>
      <c r="E327" s="75">
        <v>199673.88999999998</v>
      </c>
      <c r="F327" s="55">
        <v>3128204</v>
      </c>
      <c r="G327" s="53" t="s">
        <v>325</v>
      </c>
      <c r="H327" s="51">
        <f t="shared" si="9"/>
        <v>199673.88999999998</v>
      </c>
    </row>
    <row r="328" spans="1:8" x14ac:dyDescent="0.25">
      <c r="A328" s="53" t="s">
        <v>1679</v>
      </c>
      <c r="B328" s="55">
        <v>3128253</v>
      </c>
      <c r="C328" s="72">
        <f t="shared" ref="C328:C391" si="10">IFERROR(VLOOKUP(D328,$A$8:$B$860,2,FALSE),"ERRO")</f>
        <v>3128253</v>
      </c>
      <c r="D328" s="76" t="s">
        <v>1679</v>
      </c>
      <c r="E328" s="75">
        <v>108035.96000000002</v>
      </c>
      <c r="F328" s="55">
        <v>3128253</v>
      </c>
      <c r="G328" s="53" t="s">
        <v>326</v>
      </c>
      <c r="H328" s="51">
        <f t="shared" ref="H328:H391" si="11">VLOOKUP(F328,$C$8:$E$860,3,FALSE)</f>
        <v>108035.96000000002</v>
      </c>
    </row>
    <row r="329" spans="1:8" x14ac:dyDescent="0.25">
      <c r="A329" s="53" t="s">
        <v>1178</v>
      </c>
      <c r="B329" s="55">
        <v>3128303</v>
      </c>
      <c r="C329" s="72">
        <f t="shared" si="10"/>
        <v>3128303</v>
      </c>
      <c r="D329" s="76" t="s">
        <v>1178</v>
      </c>
      <c r="E329" s="75">
        <v>532677.10999999987</v>
      </c>
      <c r="F329" s="55">
        <v>3128303</v>
      </c>
      <c r="G329" s="53" t="s">
        <v>327</v>
      </c>
      <c r="H329" s="51">
        <f t="shared" si="11"/>
        <v>532677.10999999987</v>
      </c>
    </row>
    <row r="330" spans="1:8" x14ac:dyDescent="0.25">
      <c r="A330" s="53" t="s">
        <v>1179</v>
      </c>
      <c r="B330" s="55">
        <v>3128402</v>
      </c>
      <c r="C330" s="72">
        <f t="shared" si="10"/>
        <v>3128402</v>
      </c>
      <c r="D330" s="76" t="s">
        <v>1179</v>
      </c>
      <c r="E330" s="75">
        <v>278047.13</v>
      </c>
      <c r="F330" s="55">
        <v>3128402</v>
      </c>
      <c r="G330" s="53" t="s">
        <v>328</v>
      </c>
      <c r="H330" s="51">
        <f t="shared" si="11"/>
        <v>278047.13</v>
      </c>
    </row>
    <row r="331" spans="1:8" x14ac:dyDescent="0.25">
      <c r="A331" s="53" t="s">
        <v>1180</v>
      </c>
      <c r="B331" s="55">
        <v>3128501</v>
      </c>
      <c r="C331" s="72">
        <f t="shared" si="10"/>
        <v>3128501</v>
      </c>
      <c r="D331" s="76" t="s">
        <v>1180</v>
      </c>
      <c r="E331" s="75">
        <v>178810.20000000004</v>
      </c>
      <c r="F331" s="55">
        <v>3128501</v>
      </c>
      <c r="G331" s="53" t="s">
        <v>329</v>
      </c>
      <c r="H331" s="51">
        <f t="shared" si="11"/>
        <v>178810.20000000004</v>
      </c>
    </row>
    <row r="332" spans="1:8" x14ac:dyDescent="0.25">
      <c r="A332" s="53" t="s">
        <v>1181</v>
      </c>
      <c r="B332" s="55">
        <v>3128600</v>
      </c>
      <c r="C332" s="72">
        <f t="shared" si="10"/>
        <v>3128600</v>
      </c>
      <c r="D332" s="76" t="s">
        <v>1181</v>
      </c>
      <c r="E332" s="75">
        <v>1198350.1100000001</v>
      </c>
      <c r="F332" s="55">
        <v>3128600</v>
      </c>
      <c r="G332" s="53" t="s">
        <v>330</v>
      </c>
      <c r="H332" s="51">
        <f t="shared" si="11"/>
        <v>1198350.1100000001</v>
      </c>
    </row>
    <row r="333" spans="1:8" x14ac:dyDescent="0.25">
      <c r="A333" s="53" t="s">
        <v>1182</v>
      </c>
      <c r="B333" s="55">
        <v>3128709</v>
      </c>
      <c r="C333" s="72">
        <f t="shared" si="10"/>
        <v>3128709</v>
      </c>
      <c r="D333" s="76" t="s">
        <v>1182</v>
      </c>
      <c r="E333" s="75">
        <v>1815770.23</v>
      </c>
      <c r="F333" s="55">
        <v>3128709</v>
      </c>
      <c r="G333" s="53" t="s">
        <v>331</v>
      </c>
      <c r="H333" s="51">
        <f t="shared" si="11"/>
        <v>1815770.23</v>
      </c>
    </row>
    <row r="334" spans="1:8" x14ac:dyDescent="0.25">
      <c r="A334" s="53" t="s">
        <v>1183</v>
      </c>
      <c r="B334" s="55">
        <v>3128808</v>
      </c>
      <c r="C334" s="72">
        <f t="shared" si="10"/>
        <v>3128808</v>
      </c>
      <c r="D334" s="76" t="s">
        <v>1183</v>
      </c>
      <c r="E334" s="75">
        <v>194661.27000000002</v>
      </c>
      <c r="F334" s="55">
        <v>3128808</v>
      </c>
      <c r="G334" s="53" t="s">
        <v>332</v>
      </c>
      <c r="H334" s="51">
        <f t="shared" si="11"/>
        <v>194661.27000000002</v>
      </c>
    </row>
    <row r="335" spans="1:8" x14ac:dyDescent="0.25">
      <c r="A335" s="53" t="s">
        <v>1184</v>
      </c>
      <c r="B335" s="55">
        <v>3128907</v>
      </c>
      <c r="C335" s="72">
        <f t="shared" si="10"/>
        <v>3128907</v>
      </c>
      <c r="D335" s="76" t="s">
        <v>1184</v>
      </c>
      <c r="E335" s="75">
        <v>359882.18999999994</v>
      </c>
      <c r="F335" s="55">
        <v>3128907</v>
      </c>
      <c r="G335" s="53" t="s">
        <v>333</v>
      </c>
      <c r="H335" s="51">
        <f t="shared" si="11"/>
        <v>359882.18999999994</v>
      </c>
    </row>
    <row r="336" spans="1:8" x14ac:dyDescent="0.25">
      <c r="A336" s="53" t="s">
        <v>1185</v>
      </c>
      <c r="B336" s="55">
        <v>3129004</v>
      </c>
      <c r="C336" s="72">
        <f t="shared" si="10"/>
        <v>3129004</v>
      </c>
      <c r="D336" s="76" t="s">
        <v>1185</v>
      </c>
      <c r="E336" s="75">
        <v>202902.85</v>
      </c>
      <c r="F336" s="55">
        <v>3129004</v>
      </c>
      <c r="G336" s="53" t="s">
        <v>334</v>
      </c>
      <c r="H336" s="51">
        <f t="shared" si="11"/>
        <v>202902.85</v>
      </c>
    </row>
    <row r="337" spans="1:8" x14ac:dyDescent="0.25">
      <c r="A337" s="53" t="s">
        <v>1186</v>
      </c>
      <c r="B337" s="55">
        <v>3129103</v>
      </c>
      <c r="C337" s="72">
        <f t="shared" si="10"/>
        <v>3129103</v>
      </c>
      <c r="D337" s="76" t="s">
        <v>1186</v>
      </c>
      <c r="E337" s="75">
        <v>386715.94</v>
      </c>
      <c r="F337" s="55">
        <v>3129103</v>
      </c>
      <c r="G337" s="53" t="s">
        <v>335</v>
      </c>
      <c r="H337" s="51">
        <f t="shared" si="11"/>
        <v>386715.94</v>
      </c>
    </row>
    <row r="338" spans="1:8" x14ac:dyDescent="0.25">
      <c r="A338" s="53" t="s">
        <v>1187</v>
      </c>
      <c r="B338" s="55">
        <v>3129202</v>
      </c>
      <c r="C338" s="72">
        <f t="shared" si="10"/>
        <v>3129202</v>
      </c>
      <c r="D338" s="76" t="s">
        <v>1187</v>
      </c>
      <c r="E338" s="75">
        <v>236664.80000000002</v>
      </c>
      <c r="F338" s="55">
        <v>3129202</v>
      </c>
      <c r="G338" s="53" t="s">
        <v>336</v>
      </c>
      <c r="H338" s="51">
        <f t="shared" si="11"/>
        <v>236664.80000000002</v>
      </c>
    </row>
    <row r="339" spans="1:8" x14ac:dyDescent="0.25">
      <c r="A339" s="53" t="s">
        <v>1188</v>
      </c>
      <c r="B339" s="55">
        <v>3129301</v>
      </c>
      <c r="C339" s="72">
        <f t="shared" si="10"/>
        <v>3129301</v>
      </c>
      <c r="D339" s="76" t="s">
        <v>1188</v>
      </c>
      <c r="E339" s="75">
        <v>230046.22999999998</v>
      </c>
      <c r="F339" s="55">
        <v>3129301</v>
      </c>
      <c r="G339" s="53" t="s">
        <v>337</v>
      </c>
      <c r="H339" s="51">
        <f t="shared" si="11"/>
        <v>230046.22999999998</v>
      </c>
    </row>
    <row r="340" spans="1:8" x14ac:dyDescent="0.25">
      <c r="A340" s="53" t="s">
        <v>1189</v>
      </c>
      <c r="B340" s="55">
        <v>3129400</v>
      </c>
      <c r="C340" s="72">
        <f t="shared" si="10"/>
        <v>3129400</v>
      </c>
      <c r="D340" s="76" t="s">
        <v>1189</v>
      </c>
      <c r="E340" s="75">
        <v>152166.59999999998</v>
      </c>
      <c r="F340" s="55">
        <v>3129400</v>
      </c>
      <c r="G340" s="53" t="s">
        <v>338</v>
      </c>
      <c r="H340" s="51">
        <f t="shared" si="11"/>
        <v>152166.59999999998</v>
      </c>
    </row>
    <row r="341" spans="1:8" x14ac:dyDescent="0.25">
      <c r="A341" s="53" t="s">
        <v>1190</v>
      </c>
      <c r="B341" s="55">
        <v>3129509</v>
      </c>
      <c r="C341" s="72">
        <f t="shared" si="10"/>
        <v>3129509</v>
      </c>
      <c r="D341" s="76" t="s">
        <v>1190</v>
      </c>
      <c r="E341" s="75">
        <v>1782593.44</v>
      </c>
      <c r="F341" s="55">
        <v>3129509</v>
      </c>
      <c r="G341" s="53" t="s">
        <v>339</v>
      </c>
      <c r="H341" s="51">
        <f t="shared" si="11"/>
        <v>1782593.44</v>
      </c>
    </row>
    <row r="342" spans="1:8" x14ac:dyDescent="0.25">
      <c r="A342" s="53" t="s">
        <v>1191</v>
      </c>
      <c r="B342" s="55">
        <v>3129608</v>
      </c>
      <c r="C342" s="72">
        <f t="shared" si="10"/>
        <v>3129608</v>
      </c>
      <c r="D342" s="76" t="s">
        <v>1191</v>
      </c>
      <c r="E342" s="75">
        <v>206311.18999999997</v>
      </c>
      <c r="F342" s="55">
        <v>3129608</v>
      </c>
      <c r="G342" s="53" t="s">
        <v>340</v>
      </c>
      <c r="H342" s="51">
        <f t="shared" si="11"/>
        <v>206311.18999999997</v>
      </c>
    </row>
    <row r="343" spans="1:8" x14ac:dyDescent="0.25">
      <c r="A343" s="53" t="s">
        <v>1680</v>
      </c>
      <c r="B343" s="55">
        <v>3129657</v>
      </c>
      <c r="C343" s="72">
        <f t="shared" si="10"/>
        <v>3129657</v>
      </c>
      <c r="D343" s="76" t="s">
        <v>1680</v>
      </c>
      <c r="E343" s="75">
        <v>139592.88</v>
      </c>
      <c r="F343" s="55">
        <v>3129657</v>
      </c>
      <c r="G343" s="53" t="s">
        <v>341</v>
      </c>
      <c r="H343" s="51">
        <f t="shared" si="11"/>
        <v>139592.88</v>
      </c>
    </row>
    <row r="344" spans="1:8" x14ac:dyDescent="0.25">
      <c r="A344" s="53" t="s">
        <v>1192</v>
      </c>
      <c r="B344" s="55">
        <v>3129707</v>
      </c>
      <c r="C344" s="72">
        <f t="shared" si="10"/>
        <v>3129707</v>
      </c>
      <c r="D344" s="76" t="s">
        <v>1192</v>
      </c>
      <c r="E344" s="75">
        <v>1190147.6099999999</v>
      </c>
      <c r="F344" s="55">
        <v>3129707</v>
      </c>
      <c r="G344" s="53" t="s">
        <v>342</v>
      </c>
      <c r="H344" s="51">
        <f t="shared" si="11"/>
        <v>1190147.6099999999</v>
      </c>
    </row>
    <row r="345" spans="1:8" x14ac:dyDescent="0.25">
      <c r="A345" s="53" t="s">
        <v>1193</v>
      </c>
      <c r="B345" s="55">
        <v>3129806</v>
      </c>
      <c r="C345" s="72">
        <f t="shared" si="10"/>
        <v>3129806</v>
      </c>
      <c r="D345" s="76" t="s">
        <v>1193</v>
      </c>
      <c r="E345" s="75">
        <v>4133049.0599999996</v>
      </c>
      <c r="F345" s="55">
        <v>3129806</v>
      </c>
      <c r="G345" s="53" t="s">
        <v>343</v>
      </c>
      <c r="H345" s="51">
        <f t="shared" si="11"/>
        <v>4133049.0599999996</v>
      </c>
    </row>
    <row r="346" spans="1:8" x14ac:dyDescent="0.25">
      <c r="A346" s="53" t="s">
        <v>1194</v>
      </c>
      <c r="B346" s="55">
        <v>3129905</v>
      </c>
      <c r="C346" s="72">
        <f t="shared" si="10"/>
        <v>3129905</v>
      </c>
      <c r="D346" s="76" t="s">
        <v>1194</v>
      </c>
      <c r="E346" s="75">
        <v>144391.46</v>
      </c>
      <c r="F346" s="55">
        <v>3129905</v>
      </c>
      <c r="G346" s="53" t="s">
        <v>344</v>
      </c>
      <c r="H346" s="51">
        <f t="shared" si="11"/>
        <v>144391.46</v>
      </c>
    </row>
    <row r="347" spans="1:8" x14ac:dyDescent="0.25">
      <c r="A347" s="53" t="s">
        <v>1195</v>
      </c>
      <c r="B347" s="55">
        <v>3130002</v>
      </c>
      <c r="C347" s="72">
        <f t="shared" si="10"/>
        <v>3130002</v>
      </c>
      <c r="D347" s="76" t="s">
        <v>1195</v>
      </c>
      <c r="E347" s="75">
        <v>122319.07</v>
      </c>
      <c r="F347" s="55">
        <v>3130002</v>
      </c>
      <c r="G347" s="53" t="s">
        <v>345</v>
      </c>
      <c r="H347" s="51">
        <f t="shared" si="11"/>
        <v>122319.07</v>
      </c>
    </row>
    <row r="348" spans="1:8" x14ac:dyDescent="0.25">
      <c r="A348" s="53" t="s">
        <v>1627</v>
      </c>
      <c r="B348" s="55">
        <v>3130051</v>
      </c>
      <c r="C348" s="72">
        <f t="shared" si="10"/>
        <v>3130051</v>
      </c>
      <c r="D348" s="76" t="s">
        <v>1627</v>
      </c>
      <c r="E348" s="75">
        <v>183003.38</v>
      </c>
      <c r="F348" s="55">
        <v>3130051</v>
      </c>
      <c r="G348" s="53" t="s">
        <v>346</v>
      </c>
      <c r="H348" s="51">
        <f t="shared" si="11"/>
        <v>183003.38</v>
      </c>
    </row>
    <row r="349" spans="1:8" x14ac:dyDescent="0.25">
      <c r="A349" s="53" t="s">
        <v>1196</v>
      </c>
      <c r="B349" s="55">
        <v>3130101</v>
      </c>
      <c r="C349" s="72">
        <f t="shared" si="10"/>
        <v>3130101</v>
      </c>
      <c r="D349" s="76" t="s">
        <v>1196</v>
      </c>
      <c r="E349" s="75">
        <v>1255714.96</v>
      </c>
      <c r="F349" s="55">
        <v>3130101</v>
      </c>
      <c r="G349" s="53" t="s">
        <v>347</v>
      </c>
      <c r="H349" s="51">
        <f t="shared" si="11"/>
        <v>1255714.96</v>
      </c>
    </row>
    <row r="350" spans="1:8" x14ac:dyDescent="0.25">
      <c r="A350" s="53" t="s">
        <v>1197</v>
      </c>
      <c r="B350" s="55">
        <v>3130200</v>
      </c>
      <c r="C350" s="72">
        <f t="shared" si="10"/>
        <v>3130200</v>
      </c>
      <c r="D350" s="76" t="s">
        <v>1197</v>
      </c>
      <c r="E350" s="75">
        <v>384094.00999999989</v>
      </c>
      <c r="F350" s="55">
        <v>3130200</v>
      </c>
      <c r="G350" s="53" t="s">
        <v>348</v>
      </c>
      <c r="H350" s="51">
        <f t="shared" si="11"/>
        <v>384094.00999999989</v>
      </c>
    </row>
    <row r="351" spans="1:8" x14ac:dyDescent="0.25">
      <c r="A351" s="53" t="s">
        <v>1198</v>
      </c>
      <c r="B351" s="55">
        <v>3130309</v>
      </c>
      <c r="C351" s="72">
        <f t="shared" si="10"/>
        <v>3130309</v>
      </c>
      <c r="D351" s="76" t="s">
        <v>1198</v>
      </c>
      <c r="E351" s="75">
        <v>451204.36000000004</v>
      </c>
      <c r="F351" s="55">
        <v>3130309</v>
      </c>
      <c r="G351" s="53" t="s">
        <v>349</v>
      </c>
      <c r="H351" s="51">
        <f t="shared" si="11"/>
        <v>451204.36000000004</v>
      </c>
    </row>
    <row r="352" spans="1:8" x14ac:dyDescent="0.25">
      <c r="A352" s="53" t="s">
        <v>1199</v>
      </c>
      <c r="B352" s="55">
        <v>3130408</v>
      </c>
      <c r="C352" s="72">
        <f t="shared" si="10"/>
        <v>3130408</v>
      </c>
      <c r="D352" s="76" t="s">
        <v>1199</v>
      </c>
      <c r="E352" s="75">
        <v>650783.40000000014</v>
      </c>
      <c r="F352" s="55">
        <v>3130408</v>
      </c>
      <c r="G352" s="53" t="s">
        <v>350</v>
      </c>
      <c r="H352" s="51">
        <f t="shared" si="11"/>
        <v>650783.40000000014</v>
      </c>
    </row>
    <row r="353" spans="1:8" x14ac:dyDescent="0.25">
      <c r="A353" s="53" t="s">
        <v>1200</v>
      </c>
      <c r="B353" s="55">
        <v>3130507</v>
      </c>
      <c r="C353" s="72">
        <f t="shared" si="10"/>
        <v>3130507</v>
      </c>
      <c r="D353" s="76" t="s">
        <v>1200</v>
      </c>
      <c r="E353" s="75">
        <v>412628.56999999995</v>
      </c>
      <c r="F353" s="55">
        <v>3130507</v>
      </c>
      <c r="G353" s="53" t="s">
        <v>351</v>
      </c>
      <c r="H353" s="51">
        <f t="shared" si="11"/>
        <v>412628.56999999995</v>
      </c>
    </row>
    <row r="354" spans="1:8" x14ac:dyDescent="0.25">
      <c r="A354" s="53" t="s">
        <v>1681</v>
      </c>
      <c r="B354" s="55">
        <v>3130556</v>
      </c>
      <c r="C354" s="72">
        <f t="shared" si="10"/>
        <v>3130556</v>
      </c>
      <c r="D354" s="76" t="s">
        <v>1681</v>
      </c>
      <c r="E354" s="75">
        <v>166522.75999999998</v>
      </c>
      <c r="F354" s="55">
        <v>3130556</v>
      </c>
      <c r="G354" s="53" t="s">
        <v>352</v>
      </c>
      <c r="H354" s="51">
        <f t="shared" si="11"/>
        <v>166522.75999999998</v>
      </c>
    </row>
    <row r="355" spans="1:8" x14ac:dyDescent="0.25">
      <c r="A355" s="53" t="s">
        <v>1201</v>
      </c>
      <c r="B355" s="55">
        <v>3130606</v>
      </c>
      <c r="C355" s="72">
        <f t="shared" si="10"/>
        <v>3130606</v>
      </c>
      <c r="D355" s="76" t="s">
        <v>1201</v>
      </c>
      <c r="E355" s="75">
        <v>239683.66999999998</v>
      </c>
      <c r="F355" s="55">
        <v>3130606</v>
      </c>
      <c r="G355" s="53" t="s">
        <v>353</v>
      </c>
      <c r="H355" s="51">
        <f t="shared" si="11"/>
        <v>239683.66999999998</v>
      </c>
    </row>
    <row r="356" spans="1:8" x14ac:dyDescent="0.25">
      <c r="A356" s="53" t="s">
        <v>1682</v>
      </c>
      <c r="B356" s="55">
        <v>3130655</v>
      </c>
      <c r="C356" s="72">
        <f t="shared" si="10"/>
        <v>3130655</v>
      </c>
      <c r="D356" s="76" t="s">
        <v>1682</v>
      </c>
      <c r="E356" s="75">
        <v>163251.18999999997</v>
      </c>
      <c r="F356" s="55">
        <v>3130655</v>
      </c>
      <c r="G356" s="53" t="s">
        <v>354</v>
      </c>
      <c r="H356" s="51">
        <f t="shared" si="11"/>
        <v>163251.18999999997</v>
      </c>
    </row>
    <row r="357" spans="1:8" x14ac:dyDescent="0.25">
      <c r="A357" s="53" t="s">
        <v>1202</v>
      </c>
      <c r="B357" s="55">
        <v>3130705</v>
      </c>
      <c r="C357" s="72">
        <f t="shared" si="10"/>
        <v>3130705</v>
      </c>
      <c r="D357" s="76" t="s">
        <v>1202</v>
      </c>
      <c r="E357" s="75">
        <v>1254672.3999999999</v>
      </c>
      <c r="F357" s="55">
        <v>3130705</v>
      </c>
      <c r="G357" s="53" t="s">
        <v>355</v>
      </c>
      <c r="H357" s="51">
        <f t="shared" si="11"/>
        <v>1254672.3999999999</v>
      </c>
    </row>
    <row r="358" spans="1:8" x14ac:dyDescent="0.25">
      <c r="A358" s="53" t="s">
        <v>1203</v>
      </c>
      <c r="B358" s="55">
        <v>3130804</v>
      </c>
      <c r="C358" s="72">
        <f t="shared" si="10"/>
        <v>3130804</v>
      </c>
      <c r="D358" s="76" t="s">
        <v>1203</v>
      </c>
      <c r="E358" s="75">
        <v>168669.91000000003</v>
      </c>
      <c r="F358" s="55">
        <v>3130804</v>
      </c>
      <c r="G358" s="53" t="s">
        <v>356</v>
      </c>
      <c r="H358" s="51">
        <f t="shared" si="11"/>
        <v>168669.91000000003</v>
      </c>
    </row>
    <row r="359" spans="1:8" x14ac:dyDescent="0.25">
      <c r="A359" s="53" t="s">
        <v>1204</v>
      </c>
      <c r="B359" s="55">
        <v>3130903</v>
      </c>
      <c r="C359" s="72">
        <f t="shared" si="10"/>
        <v>3130903</v>
      </c>
      <c r="D359" s="76" t="s">
        <v>1204</v>
      </c>
      <c r="E359" s="75">
        <v>409826.34999999986</v>
      </c>
      <c r="F359" s="55">
        <v>3130903</v>
      </c>
      <c r="G359" s="53" t="s">
        <v>357</v>
      </c>
      <c r="H359" s="51">
        <f t="shared" si="11"/>
        <v>409826.34999999986</v>
      </c>
    </row>
    <row r="360" spans="1:8" x14ac:dyDescent="0.25">
      <c r="A360" s="53" t="s">
        <v>1205</v>
      </c>
      <c r="B360" s="55">
        <v>3131000</v>
      </c>
      <c r="C360" s="72">
        <f t="shared" si="10"/>
        <v>3131000</v>
      </c>
      <c r="D360" s="76" t="s">
        <v>1205</v>
      </c>
      <c r="E360" s="75">
        <v>281121.55000000005</v>
      </c>
      <c r="F360" s="55">
        <v>3131000</v>
      </c>
      <c r="G360" s="53" t="s">
        <v>358</v>
      </c>
      <c r="H360" s="51">
        <f t="shared" si="11"/>
        <v>281121.55000000005</v>
      </c>
    </row>
    <row r="361" spans="1:8" x14ac:dyDescent="0.25">
      <c r="A361" s="53" t="s">
        <v>1206</v>
      </c>
      <c r="B361" s="55">
        <v>3131109</v>
      </c>
      <c r="C361" s="72">
        <f t="shared" si="10"/>
        <v>3131109</v>
      </c>
      <c r="D361" s="76" t="s">
        <v>1206</v>
      </c>
      <c r="E361" s="75">
        <v>214991.85000000003</v>
      </c>
      <c r="F361" s="55">
        <v>3131109</v>
      </c>
      <c r="G361" s="53" t="s">
        <v>359</v>
      </c>
      <c r="H361" s="51">
        <f t="shared" si="11"/>
        <v>214991.85000000003</v>
      </c>
    </row>
    <row r="362" spans="1:8" x14ac:dyDescent="0.25">
      <c r="A362" s="53" t="s">
        <v>1628</v>
      </c>
      <c r="B362" s="55">
        <v>3131158</v>
      </c>
      <c r="C362" s="72">
        <f t="shared" si="10"/>
        <v>3131158</v>
      </c>
      <c r="D362" s="76" t="s">
        <v>1628</v>
      </c>
      <c r="E362" s="75">
        <v>235354.06000000003</v>
      </c>
      <c r="F362" s="55">
        <v>3131158</v>
      </c>
      <c r="G362" s="53" t="s">
        <v>360</v>
      </c>
      <c r="H362" s="51">
        <f t="shared" si="11"/>
        <v>235354.06000000003</v>
      </c>
    </row>
    <row r="363" spans="1:8" x14ac:dyDescent="0.25">
      <c r="A363" s="53" t="s">
        <v>1207</v>
      </c>
      <c r="B363" s="55">
        <v>3131208</v>
      </c>
      <c r="C363" s="72">
        <f t="shared" si="10"/>
        <v>3131208</v>
      </c>
      <c r="D363" s="76" t="s">
        <v>1207</v>
      </c>
      <c r="E363" s="75">
        <v>351831.31000000006</v>
      </c>
      <c r="F363" s="55">
        <v>3131208</v>
      </c>
      <c r="G363" s="53" t="s">
        <v>361</v>
      </c>
      <c r="H363" s="51">
        <f t="shared" si="11"/>
        <v>351831.31000000006</v>
      </c>
    </row>
    <row r="364" spans="1:8" x14ac:dyDescent="0.25">
      <c r="A364" s="53" t="s">
        <v>1208</v>
      </c>
      <c r="B364" s="55">
        <v>3131307</v>
      </c>
      <c r="C364" s="72">
        <f t="shared" si="10"/>
        <v>3131307</v>
      </c>
      <c r="D364" s="76" t="s">
        <v>1208</v>
      </c>
      <c r="E364" s="75">
        <v>9753474.0999999978</v>
      </c>
      <c r="F364" s="55">
        <v>3131307</v>
      </c>
      <c r="G364" s="53" t="s">
        <v>362</v>
      </c>
      <c r="H364" s="51">
        <f t="shared" si="11"/>
        <v>9753474.0999999978</v>
      </c>
    </row>
    <row r="365" spans="1:8" x14ac:dyDescent="0.25">
      <c r="A365" s="53" t="s">
        <v>1209</v>
      </c>
      <c r="B365" s="55">
        <v>3131406</v>
      </c>
      <c r="C365" s="72">
        <f t="shared" si="10"/>
        <v>3131406</v>
      </c>
      <c r="D365" s="76" t="s">
        <v>1209</v>
      </c>
      <c r="E365" s="75">
        <v>425752.20999999996</v>
      </c>
      <c r="F365" s="55">
        <v>3131406</v>
      </c>
      <c r="G365" s="53" t="s">
        <v>363</v>
      </c>
      <c r="H365" s="51">
        <f t="shared" si="11"/>
        <v>425752.20999999996</v>
      </c>
    </row>
    <row r="366" spans="1:8" x14ac:dyDescent="0.25">
      <c r="A366" s="53" t="s">
        <v>1210</v>
      </c>
      <c r="B366" s="55">
        <v>3131505</v>
      </c>
      <c r="C366" s="72">
        <f t="shared" si="10"/>
        <v>3131505</v>
      </c>
      <c r="D366" s="76" t="s">
        <v>1210</v>
      </c>
      <c r="E366" s="75">
        <v>347166.13999999996</v>
      </c>
      <c r="F366" s="55">
        <v>3131505</v>
      </c>
      <c r="G366" s="53" t="s">
        <v>364</v>
      </c>
      <c r="H366" s="51">
        <f t="shared" si="11"/>
        <v>347166.13999999996</v>
      </c>
    </row>
    <row r="367" spans="1:8" x14ac:dyDescent="0.25">
      <c r="A367" s="53" t="s">
        <v>1211</v>
      </c>
      <c r="B367" s="55">
        <v>3131604</v>
      </c>
      <c r="C367" s="72">
        <f t="shared" si="10"/>
        <v>3131604</v>
      </c>
      <c r="D367" s="76" t="s">
        <v>1211</v>
      </c>
      <c r="E367" s="75">
        <v>386286.20000000007</v>
      </c>
      <c r="F367" s="55">
        <v>3131604</v>
      </c>
      <c r="G367" s="53" t="s">
        <v>365</v>
      </c>
      <c r="H367" s="51">
        <f t="shared" si="11"/>
        <v>386286.20000000007</v>
      </c>
    </row>
    <row r="368" spans="1:8" x14ac:dyDescent="0.25">
      <c r="A368" s="53" t="s">
        <v>1212</v>
      </c>
      <c r="B368" s="55">
        <v>3131703</v>
      </c>
      <c r="C368" s="72">
        <f t="shared" si="10"/>
        <v>3131703</v>
      </c>
      <c r="D368" s="76" t="s">
        <v>1212</v>
      </c>
      <c r="E368" s="75">
        <v>7870160.5699999994</v>
      </c>
      <c r="F368" s="55">
        <v>3131703</v>
      </c>
      <c r="G368" s="53" t="s">
        <v>366</v>
      </c>
      <c r="H368" s="51">
        <f t="shared" si="11"/>
        <v>7870160.5699999994</v>
      </c>
    </row>
    <row r="369" spans="1:8" x14ac:dyDescent="0.25">
      <c r="A369" s="53" t="s">
        <v>1213</v>
      </c>
      <c r="B369" s="55">
        <v>3131802</v>
      </c>
      <c r="C369" s="72">
        <f t="shared" si="10"/>
        <v>3131802</v>
      </c>
      <c r="D369" s="76" t="s">
        <v>1213</v>
      </c>
      <c r="E369" s="75">
        <v>192294.84000000003</v>
      </c>
      <c r="F369" s="55">
        <v>3131802</v>
      </c>
      <c r="G369" s="53" t="s">
        <v>1770</v>
      </c>
      <c r="H369" s="51">
        <f t="shared" si="11"/>
        <v>192294.84000000003</v>
      </c>
    </row>
    <row r="370" spans="1:8" x14ac:dyDescent="0.25">
      <c r="A370" s="53" t="s">
        <v>1214</v>
      </c>
      <c r="B370" s="55">
        <v>3131901</v>
      </c>
      <c r="C370" s="72">
        <f t="shared" si="10"/>
        <v>3131901</v>
      </c>
      <c r="D370" s="76" t="s">
        <v>1214</v>
      </c>
      <c r="E370" s="75">
        <v>4718246.1300000008</v>
      </c>
      <c r="F370" s="55">
        <v>3131901</v>
      </c>
      <c r="G370" s="53" t="s">
        <v>368</v>
      </c>
      <c r="H370" s="51">
        <f t="shared" si="11"/>
        <v>4718246.1300000008</v>
      </c>
    </row>
    <row r="371" spans="1:8" x14ac:dyDescent="0.25">
      <c r="A371" s="53" t="s">
        <v>1215</v>
      </c>
      <c r="B371" s="55">
        <v>3132008</v>
      </c>
      <c r="C371" s="72">
        <f t="shared" si="10"/>
        <v>3132008</v>
      </c>
      <c r="D371" s="76" t="s">
        <v>1215</v>
      </c>
      <c r="E371" s="75">
        <v>230628.25000000003</v>
      </c>
      <c r="F371" s="55">
        <v>3132008</v>
      </c>
      <c r="G371" s="53" t="s">
        <v>369</v>
      </c>
      <c r="H371" s="51">
        <f t="shared" si="11"/>
        <v>230628.25000000003</v>
      </c>
    </row>
    <row r="372" spans="1:8" x14ac:dyDescent="0.25">
      <c r="A372" s="53" t="s">
        <v>1216</v>
      </c>
      <c r="B372" s="55">
        <v>3132107</v>
      </c>
      <c r="C372" s="72">
        <f t="shared" si="10"/>
        <v>3132107</v>
      </c>
      <c r="D372" s="76" t="s">
        <v>1216</v>
      </c>
      <c r="E372" s="75">
        <v>395913.79000000004</v>
      </c>
      <c r="F372" s="55">
        <v>3132107</v>
      </c>
      <c r="G372" s="53" t="s">
        <v>370</v>
      </c>
      <c r="H372" s="51">
        <f t="shared" si="11"/>
        <v>395913.79000000004</v>
      </c>
    </row>
    <row r="373" spans="1:8" x14ac:dyDescent="0.25">
      <c r="A373" s="53" t="s">
        <v>1217</v>
      </c>
      <c r="B373" s="55">
        <v>3132206</v>
      </c>
      <c r="C373" s="72">
        <f t="shared" si="10"/>
        <v>3132206</v>
      </c>
      <c r="D373" s="76" t="s">
        <v>1217</v>
      </c>
      <c r="E373" s="75">
        <v>356108.54000000004</v>
      </c>
      <c r="F373" s="55">
        <v>3132206</v>
      </c>
      <c r="G373" s="53" t="s">
        <v>371</v>
      </c>
      <c r="H373" s="51">
        <f t="shared" si="11"/>
        <v>356108.54000000004</v>
      </c>
    </row>
    <row r="374" spans="1:8" x14ac:dyDescent="0.25">
      <c r="A374" s="53" t="s">
        <v>1218</v>
      </c>
      <c r="B374" s="55">
        <v>3132305</v>
      </c>
      <c r="C374" s="72">
        <f t="shared" si="10"/>
        <v>3132305</v>
      </c>
      <c r="D374" s="76" t="s">
        <v>1218</v>
      </c>
      <c r="E374" s="75">
        <v>224449.70000000004</v>
      </c>
      <c r="F374" s="55">
        <v>3132305</v>
      </c>
      <c r="G374" s="53" t="s">
        <v>372</v>
      </c>
      <c r="H374" s="51">
        <f t="shared" si="11"/>
        <v>224449.70000000004</v>
      </c>
    </row>
    <row r="375" spans="1:8" x14ac:dyDescent="0.25">
      <c r="A375" s="53" t="s">
        <v>1219</v>
      </c>
      <c r="B375" s="55">
        <v>3132404</v>
      </c>
      <c r="C375" s="72">
        <f t="shared" si="10"/>
        <v>3132404</v>
      </c>
      <c r="D375" s="76" t="s">
        <v>1219</v>
      </c>
      <c r="E375" s="75">
        <v>3032006.8000000003</v>
      </c>
      <c r="F375" s="55">
        <v>3132404</v>
      </c>
      <c r="G375" s="53" t="s">
        <v>373</v>
      </c>
      <c r="H375" s="51">
        <f t="shared" si="11"/>
        <v>3032006.8000000003</v>
      </c>
    </row>
    <row r="376" spans="1:8" x14ac:dyDescent="0.25">
      <c r="A376" s="53" t="s">
        <v>1220</v>
      </c>
      <c r="B376" s="55">
        <v>3132503</v>
      </c>
      <c r="C376" s="72">
        <f t="shared" si="10"/>
        <v>3132503</v>
      </c>
      <c r="D376" s="76" t="s">
        <v>1220</v>
      </c>
      <c r="E376" s="75">
        <v>680945.63</v>
      </c>
      <c r="F376" s="55">
        <v>3132503</v>
      </c>
      <c r="G376" s="53" t="s">
        <v>374</v>
      </c>
      <c r="H376" s="51">
        <f t="shared" si="11"/>
        <v>680945.63</v>
      </c>
    </row>
    <row r="377" spans="1:8" x14ac:dyDescent="0.25">
      <c r="A377" s="53" t="s">
        <v>1221</v>
      </c>
      <c r="B377" s="55">
        <v>3132602</v>
      </c>
      <c r="C377" s="72">
        <f t="shared" si="10"/>
        <v>3132602</v>
      </c>
      <c r="D377" s="76" t="s">
        <v>1221</v>
      </c>
      <c r="E377" s="75">
        <v>149880.66999999998</v>
      </c>
      <c r="F377" s="55">
        <v>3132602</v>
      </c>
      <c r="G377" s="53" t="s">
        <v>375</v>
      </c>
      <c r="H377" s="51">
        <f t="shared" si="11"/>
        <v>149880.66999999998</v>
      </c>
    </row>
    <row r="378" spans="1:8" x14ac:dyDescent="0.25">
      <c r="A378" s="53" t="s">
        <v>1222</v>
      </c>
      <c r="B378" s="55">
        <v>3132701</v>
      </c>
      <c r="C378" s="72">
        <f t="shared" si="10"/>
        <v>3132701</v>
      </c>
      <c r="D378" s="76" t="s">
        <v>1222</v>
      </c>
      <c r="E378" s="75">
        <v>394903.24</v>
      </c>
      <c r="F378" s="55">
        <v>3132701</v>
      </c>
      <c r="G378" s="53" t="s">
        <v>376</v>
      </c>
      <c r="H378" s="51">
        <f t="shared" si="11"/>
        <v>394903.24</v>
      </c>
    </row>
    <row r="379" spans="1:8" x14ac:dyDescent="0.25">
      <c r="A379" s="53" t="s">
        <v>1223</v>
      </c>
      <c r="B379" s="55">
        <v>3132800</v>
      </c>
      <c r="C379" s="72">
        <f t="shared" si="10"/>
        <v>3132800</v>
      </c>
      <c r="D379" s="76" t="s">
        <v>1223</v>
      </c>
      <c r="E379" s="75">
        <v>142944.85</v>
      </c>
      <c r="F379" s="55">
        <v>3132800</v>
      </c>
      <c r="G379" s="53" t="s">
        <v>377</v>
      </c>
      <c r="H379" s="51">
        <f t="shared" si="11"/>
        <v>142944.85</v>
      </c>
    </row>
    <row r="380" spans="1:8" x14ac:dyDescent="0.25">
      <c r="A380" s="53" t="s">
        <v>1224</v>
      </c>
      <c r="B380" s="55">
        <v>3132909</v>
      </c>
      <c r="C380" s="72">
        <f t="shared" si="10"/>
        <v>3132909</v>
      </c>
      <c r="D380" s="76" t="s">
        <v>1224</v>
      </c>
      <c r="E380" s="75">
        <v>424243.18999999994</v>
      </c>
      <c r="F380" s="55">
        <v>3132909</v>
      </c>
      <c r="G380" s="53" t="s">
        <v>378</v>
      </c>
      <c r="H380" s="51">
        <f t="shared" si="11"/>
        <v>424243.18999999994</v>
      </c>
    </row>
    <row r="381" spans="1:8" x14ac:dyDescent="0.25">
      <c r="A381" s="53" t="s">
        <v>1225</v>
      </c>
      <c r="B381" s="55">
        <v>3133006</v>
      </c>
      <c r="C381" s="72">
        <f t="shared" si="10"/>
        <v>3133006</v>
      </c>
      <c r="D381" s="76" t="s">
        <v>1225</v>
      </c>
      <c r="E381" s="75">
        <v>837816.80999999994</v>
      </c>
      <c r="F381" s="55">
        <v>3133006</v>
      </c>
      <c r="G381" s="53" t="s">
        <v>379</v>
      </c>
      <c r="H381" s="51">
        <f t="shared" si="11"/>
        <v>837816.80999999994</v>
      </c>
    </row>
    <row r="382" spans="1:8" x14ac:dyDescent="0.25">
      <c r="A382" s="53" t="s">
        <v>1226</v>
      </c>
      <c r="B382" s="55">
        <v>3133105</v>
      </c>
      <c r="C382" s="72">
        <f t="shared" si="10"/>
        <v>3133105</v>
      </c>
      <c r="D382" s="76" t="s">
        <v>1226</v>
      </c>
      <c r="E382" s="75">
        <v>671845.74</v>
      </c>
      <c r="F382" s="55">
        <v>3133105</v>
      </c>
      <c r="G382" s="53" t="s">
        <v>380</v>
      </c>
      <c r="H382" s="51">
        <f t="shared" si="11"/>
        <v>671845.74</v>
      </c>
    </row>
    <row r="383" spans="1:8" x14ac:dyDescent="0.25">
      <c r="A383" s="53" t="s">
        <v>1227</v>
      </c>
      <c r="B383" s="55">
        <v>3133204</v>
      </c>
      <c r="C383" s="72">
        <f t="shared" si="10"/>
        <v>3133204</v>
      </c>
      <c r="D383" s="76" t="s">
        <v>1227</v>
      </c>
      <c r="E383" s="75">
        <v>233625.06000000006</v>
      </c>
      <c r="F383" s="55">
        <v>3133204</v>
      </c>
      <c r="G383" s="53" t="s">
        <v>381</v>
      </c>
      <c r="H383" s="51">
        <f t="shared" si="11"/>
        <v>233625.06000000006</v>
      </c>
    </row>
    <row r="384" spans="1:8" x14ac:dyDescent="0.25">
      <c r="A384" s="53" t="s">
        <v>1228</v>
      </c>
      <c r="B384" s="55">
        <v>3133303</v>
      </c>
      <c r="C384" s="72">
        <f t="shared" si="10"/>
        <v>3133303</v>
      </c>
      <c r="D384" s="76" t="s">
        <v>1228</v>
      </c>
      <c r="E384" s="75">
        <v>349289.17999999993</v>
      </c>
      <c r="F384" s="55">
        <v>3133303</v>
      </c>
      <c r="G384" s="53" t="s">
        <v>382</v>
      </c>
      <c r="H384" s="51">
        <f t="shared" si="11"/>
        <v>349289.17999999993</v>
      </c>
    </row>
    <row r="385" spans="1:8" x14ac:dyDescent="0.25">
      <c r="A385" s="53" t="s">
        <v>1229</v>
      </c>
      <c r="B385" s="55">
        <v>3133402</v>
      </c>
      <c r="C385" s="72">
        <f t="shared" si="10"/>
        <v>3133402</v>
      </c>
      <c r="D385" s="76" t="s">
        <v>1229</v>
      </c>
      <c r="E385" s="75">
        <v>1074473.3299999998</v>
      </c>
      <c r="F385" s="55">
        <v>3133402</v>
      </c>
      <c r="G385" s="53" t="s">
        <v>383</v>
      </c>
      <c r="H385" s="51">
        <f t="shared" si="11"/>
        <v>1074473.3299999998</v>
      </c>
    </row>
    <row r="386" spans="1:8" x14ac:dyDescent="0.25">
      <c r="A386" s="53" t="s">
        <v>1230</v>
      </c>
      <c r="B386" s="55">
        <v>3133501</v>
      </c>
      <c r="C386" s="72">
        <f t="shared" si="10"/>
        <v>3133501</v>
      </c>
      <c r="D386" s="76" t="s">
        <v>1230</v>
      </c>
      <c r="E386" s="75">
        <v>600574.62</v>
      </c>
      <c r="F386" s="55">
        <v>3133501</v>
      </c>
      <c r="G386" s="53" t="s">
        <v>384</v>
      </c>
      <c r="H386" s="51">
        <f t="shared" si="11"/>
        <v>600574.62</v>
      </c>
    </row>
    <row r="387" spans="1:8" x14ac:dyDescent="0.25">
      <c r="A387" s="53" t="s">
        <v>1231</v>
      </c>
      <c r="B387" s="55">
        <v>3133600</v>
      </c>
      <c r="C387" s="72">
        <f t="shared" si="10"/>
        <v>3133600</v>
      </c>
      <c r="D387" s="76" t="s">
        <v>1231</v>
      </c>
      <c r="E387" s="75">
        <v>617805.13</v>
      </c>
      <c r="F387" s="55">
        <v>3133600</v>
      </c>
      <c r="G387" s="53" t="s">
        <v>385</v>
      </c>
      <c r="H387" s="51">
        <f t="shared" si="11"/>
        <v>617805.13</v>
      </c>
    </row>
    <row r="388" spans="1:8" x14ac:dyDescent="0.25">
      <c r="A388" s="53" t="s">
        <v>1232</v>
      </c>
      <c r="B388" s="55">
        <v>3133709</v>
      </c>
      <c r="C388" s="72">
        <f t="shared" si="10"/>
        <v>3133709</v>
      </c>
      <c r="D388" s="76" t="s">
        <v>1232</v>
      </c>
      <c r="E388" s="75">
        <v>1470871.77</v>
      </c>
      <c r="F388" s="55">
        <v>3133709</v>
      </c>
      <c r="G388" s="53" t="s">
        <v>386</v>
      </c>
      <c r="H388" s="51">
        <f t="shared" si="11"/>
        <v>1470871.77</v>
      </c>
    </row>
    <row r="389" spans="1:8" x14ac:dyDescent="0.25">
      <c r="A389" s="53" t="s">
        <v>1617</v>
      </c>
      <c r="B389" s="55">
        <v>3133758</v>
      </c>
      <c r="C389" s="72">
        <f t="shared" si="10"/>
        <v>3133758</v>
      </c>
      <c r="D389" s="76" t="s">
        <v>1617</v>
      </c>
      <c r="E389" s="75">
        <v>804062.57</v>
      </c>
      <c r="F389" s="55">
        <v>3133758</v>
      </c>
      <c r="G389" s="53" t="s">
        <v>387</v>
      </c>
      <c r="H389" s="51">
        <f t="shared" si="11"/>
        <v>804062.57</v>
      </c>
    </row>
    <row r="390" spans="1:8" x14ac:dyDescent="0.25">
      <c r="A390" s="53" t="s">
        <v>1233</v>
      </c>
      <c r="B390" s="55">
        <v>3133808</v>
      </c>
      <c r="C390" s="72">
        <f t="shared" si="10"/>
        <v>3133808</v>
      </c>
      <c r="D390" s="76" t="s">
        <v>1233</v>
      </c>
      <c r="E390" s="75">
        <v>3244085.2199999997</v>
      </c>
      <c r="F390" s="55">
        <v>3133808</v>
      </c>
      <c r="G390" s="53" t="s">
        <v>388</v>
      </c>
      <c r="H390" s="51">
        <f t="shared" si="11"/>
        <v>3244085.2199999997</v>
      </c>
    </row>
    <row r="391" spans="1:8" x14ac:dyDescent="0.25">
      <c r="A391" s="53" t="s">
        <v>1234</v>
      </c>
      <c r="B391" s="55">
        <v>3133907</v>
      </c>
      <c r="C391" s="72">
        <f t="shared" si="10"/>
        <v>3133907</v>
      </c>
      <c r="D391" s="76" t="s">
        <v>1234</v>
      </c>
      <c r="E391" s="75">
        <v>150440.42000000004</v>
      </c>
      <c r="F391" s="55">
        <v>3133907</v>
      </c>
      <c r="G391" s="53" t="s">
        <v>389</v>
      </c>
      <c r="H391" s="51">
        <f t="shared" si="11"/>
        <v>150440.42000000004</v>
      </c>
    </row>
    <row r="392" spans="1:8" x14ac:dyDescent="0.25">
      <c r="A392" s="53" t="s">
        <v>1235</v>
      </c>
      <c r="B392" s="55">
        <v>3134004</v>
      </c>
      <c r="C392" s="72">
        <f t="shared" ref="C392:C455" si="12">IFERROR(VLOOKUP(D392,$A$8:$B$860,2,FALSE),"ERRO")</f>
        <v>3134004</v>
      </c>
      <c r="D392" s="76" t="s">
        <v>1235</v>
      </c>
      <c r="E392" s="75">
        <v>290374.5</v>
      </c>
      <c r="F392" s="55">
        <v>3134004</v>
      </c>
      <c r="G392" s="53" t="s">
        <v>390</v>
      </c>
      <c r="H392" s="51">
        <f t="shared" ref="H392:H455" si="13">VLOOKUP(F392,$C$8:$E$860,3,FALSE)</f>
        <v>290374.5</v>
      </c>
    </row>
    <row r="393" spans="1:8" x14ac:dyDescent="0.25">
      <c r="A393" s="53" t="s">
        <v>1236</v>
      </c>
      <c r="B393" s="55">
        <v>3134103</v>
      </c>
      <c r="C393" s="72">
        <f t="shared" si="12"/>
        <v>3134103</v>
      </c>
      <c r="D393" s="76" t="s">
        <v>1236</v>
      </c>
      <c r="E393" s="75">
        <v>243083.36000000002</v>
      </c>
      <c r="F393" s="55">
        <v>3134103</v>
      </c>
      <c r="G393" s="53" t="s">
        <v>391</v>
      </c>
      <c r="H393" s="51">
        <f t="shared" si="13"/>
        <v>243083.36000000002</v>
      </c>
    </row>
    <row r="394" spans="1:8" x14ac:dyDescent="0.25">
      <c r="A394" s="53" t="s">
        <v>1237</v>
      </c>
      <c r="B394" s="55">
        <v>3134202</v>
      </c>
      <c r="C394" s="72">
        <f t="shared" si="12"/>
        <v>3134202</v>
      </c>
      <c r="D394" s="76" t="s">
        <v>1237</v>
      </c>
      <c r="E394" s="75">
        <v>4510221.1400000006</v>
      </c>
      <c r="F394" s="55">
        <v>3134202</v>
      </c>
      <c r="G394" s="53" t="s">
        <v>392</v>
      </c>
      <c r="H394" s="51">
        <f t="shared" si="13"/>
        <v>4510221.1400000006</v>
      </c>
    </row>
    <row r="395" spans="1:8" x14ac:dyDescent="0.25">
      <c r="A395" s="53" t="s">
        <v>1238</v>
      </c>
      <c r="B395" s="55">
        <v>3134301</v>
      </c>
      <c r="C395" s="72">
        <f t="shared" si="12"/>
        <v>3134301</v>
      </c>
      <c r="D395" s="76" t="s">
        <v>1238</v>
      </c>
      <c r="E395" s="75">
        <v>164827.23000000004</v>
      </c>
      <c r="F395" s="55">
        <v>3134301</v>
      </c>
      <c r="G395" s="53" t="s">
        <v>393</v>
      </c>
      <c r="H395" s="51">
        <f t="shared" si="13"/>
        <v>164827.23000000004</v>
      </c>
    </row>
    <row r="396" spans="1:8" x14ac:dyDescent="0.25">
      <c r="A396" s="53" t="s">
        <v>1239</v>
      </c>
      <c r="B396" s="55">
        <v>3134400</v>
      </c>
      <c r="C396" s="72">
        <f t="shared" si="12"/>
        <v>3134400</v>
      </c>
      <c r="D396" s="76" t="s">
        <v>1239</v>
      </c>
      <c r="E396" s="75">
        <v>4130219.2399999998</v>
      </c>
      <c r="F396" s="55">
        <v>3134400</v>
      </c>
      <c r="G396" s="53" t="s">
        <v>394</v>
      </c>
      <c r="H396" s="51">
        <f t="shared" si="13"/>
        <v>4130219.2399999998</v>
      </c>
    </row>
    <row r="397" spans="1:8" x14ac:dyDescent="0.25">
      <c r="A397" s="53" t="s">
        <v>1240</v>
      </c>
      <c r="B397" s="55">
        <v>3134509</v>
      </c>
      <c r="C397" s="72">
        <f t="shared" si="12"/>
        <v>3134509</v>
      </c>
      <c r="D397" s="76" t="s">
        <v>1240</v>
      </c>
      <c r="E397" s="75">
        <v>830972.80999999994</v>
      </c>
      <c r="F397" s="55">
        <v>3134509</v>
      </c>
      <c r="G397" s="53" t="s">
        <v>395</v>
      </c>
      <c r="H397" s="51">
        <f t="shared" si="13"/>
        <v>830972.80999999994</v>
      </c>
    </row>
    <row r="398" spans="1:8" x14ac:dyDescent="0.25">
      <c r="A398" s="53" t="s">
        <v>1241</v>
      </c>
      <c r="B398" s="55">
        <v>3134608</v>
      </c>
      <c r="C398" s="72">
        <f t="shared" si="12"/>
        <v>3134608</v>
      </c>
      <c r="D398" s="76" t="s">
        <v>1241</v>
      </c>
      <c r="E398" s="75">
        <v>385085.97000000003</v>
      </c>
      <c r="F398" s="55">
        <v>3134608</v>
      </c>
      <c r="G398" s="53" t="s">
        <v>396</v>
      </c>
      <c r="H398" s="51">
        <f t="shared" si="13"/>
        <v>385085.97000000003</v>
      </c>
    </row>
    <row r="399" spans="1:8" x14ac:dyDescent="0.25">
      <c r="A399" s="53" t="s">
        <v>1242</v>
      </c>
      <c r="B399" s="55">
        <v>3134707</v>
      </c>
      <c r="C399" s="72">
        <f t="shared" si="12"/>
        <v>3134707</v>
      </c>
      <c r="D399" s="76" t="s">
        <v>1242</v>
      </c>
      <c r="E399" s="75">
        <v>226471.20999999996</v>
      </c>
      <c r="F399" s="55">
        <v>3134707</v>
      </c>
      <c r="G399" s="53" t="s">
        <v>397</v>
      </c>
      <c r="H399" s="51">
        <f t="shared" si="13"/>
        <v>226471.20999999996</v>
      </c>
    </row>
    <row r="400" spans="1:8" x14ac:dyDescent="0.25">
      <c r="A400" s="53" t="s">
        <v>1243</v>
      </c>
      <c r="B400" s="55">
        <v>3134806</v>
      </c>
      <c r="C400" s="72">
        <f t="shared" si="12"/>
        <v>3134806</v>
      </c>
      <c r="D400" s="76" t="s">
        <v>1243</v>
      </c>
      <c r="E400" s="75">
        <v>282763.51</v>
      </c>
      <c r="F400" s="55">
        <v>3134806</v>
      </c>
      <c r="G400" s="53" t="s">
        <v>398</v>
      </c>
      <c r="H400" s="51">
        <f t="shared" si="13"/>
        <v>282763.51</v>
      </c>
    </row>
    <row r="401" spans="1:8" x14ac:dyDescent="0.25">
      <c r="A401" s="53" t="s">
        <v>1244</v>
      </c>
      <c r="B401" s="55">
        <v>3134905</v>
      </c>
      <c r="C401" s="72">
        <f t="shared" si="12"/>
        <v>3134905</v>
      </c>
      <c r="D401" s="76" t="s">
        <v>1244</v>
      </c>
      <c r="E401" s="75">
        <v>785664.09</v>
      </c>
      <c r="F401" s="55">
        <v>3134905</v>
      </c>
      <c r="G401" s="53" t="s">
        <v>399</v>
      </c>
      <c r="H401" s="51">
        <f t="shared" si="13"/>
        <v>785664.09</v>
      </c>
    </row>
    <row r="402" spans="1:8" x14ac:dyDescent="0.25">
      <c r="A402" s="53" t="s">
        <v>1245</v>
      </c>
      <c r="B402" s="55">
        <v>3135001</v>
      </c>
      <c r="C402" s="72">
        <f t="shared" si="12"/>
        <v>3135001</v>
      </c>
      <c r="D402" s="76" t="s">
        <v>1245</v>
      </c>
      <c r="E402" s="75">
        <v>186128.01</v>
      </c>
      <c r="F402" s="55">
        <v>3135001</v>
      </c>
      <c r="G402" s="53" t="s">
        <v>400</v>
      </c>
      <c r="H402" s="51">
        <f t="shared" si="13"/>
        <v>186128.01</v>
      </c>
    </row>
    <row r="403" spans="1:8" x14ac:dyDescent="0.25">
      <c r="A403" s="53" t="s">
        <v>1629</v>
      </c>
      <c r="B403" s="55">
        <v>3135050</v>
      </c>
      <c r="C403" s="72">
        <f t="shared" si="12"/>
        <v>3135050</v>
      </c>
      <c r="D403" s="76" t="s">
        <v>1629</v>
      </c>
      <c r="E403" s="75">
        <v>858398.51000000024</v>
      </c>
      <c r="F403" s="55">
        <v>3135050</v>
      </c>
      <c r="G403" s="53" t="s">
        <v>401</v>
      </c>
      <c r="H403" s="51">
        <f t="shared" si="13"/>
        <v>858398.51000000024</v>
      </c>
    </row>
    <row r="404" spans="1:8" x14ac:dyDescent="0.25">
      <c r="A404" s="53" t="s">
        <v>1630</v>
      </c>
      <c r="B404" s="55">
        <v>3135076</v>
      </c>
      <c r="C404" s="72">
        <f t="shared" si="12"/>
        <v>3135076</v>
      </c>
      <c r="D404" s="76" t="s">
        <v>1630</v>
      </c>
      <c r="E404" s="75">
        <v>147258.01999999999</v>
      </c>
      <c r="F404" s="55">
        <v>3135076</v>
      </c>
      <c r="G404" s="53" t="s">
        <v>402</v>
      </c>
      <c r="H404" s="51">
        <f t="shared" si="13"/>
        <v>147258.01999999999</v>
      </c>
    </row>
    <row r="405" spans="1:8" x14ac:dyDescent="0.25">
      <c r="A405" s="53" t="s">
        <v>1246</v>
      </c>
      <c r="B405" s="55">
        <v>3135100</v>
      </c>
      <c r="C405" s="72">
        <f t="shared" si="12"/>
        <v>3135100</v>
      </c>
      <c r="D405" s="76" t="s">
        <v>1246</v>
      </c>
      <c r="E405" s="75">
        <v>820341.94</v>
      </c>
      <c r="F405" s="55">
        <v>3135100</v>
      </c>
      <c r="G405" s="53" t="s">
        <v>403</v>
      </c>
      <c r="H405" s="51">
        <f t="shared" si="13"/>
        <v>820341.94</v>
      </c>
    </row>
    <row r="406" spans="1:8" x14ac:dyDescent="0.25">
      <c r="A406" s="53" t="s">
        <v>1247</v>
      </c>
      <c r="B406" s="55">
        <v>3135209</v>
      </c>
      <c r="C406" s="72">
        <f t="shared" si="12"/>
        <v>3135209</v>
      </c>
      <c r="D406" s="76" t="s">
        <v>1247</v>
      </c>
      <c r="E406" s="75">
        <v>982892.42</v>
      </c>
      <c r="F406" s="55">
        <v>3135209</v>
      </c>
      <c r="G406" s="53" t="s">
        <v>404</v>
      </c>
      <c r="H406" s="51">
        <f t="shared" si="13"/>
        <v>982892.42</v>
      </c>
    </row>
    <row r="407" spans="1:8" x14ac:dyDescent="0.25">
      <c r="A407" s="53" t="s">
        <v>1248</v>
      </c>
      <c r="B407" s="55">
        <v>3135308</v>
      </c>
      <c r="C407" s="72">
        <f t="shared" si="12"/>
        <v>3135308</v>
      </c>
      <c r="D407" s="76" t="s">
        <v>1248</v>
      </c>
      <c r="E407" s="75">
        <v>171377.84000000003</v>
      </c>
      <c r="F407" s="55">
        <v>3135308</v>
      </c>
      <c r="G407" s="53" t="s">
        <v>405</v>
      </c>
      <c r="H407" s="51">
        <f t="shared" si="13"/>
        <v>171377.84000000003</v>
      </c>
    </row>
    <row r="408" spans="1:8" x14ac:dyDescent="0.25">
      <c r="A408" s="53" t="s">
        <v>1747</v>
      </c>
      <c r="B408" s="55">
        <v>3135357</v>
      </c>
      <c r="C408" s="72">
        <f t="shared" si="12"/>
        <v>3135357</v>
      </c>
      <c r="D408" s="76" t="s">
        <v>1747</v>
      </c>
      <c r="E408" s="75">
        <v>169004.90999999997</v>
      </c>
      <c r="F408" s="55">
        <v>3135357</v>
      </c>
      <c r="G408" s="53" t="s">
        <v>406</v>
      </c>
      <c r="H408" s="51">
        <f t="shared" si="13"/>
        <v>169004.90999999997</v>
      </c>
    </row>
    <row r="409" spans="1:8" x14ac:dyDescent="0.25">
      <c r="A409" s="53" t="s">
        <v>1249</v>
      </c>
      <c r="B409" s="55">
        <v>3135407</v>
      </c>
      <c r="C409" s="72">
        <f t="shared" si="12"/>
        <v>3135407</v>
      </c>
      <c r="D409" s="76" t="s">
        <v>1249</v>
      </c>
      <c r="E409" s="75">
        <v>1603791.1300000001</v>
      </c>
      <c r="F409" s="55">
        <v>3135407</v>
      </c>
      <c r="G409" s="53" t="s">
        <v>407</v>
      </c>
      <c r="H409" s="51">
        <f t="shared" si="13"/>
        <v>1603791.1300000001</v>
      </c>
    </row>
    <row r="410" spans="1:8" x14ac:dyDescent="0.25">
      <c r="A410" s="53" t="s">
        <v>1683</v>
      </c>
      <c r="B410" s="55">
        <v>3135456</v>
      </c>
      <c r="C410" s="72">
        <f t="shared" si="12"/>
        <v>3135456</v>
      </c>
      <c r="D410" s="76" t="s">
        <v>1683</v>
      </c>
      <c r="E410" s="75">
        <v>157011.62999999998</v>
      </c>
      <c r="F410" s="55">
        <v>3135456</v>
      </c>
      <c r="G410" s="53" t="s">
        <v>408</v>
      </c>
      <c r="H410" s="51">
        <f t="shared" si="13"/>
        <v>157011.62999999998</v>
      </c>
    </row>
    <row r="411" spans="1:8" x14ac:dyDescent="0.25">
      <c r="A411" s="53" t="s">
        <v>1250</v>
      </c>
      <c r="B411" s="55">
        <v>3135506</v>
      </c>
      <c r="C411" s="72">
        <f t="shared" si="12"/>
        <v>3135506</v>
      </c>
      <c r="D411" s="76" t="s">
        <v>1250</v>
      </c>
      <c r="E411" s="75">
        <v>472631.8</v>
      </c>
      <c r="F411" s="55">
        <v>3135506</v>
      </c>
      <c r="G411" s="53" t="s">
        <v>409</v>
      </c>
      <c r="H411" s="51">
        <f t="shared" si="13"/>
        <v>472631.8</v>
      </c>
    </row>
    <row r="412" spans="1:8" x14ac:dyDescent="0.25">
      <c r="A412" s="53" t="s">
        <v>1251</v>
      </c>
      <c r="B412" s="55">
        <v>3135605</v>
      </c>
      <c r="C412" s="72">
        <f t="shared" si="12"/>
        <v>3135605</v>
      </c>
      <c r="D412" s="76" t="s">
        <v>1251</v>
      </c>
      <c r="E412" s="75">
        <v>236989.55</v>
      </c>
      <c r="F412" s="55">
        <v>3135605</v>
      </c>
      <c r="G412" s="53" t="s">
        <v>410</v>
      </c>
      <c r="H412" s="51">
        <f t="shared" si="13"/>
        <v>236989.55</v>
      </c>
    </row>
    <row r="413" spans="1:8" x14ac:dyDescent="0.25">
      <c r="A413" s="53" t="s">
        <v>1252</v>
      </c>
      <c r="B413" s="55">
        <v>3135704</v>
      </c>
      <c r="C413" s="72">
        <f t="shared" si="12"/>
        <v>3135704</v>
      </c>
      <c r="D413" s="76" t="s">
        <v>1252</v>
      </c>
      <c r="E413" s="75">
        <v>214561.75999999998</v>
      </c>
      <c r="F413" s="55">
        <v>3135704</v>
      </c>
      <c r="G413" s="53" t="s">
        <v>411</v>
      </c>
      <c r="H413" s="51">
        <f t="shared" si="13"/>
        <v>214561.75999999998</v>
      </c>
    </row>
    <row r="414" spans="1:8" x14ac:dyDescent="0.25">
      <c r="A414" s="53" t="s">
        <v>1253</v>
      </c>
      <c r="B414" s="55">
        <v>3135803</v>
      </c>
      <c r="C414" s="72">
        <f t="shared" si="12"/>
        <v>3135803</v>
      </c>
      <c r="D414" s="76" t="s">
        <v>1253</v>
      </c>
      <c r="E414" s="75">
        <v>405299.66000000003</v>
      </c>
      <c r="F414" s="55">
        <v>3135803</v>
      </c>
      <c r="G414" s="53" t="s">
        <v>412</v>
      </c>
      <c r="H414" s="51">
        <f t="shared" si="13"/>
        <v>405299.66000000003</v>
      </c>
    </row>
    <row r="415" spans="1:8" x14ac:dyDescent="0.25">
      <c r="A415" s="53" t="s">
        <v>1254</v>
      </c>
      <c r="B415" s="55">
        <v>3135902</v>
      </c>
      <c r="C415" s="72">
        <f t="shared" si="12"/>
        <v>3135902</v>
      </c>
      <c r="D415" s="76" t="s">
        <v>1254</v>
      </c>
      <c r="E415" s="75">
        <v>170702.53999999998</v>
      </c>
      <c r="F415" s="55">
        <v>3135902</v>
      </c>
      <c r="G415" s="53" t="s">
        <v>413</v>
      </c>
      <c r="H415" s="51">
        <f t="shared" si="13"/>
        <v>170702.53999999998</v>
      </c>
    </row>
    <row r="416" spans="1:8" x14ac:dyDescent="0.25">
      <c r="A416" s="53" t="s">
        <v>1255</v>
      </c>
      <c r="B416" s="55">
        <v>3136009</v>
      </c>
      <c r="C416" s="72">
        <f t="shared" si="12"/>
        <v>3136009</v>
      </c>
      <c r="D416" s="76" t="s">
        <v>1255</v>
      </c>
      <c r="E416" s="75">
        <v>279190.53000000003</v>
      </c>
      <c r="F416" s="55">
        <v>3136009</v>
      </c>
      <c r="G416" s="53" t="s">
        <v>414</v>
      </c>
      <c r="H416" s="51">
        <f t="shared" si="13"/>
        <v>279190.53000000003</v>
      </c>
    </row>
    <row r="417" spans="1:8" x14ac:dyDescent="0.25">
      <c r="A417" s="53" t="s">
        <v>1256</v>
      </c>
      <c r="B417" s="55">
        <v>3136108</v>
      </c>
      <c r="C417" s="72">
        <f t="shared" si="12"/>
        <v>3136108</v>
      </c>
      <c r="D417" s="76" t="s">
        <v>1256</v>
      </c>
      <c r="E417" s="75">
        <v>197140.59000000003</v>
      </c>
      <c r="F417" s="55">
        <v>3136108</v>
      </c>
      <c r="G417" s="53" t="s">
        <v>415</v>
      </c>
      <c r="H417" s="51">
        <f t="shared" si="13"/>
        <v>197140.59000000003</v>
      </c>
    </row>
    <row r="418" spans="1:8" x14ac:dyDescent="0.25">
      <c r="A418" s="53" t="s">
        <v>1257</v>
      </c>
      <c r="B418" s="55">
        <v>3136207</v>
      </c>
      <c r="C418" s="72">
        <f t="shared" si="12"/>
        <v>3136207</v>
      </c>
      <c r="D418" s="76" t="s">
        <v>1257</v>
      </c>
      <c r="E418" s="75">
        <v>3146420.0000000005</v>
      </c>
      <c r="F418" s="55">
        <v>3136207</v>
      </c>
      <c r="G418" s="53" t="s">
        <v>416</v>
      </c>
      <c r="H418" s="51">
        <f t="shared" si="13"/>
        <v>3146420.0000000005</v>
      </c>
    </row>
    <row r="419" spans="1:8" x14ac:dyDescent="0.25">
      <c r="A419" s="53" t="s">
        <v>1258</v>
      </c>
      <c r="B419" s="55">
        <v>3136306</v>
      </c>
      <c r="C419" s="72">
        <f t="shared" si="12"/>
        <v>3136306</v>
      </c>
      <c r="D419" s="76" t="s">
        <v>1258</v>
      </c>
      <c r="E419" s="75">
        <v>2240384.0999999996</v>
      </c>
      <c r="F419" s="55">
        <v>3136306</v>
      </c>
      <c r="G419" s="53" t="s">
        <v>417</v>
      </c>
      <c r="H419" s="51">
        <f t="shared" si="13"/>
        <v>2240384.0999999996</v>
      </c>
    </row>
    <row r="420" spans="1:8" x14ac:dyDescent="0.25">
      <c r="A420" s="53" t="s">
        <v>1259</v>
      </c>
      <c r="B420" s="55">
        <v>3136405</v>
      </c>
      <c r="C420" s="72">
        <f t="shared" si="12"/>
        <v>3136405</v>
      </c>
      <c r="D420" s="76" t="s">
        <v>1259</v>
      </c>
      <c r="E420" s="75">
        <v>187534.56999999998</v>
      </c>
      <c r="F420" s="55">
        <v>3136405</v>
      </c>
      <c r="G420" s="53" t="s">
        <v>418</v>
      </c>
      <c r="H420" s="51">
        <f t="shared" si="13"/>
        <v>187534.56999999998</v>
      </c>
    </row>
    <row r="421" spans="1:8" x14ac:dyDescent="0.25">
      <c r="A421" s="53" t="s">
        <v>1260</v>
      </c>
      <c r="B421" s="55">
        <v>3136504</v>
      </c>
      <c r="C421" s="72">
        <f t="shared" si="12"/>
        <v>3136504</v>
      </c>
      <c r="D421" s="76" t="s">
        <v>1260</v>
      </c>
      <c r="E421" s="75">
        <v>159959.52000000002</v>
      </c>
      <c r="F421" s="55">
        <v>3136504</v>
      </c>
      <c r="G421" s="53" t="s">
        <v>419</v>
      </c>
      <c r="H421" s="51">
        <f t="shared" si="13"/>
        <v>159959.52000000002</v>
      </c>
    </row>
    <row r="422" spans="1:8" x14ac:dyDescent="0.25">
      <c r="A422" s="53" t="s">
        <v>1684</v>
      </c>
      <c r="B422" s="55">
        <v>3136520</v>
      </c>
      <c r="C422" s="72">
        <f t="shared" si="12"/>
        <v>3136520</v>
      </c>
      <c r="D422" s="76" t="s">
        <v>1684</v>
      </c>
      <c r="E422" s="75">
        <v>110393.02000000002</v>
      </c>
      <c r="F422" s="55">
        <v>3136520</v>
      </c>
      <c r="G422" s="53" t="s">
        <v>420</v>
      </c>
      <c r="H422" s="51">
        <f t="shared" si="13"/>
        <v>110393.02000000002</v>
      </c>
    </row>
    <row r="423" spans="1:8" x14ac:dyDescent="0.25">
      <c r="A423" s="53" t="s">
        <v>1685</v>
      </c>
      <c r="B423" s="55">
        <v>3136553</v>
      </c>
      <c r="C423" s="72">
        <f t="shared" si="12"/>
        <v>3136553</v>
      </c>
      <c r="D423" s="76" t="s">
        <v>1685</v>
      </c>
      <c r="E423" s="75">
        <v>175647.65999999997</v>
      </c>
      <c r="F423" s="55">
        <v>3136553</v>
      </c>
      <c r="G423" s="53" t="s">
        <v>421</v>
      </c>
      <c r="H423" s="51">
        <f t="shared" si="13"/>
        <v>175647.65999999997</v>
      </c>
    </row>
    <row r="424" spans="1:8" x14ac:dyDescent="0.25">
      <c r="A424" s="53" t="s">
        <v>1686</v>
      </c>
      <c r="B424" s="55">
        <v>3136579</v>
      </c>
      <c r="C424" s="72">
        <f t="shared" si="12"/>
        <v>3136579</v>
      </c>
      <c r="D424" s="76" t="s">
        <v>1686</v>
      </c>
      <c r="E424" s="75">
        <v>144256.49</v>
      </c>
      <c r="F424" s="55">
        <v>3136579</v>
      </c>
      <c r="G424" s="53" t="s">
        <v>422</v>
      </c>
      <c r="H424" s="51">
        <f t="shared" si="13"/>
        <v>144256.49</v>
      </c>
    </row>
    <row r="425" spans="1:8" x14ac:dyDescent="0.25">
      <c r="A425" s="53" t="s">
        <v>1631</v>
      </c>
      <c r="B425" s="55">
        <v>3136652</v>
      </c>
      <c r="C425" s="72">
        <f t="shared" si="12"/>
        <v>3136652</v>
      </c>
      <c r="D425" s="76" t="s">
        <v>1631</v>
      </c>
      <c r="E425" s="75">
        <v>3129824.1100000003</v>
      </c>
      <c r="F425" s="55">
        <v>3136652</v>
      </c>
      <c r="G425" s="53" t="s">
        <v>423</v>
      </c>
      <c r="H425" s="51">
        <f t="shared" si="13"/>
        <v>3129824.1100000003</v>
      </c>
    </row>
    <row r="426" spans="1:8" x14ac:dyDescent="0.25">
      <c r="A426" s="53" t="s">
        <v>1262</v>
      </c>
      <c r="B426" s="55">
        <v>3136702</v>
      </c>
      <c r="C426" s="72">
        <f t="shared" si="12"/>
        <v>3136702</v>
      </c>
      <c r="D426" s="76" t="s">
        <v>1262</v>
      </c>
      <c r="E426" s="75">
        <v>13168257.709999999</v>
      </c>
      <c r="F426" s="55">
        <v>3136702</v>
      </c>
      <c r="G426" s="53" t="s">
        <v>424</v>
      </c>
      <c r="H426" s="51">
        <f t="shared" si="13"/>
        <v>13168257.709999999</v>
      </c>
    </row>
    <row r="427" spans="1:8" x14ac:dyDescent="0.25">
      <c r="A427" s="53" t="s">
        <v>1263</v>
      </c>
      <c r="B427" s="55">
        <v>3136801</v>
      </c>
      <c r="C427" s="72">
        <f t="shared" si="12"/>
        <v>3136801</v>
      </c>
      <c r="D427" s="76" t="s">
        <v>1263</v>
      </c>
      <c r="E427" s="75">
        <v>138518.35</v>
      </c>
      <c r="F427" s="55">
        <v>3136801</v>
      </c>
      <c r="G427" s="53" t="s">
        <v>425</v>
      </c>
      <c r="H427" s="51">
        <f t="shared" si="13"/>
        <v>138518.35</v>
      </c>
    </row>
    <row r="428" spans="1:8" x14ac:dyDescent="0.25">
      <c r="A428" s="53" t="s">
        <v>1264</v>
      </c>
      <c r="B428" s="55">
        <v>3136900</v>
      </c>
      <c r="C428" s="72">
        <f t="shared" si="12"/>
        <v>3136900</v>
      </c>
      <c r="D428" s="76" t="s">
        <v>1264</v>
      </c>
      <c r="E428" s="75">
        <v>381248.41000000003</v>
      </c>
      <c r="F428" s="55">
        <v>3136900</v>
      </c>
      <c r="G428" s="53" t="s">
        <v>426</v>
      </c>
      <c r="H428" s="51">
        <f t="shared" si="13"/>
        <v>381248.41000000003</v>
      </c>
    </row>
    <row r="429" spans="1:8" x14ac:dyDescent="0.25">
      <c r="A429" s="53" t="s">
        <v>1687</v>
      </c>
      <c r="B429" s="55">
        <v>3136959</v>
      </c>
      <c r="C429" s="72">
        <f t="shared" si="12"/>
        <v>3136959</v>
      </c>
      <c r="D429" s="76" t="s">
        <v>1687</v>
      </c>
      <c r="E429" s="75">
        <v>180763.04</v>
      </c>
      <c r="F429" s="55">
        <v>3136959</v>
      </c>
      <c r="G429" s="53" t="s">
        <v>427</v>
      </c>
      <c r="H429" s="51">
        <f t="shared" si="13"/>
        <v>180763.04</v>
      </c>
    </row>
    <row r="430" spans="1:8" x14ac:dyDescent="0.25">
      <c r="A430" s="53" t="s">
        <v>1265</v>
      </c>
      <c r="B430" s="55">
        <v>3137007</v>
      </c>
      <c r="C430" s="72">
        <f t="shared" si="12"/>
        <v>3137007</v>
      </c>
      <c r="D430" s="76" t="s">
        <v>1265</v>
      </c>
      <c r="E430" s="75">
        <v>234458.27000000008</v>
      </c>
      <c r="F430" s="55">
        <v>3137007</v>
      </c>
      <c r="G430" s="53" t="s">
        <v>428</v>
      </c>
      <c r="H430" s="51">
        <f t="shared" si="13"/>
        <v>234458.27000000008</v>
      </c>
    </row>
    <row r="431" spans="1:8" x14ac:dyDescent="0.25">
      <c r="A431" s="53" t="s">
        <v>1266</v>
      </c>
      <c r="B431" s="55">
        <v>3137106</v>
      </c>
      <c r="C431" s="72">
        <f t="shared" si="12"/>
        <v>3137106</v>
      </c>
      <c r="D431" s="76" t="s">
        <v>1266</v>
      </c>
      <c r="E431" s="75">
        <v>489696.72000000009</v>
      </c>
      <c r="F431" s="55">
        <v>3137106</v>
      </c>
      <c r="G431" s="53" t="s">
        <v>429</v>
      </c>
      <c r="H431" s="51">
        <f t="shared" si="13"/>
        <v>489696.72000000009</v>
      </c>
    </row>
    <row r="432" spans="1:8" x14ac:dyDescent="0.25">
      <c r="A432" s="53" t="s">
        <v>1267</v>
      </c>
      <c r="B432" s="55">
        <v>3137205</v>
      </c>
      <c r="C432" s="72">
        <f t="shared" si="12"/>
        <v>3137205</v>
      </c>
      <c r="D432" s="76" t="s">
        <v>1267</v>
      </c>
      <c r="E432" s="75">
        <v>1820078.7699999996</v>
      </c>
      <c r="F432" s="55">
        <v>3137205</v>
      </c>
      <c r="G432" s="53" t="s">
        <v>430</v>
      </c>
      <c r="H432" s="51">
        <f t="shared" si="13"/>
        <v>1820078.7699999996</v>
      </c>
    </row>
    <row r="433" spans="1:8" x14ac:dyDescent="0.25">
      <c r="A433" s="53" t="s">
        <v>1268</v>
      </c>
      <c r="B433" s="55">
        <v>3137304</v>
      </c>
      <c r="C433" s="72">
        <f t="shared" si="12"/>
        <v>3137304</v>
      </c>
      <c r="D433" s="76" t="s">
        <v>1268</v>
      </c>
      <c r="E433" s="75">
        <v>139201.41999999998</v>
      </c>
      <c r="F433" s="55">
        <v>3137304</v>
      </c>
      <c r="G433" s="53" t="s">
        <v>431</v>
      </c>
      <c r="H433" s="51">
        <f t="shared" si="13"/>
        <v>139201.41999999998</v>
      </c>
    </row>
    <row r="434" spans="1:8" x14ac:dyDescent="0.25">
      <c r="A434" s="53" t="s">
        <v>1269</v>
      </c>
      <c r="B434" s="55">
        <v>3137403</v>
      </c>
      <c r="C434" s="72">
        <f t="shared" si="12"/>
        <v>3137403</v>
      </c>
      <c r="D434" s="76" t="s">
        <v>1269</v>
      </c>
      <c r="E434" s="75">
        <v>428545.43000000005</v>
      </c>
      <c r="F434" s="55">
        <v>3137403</v>
      </c>
      <c r="G434" s="53" t="s">
        <v>432</v>
      </c>
      <c r="H434" s="51">
        <f t="shared" si="13"/>
        <v>428545.43000000005</v>
      </c>
    </row>
    <row r="435" spans="1:8" x14ac:dyDescent="0.25">
      <c r="A435" s="53" t="s">
        <v>1270</v>
      </c>
      <c r="B435" s="55">
        <v>3137502</v>
      </c>
      <c r="C435" s="72">
        <f t="shared" si="12"/>
        <v>3137502</v>
      </c>
      <c r="D435" s="76" t="s">
        <v>1270</v>
      </c>
      <c r="E435" s="75">
        <v>662614.54999999993</v>
      </c>
      <c r="F435" s="55">
        <v>3137502</v>
      </c>
      <c r="G435" s="53" t="s">
        <v>433</v>
      </c>
      <c r="H435" s="51">
        <f t="shared" si="13"/>
        <v>662614.54999999993</v>
      </c>
    </row>
    <row r="436" spans="1:8" x14ac:dyDescent="0.25">
      <c r="A436" s="53" t="s">
        <v>1632</v>
      </c>
      <c r="B436" s="55">
        <v>3137536</v>
      </c>
      <c r="C436" s="72">
        <f t="shared" si="12"/>
        <v>3137536</v>
      </c>
      <c r="D436" s="76" t="s">
        <v>1632</v>
      </c>
      <c r="E436" s="75">
        <v>486720.73</v>
      </c>
      <c r="F436" s="55">
        <v>3137536</v>
      </c>
      <c r="G436" s="53" t="s">
        <v>434</v>
      </c>
      <c r="H436" s="51">
        <f t="shared" si="13"/>
        <v>486720.73</v>
      </c>
    </row>
    <row r="437" spans="1:8" x14ac:dyDescent="0.25">
      <c r="A437" s="53" t="s">
        <v>1271</v>
      </c>
      <c r="B437" s="55">
        <v>3137601</v>
      </c>
      <c r="C437" s="72">
        <f t="shared" si="12"/>
        <v>3137601</v>
      </c>
      <c r="D437" s="76" t="s">
        <v>1271</v>
      </c>
      <c r="E437" s="75">
        <v>2054918.11</v>
      </c>
      <c r="F437" s="55">
        <v>3137601</v>
      </c>
      <c r="G437" s="53" t="s">
        <v>435</v>
      </c>
      <c r="H437" s="51">
        <f t="shared" si="13"/>
        <v>2054918.11</v>
      </c>
    </row>
    <row r="438" spans="1:8" x14ac:dyDescent="0.25">
      <c r="A438" s="53" t="s">
        <v>1272</v>
      </c>
      <c r="B438" s="55">
        <v>3137700</v>
      </c>
      <c r="C438" s="72">
        <f t="shared" si="12"/>
        <v>3137700</v>
      </c>
      <c r="D438" s="76" t="s">
        <v>1272</v>
      </c>
      <c r="E438" s="75">
        <v>463412.73999999987</v>
      </c>
      <c r="F438" s="55">
        <v>3137700</v>
      </c>
      <c r="G438" s="53" t="s">
        <v>436</v>
      </c>
      <c r="H438" s="51">
        <f t="shared" si="13"/>
        <v>463412.73999999987</v>
      </c>
    </row>
    <row r="439" spans="1:8" x14ac:dyDescent="0.25">
      <c r="A439" s="53" t="s">
        <v>1273</v>
      </c>
      <c r="B439" s="55">
        <v>3137809</v>
      </c>
      <c r="C439" s="72">
        <f t="shared" si="12"/>
        <v>3137809</v>
      </c>
      <c r="D439" s="76" t="s">
        <v>1273</v>
      </c>
      <c r="E439" s="75">
        <v>478279.91</v>
      </c>
      <c r="F439" s="55">
        <v>3137809</v>
      </c>
      <c r="G439" s="53" t="s">
        <v>437</v>
      </c>
      <c r="H439" s="51">
        <f t="shared" si="13"/>
        <v>478279.91</v>
      </c>
    </row>
    <row r="440" spans="1:8" x14ac:dyDescent="0.25">
      <c r="A440" s="53" t="s">
        <v>1274</v>
      </c>
      <c r="B440" s="55">
        <v>3137908</v>
      </c>
      <c r="C440" s="72">
        <f t="shared" si="12"/>
        <v>3137908</v>
      </c>
      <c r="D440" s="76" t="s">
        <v>1274</v>
      </c>
      <c r="E440" s="75">
        <v>119979.23999999999</v>
      </c>
      <c r="F440" s="55">
        <v>3137908</v>
      </c>
      <c r="G440" s="53" t="s">
        <v>438</v>
      </c>
      <c r="H440" s="51">
        <f t="shared" si="13"/>
        <v>119979.23999999999</v>
      </c>
    </row>
    <row r="441" spans="1:8" x14ac:dyDescent="0.25">
      <c r="A441" s="53" t="s">
        <v>1275</v>
      </c>
      <c r="B441" s="55">
        <v>3138005</v>
      </c>
      <c r="C441" s="72">
        <f t="shared" si="12"/>
        <v>3138005</v>
      </c>
      <c r="D441" s="76" t="s">
        <v>1275</v>
      </c>
      <c r="E441" s="75">
        <v>177366.40000000002</v>
      </c>
      <c r="F441" s="55">
        <v>3138005</v>
      </c>
      <c r="G441" s="53" t="s">
        <v>439</v>
      </c>
      <c r="H441" s="51">
        <f t="shared" si="13"/>
        <v>177366.40000000002</v>
      </c>
    </row>
    <row r="442" spans="1:8" x14ac:dyDescent="0.25">
      <c r="A442" s="53" t="s">
        <v>1276</v>
      </c>
      <c r="B442" s="55">
        <v>3138104</v>
      </c>
      <c r="C442" s="72">
        <f t="shared" si="12"/>
        <v>3138104</v>
      </c>
      <c r="D442" s="76" t="s">
        <v>1276</v>
      </c>
      <c r="E442" s="75">
        <v>342900.55</v>
      </c>
      <c r="F442" s="55">
        <v>3138104</v>
      </c>
      <c r="G442" s="53" t="s">
        <v>440</v>
      </c>
      <c r="H442" s="51">
        <f t="shared" si="13"/>
        <v>342900.55</v>
      </c>
    </row>
    <row r="443" spans="1:8" x14ac:dyDescent="0.25">
      <c r="A443" s="53" t="s">
        <v>1277</v>
      </c>
      <c r="B443" s="55">
        <v>3138203</v>
      </c>
      <c r="C443" s="72">
        <f t="shared" si="12"/>
        <v>3138203</v>
      </c>
      <c r="D443" s="76" t="s">
        <v>1277</v>
      </c>
      <c r="E443" s="75">
        <v>2279999.27</v>
      </c>
      <c r="F443" s="55">
        <v>3138203</v>
      </c>
      <c r="G443" s="53" t="s">
        <v>441</v>
      </c>
      <c r="H443" s="51">
        <f t="shared" si="13"/>
        <v>2279999.27</v>
      </c>
    </row>
    <row r="444" spans="1:8" x14ac:dyDescent="0.25">
      <c r="A444" s="53" t="s">
        <v>1278</v>
      </c>
      <c r="B444" s="55">
        <v>3138302</v>
      </c>
      <c r="C444" s="72">
        <f t="shared" si="12"/>
        <v>3138302</v>
      </c>
      <c r="D444" s="76" t="s">
        <v>1278</v>
      </c>
      <c r="E444" s="75">
        <v>128914.75000000003</v>
      </c>
      <c r="F444" s="55">
        <v>3138302</v>
      </c>
      <c r="G444" s="53" t="s">
        <v>442</v>
      </c>
      <c r="H444" s="51">
        <f t="shared" si="13"/>
        <v>128914.75000000003</v>
      </c>
    </row>
    <row r="445" spans="1:8" x14ac:dyDescent="0.25">
      <c r="A445" s="53" t="s">
        <v>1688</v>
      </c>
      <c r="B445" s="55">
        <v>3138351</v>
      </c>
      <c r="C445" s="72">
        <f t="shared" si="12"/>
        <v>3138351</v>
      </c>
      <c r="D445" s="76" t="s">
        <v>1688</v>
      </c>
      <c r="E445" s="75">
        <v>189785.44</v>
      </c>
      <c r="F445" s="55">
        <v>3138351</v>
      </c>
      <c r="G445" s="53" t="s">
        <v>443</v>
      </c>
      <c r="H445" s="51">
        <f t="shared" si="13"/>
        <v>189785.44</v>
      </c>
    </row>
    <row r="446" spans="1:8" x14ac:dyDescent="0.25">
      <c r="A446" s="53" t="s">
        <v>1279</v>
      </c>
      <c r="B446" s="55">
        <v>3138401</v>
      </c>
      <c r="C446" s="72">
        <f t="shared" si="12"/>
        <v>3138401</v>
      </c>
      <c r="D446" s="76" t="s">
        <v>1279</v>
      </c>
      <c r="E446" s="75">
        <v>1114580.0200000003</v>
      </c>
      <c r="F446" s="55">
        <v>3138401</v>
      </c>
      <c r="G446" s="53" t="s">
        <v>444</v>
      </c>
      <c r="H446" s="51">
        <f t="shared" si="13"/>
        <v>1114580.0200000003</v>
      </c>
    </row>
    <row r="447" spans="1:8" x14ac:dyDescent="0.25">
      <c r="A447" s="53" t="s">
        <v>1280</v>
      </c>
      <c r="B447" s="55">
        <v>3138500</v>
      </c>
      <c r="C447" s="72">
        <f t="shared" si="12"/>
        <v>3138500</v>
      </c>
      <c r="D447" s="76" t="s">
        <v>1280</v>
      </c>
      <c r="E447" s="75">
        <v>153101.08000000002</v>
      </c>
      <c r="F447" s="55">
        <v>3138500</v>
      </c>
      <c r="G447" s="53" t="s">
        <v>445</v>
      </c>
      <c r="H447" s="51">
        <f t="shared" si="13"/>
        <v>153101.08000000002</v>
      </c>
    </row>
    <row r="448" spans="1:8" x14ac:dyDescent="0.25">
      <c r="A448" s="53" t="s">
        <v>1281</v>
      </c>
      <c r="B448" s="55">
        <v>3138609</v>
      </c>
      <c r="C448" s="72">
        <f t="shared" si="12"/>
        <v>3138609</v>
      </c>
      <c r="D448" s="76" t="s">
        <v>1281</v>
      </c>
      <c r="E448" s="75">
        <v>362918.58999999997</v>
      </c>
      <c r="F448" s="55">
        <v>3138609</v>
      </c>
      <c r="G448" s="53" t="s">
        <v>446</v>
      </c>
      <c r="H448" s="51">
        <f t="shared" si="13"/>
        <v>362918.58999999997</v>
      </c>
    </row>
    <row r="449" spans="1:8" x14ac:dyDescent="0.25">
      <c r="A449" s="53" t="s">
        <v>1633</v>
      </c>
      <c r="B449" s="55">
        <v>3138625</v>
      </c>
      <c r="C449" s="72">
        <f t="shared" si="12"/>
        <v>3138625</v>
      </c>
      <c r="D449" s="76" t="s">
        <v>1633</v>
      </c>
      <c r="E449" s="75">
        <v>1019616.7600000002</v>
      </c>
      <c r="F449" s="55">
        <v>3138625</v>
      </c>
      <c r="G449" s="53" t="s">
        <v>447</v>
      </c>
      <c r="H449" s="51">
        <f t="shared" si="13"/>
        <v>1019616.7600000002</v>
      </c>
    </row>
    <row r="450" spans="1:8" x14ac:dyDescent="0.25">
      <c r="A450" s="53" t="s">
        <v>1634</v>
      </c>
      <c r="B450" s="55">
        <v>3138658</v>
      </c>
      <c r="C450" s="72">
        <f t="shared" si="12"/>
        <v>3138658</v>
      </c>
      <c r="D450" s="76" t="s">
        <v>1634</v>
      </c>
      <c r="E450" s="75">
        <v>219308.15999999997</v>
      </c>
      <c r="F450" s="55">
        <v>3138658</v>
      </c>
      <c r="G450" s="53" t="s">
        <v>448</v>
      </c>
      <c r="H450" s="51">
        <f t="shared" si="13"/>
        <v>219308.15999999997</v>
      </c>
    </row>
    <row r="451" spans="1:8" x14ac:dyDescent="0.25">
      <c r="A451" s="53" t="s">
        <v>1689</v>
      </c>
      <c r="B451" s="55">
        <v>3138674</v>
      </c>
      <c r="C451" s="72">
        <f t="shared" si="12"/>
        <v>3138674</v>
      </c>
      <c r="D451" s="76" t="s">
        <v>1689</v>
      </c>
      <c r="E451" s="75">
        <v>215203.49</v>
      </c>
      <c r="F451" s="55">
        <v>3138674</v>
      </c>
      <c r="G451" s="53" t="s">
        <v>449</v>
      </c>
      <c r="H451" s="51">
        <f t="shared" si="13"/>
        <v>215203.49</v>
      </c>
    </row>
    <row r="452" spans="1:8" x14ac:dyDescent="0.25">
      <c r="A452" s="53" t="s">
        <v>1690</v>
      </c>
      <c r="B452" s="55">
        <v>3138682</v>
      </c>
      <c r="C452" s="72">
        <f t="shared" si="12"/>
        <v>3138682</v>
      </c>
      <c r="D452" s="76" t="s">
        <v>1690</v>
      </c>
      <c r="E452" s="75">
        <v>145880.47999999998</v>
      </c>
      <c r="F452" s="55">
        <v>3138682</v>
      </c>
      <c r="G452" s="53" t="s">
        <v>450</v>
      </c>
      <c r="H452" s="51">
        <f t="shared" si="13"/>
        <v>145880.47999999998</v>
      </c>
    </row>
    <row r="453" spans="1:8" x14ac:dyDescent="0.25">
      <c r="A453" s="53" t="s">
        <v>1282</v>
      </c>
      <c r="B453" s="55">
        <v>3138708</v>
      </c>
      <c r="C453" s="72">
        <f t="shared" si="12"/>
        <v>3138708</v>
      </c>
      <c r="D453" s="76" t="s">
        <v>1282</v>
      </c>
      <c r="E453" s="75">
        <v>225649.19</v>
      </c>
      <c r="F453" s="55">
        <v>3138708</v>
      </c>
      <c r="G453" s="53" t="s">
        <v>451</v>
      </c>
      <c r="H453" s="51">
        <f t="shared" si="13"/>
        <v>225649.19</v>
      </c>
    </row>
    <row r="454" spans="1:8" x14ac:dyDescent="0.25">
      <c r="A454" s="53" t="s">
        <v>1283</v>
      </c>
      <c r="B454" s="55">
        <v>3138807</v>
      </c>
      <c r="C454" s="72">
        <f t="shared" si="12"/>
        <v>3138807</v>
      </c>
      <c r="D454" s="76" t="s">
        <v>1283</v>
      </c>
      <c r="E454" s="75">
        <v>701653.61</v>
      </c>
      <c r="F454" s="55">
        <v>3138807</v>
      </c>
      <c r="G454" s="53" t="s">
        <v>452</v>
      </c>
      <c r="H454" s="51">
        <f t="shared" si="13"/>
        <v>701653.61</v>
      </c>
    </row>
    <row r="455" spans="1:8" x14ac:dyDescent="0.25">
      <c r="A455" s="53" t="s">
        <v>1284</v>
      </c>
      <c r="B455" s="55">
        <v>3138906</v>
      </c>
      <c r="C455" s="72">
        <f t="shared" si="12"/>
        <v>3138906</v>
      </c>
      <c r="D455" s="76" t="s">
        <v>1284</v>
      </c>
      <c r="E455" s="75">
        <v>183020.56</v>
      </c>
      <c r="F455" s="55">
        <v>3138906</v>
      </c>
      <c r="G455" s="53" t="s">
        <v>453</v>
      </c>
      <c r="H455" s="51">
        <f t="shared" si="13"/>
        <v>183020.56</v>
      </c>
    </row>
    <row r="456" spans="1:8" x14ac:dyDescent="0.25">
      <c r="A456" s="53" t="s">
        <v>1285</v>
      </c>
      <c r="B456" s="55">
        <v>3139003</v>
      </c>
      <c r="C456" s="72">
        <f t="shared" ref="C456:C519" si="14">IFERROR(VLOOKUP(D456,$A$8:$B$860,2,FALSE),"ERRO")</f>
        <v>3139003</v>
      </c>
      <c r="D456" s="76" t="s">
        <v>1285</v>
      </c>
      <c r="E456" s="75">
        <v>1511952.15</v>
      </c>
      <c r="F456" s="55">
        <v>3139003</v>
      </c>
      <c r="G456" s="53" t="s">
        <v>454</v>
      </c>
      <c r="H456" s="51">
        <f t="shared" ref="H456:H519" si="15">VLOOKUP(F456,$C$8:$E$860,3,FALSE)</f>
        <v>1511952.15</v>
      </c>
    </row>
    <row r="457" spans="1:8" x14ac:dyDescent="0.25">
      <c r="A457" s="53" t="s">
        <v>1286</v>
      </c>
      <c r="B457" s="55">
        <v>3139102</v>
      </c>
      <c r="C457" s="72">
        <f t="shared" si="14"/>
        <v>3139102</v>
      </c>
      <c r="D457" s="76" t="s">
        <v>1286</v>
      </c>
      <c r="E457" s="75">
        <v>304755.77</v>
      </c>
      <c r="F457" s="55">
        <v>3139102</v>
      </c>
      <c r="G457" s="53" t="s">
        <v>455</v>
      </c>
      <c r="H457" s="51">
        <f t="shared" si="15"/>
        <v>304755.77</v>
      </c>
    </row>
    <row r="458" spans="1:8" x14ac:dyDescent="0.25">
      <c r="A458" s="53" t="s">
        <v>1287</v>
      </c>
      <c r="B458" s="55">
        <v>3139201</v>
      </c>
      <c r="C458" s="72">
        <f t="shared" si="14"/>
        <v>3139201</v>
      </c>
      <c r="D458" s="76" t="s">
        <v>1287</v>
      </c>
      <c r="E458" s="75">
        <v>266637.88</v>
      </c>
      <c r="F458" s="55">
        <v>3139201</v>
      </c>
      <c r="G458" s="53" t="s">
        <v>456</v>
      </c>
      <c r="H458" s="51">
        <f t="shared" si="15"/>
        <v>266637.88</v>
      </c>
    </row>
    <row r="459" spans="1:8" x14ac:dyDescent="0.25">
      <c r="A459" s="53" t="s">
        <v>1635</v>
      </c>
      <c r="B459" s="55">
        <v>3139250</v>
      </c>
      <c r="C459" s="72">
        <f t="shared" si="14"/>
        <v>3139250</v>
      </c>
      <c r="D459" s="76" t="s">
        <v>1635</v>
      </c>
      <c r="E459" s="75">
        <v>171190.43999999997</v>
      </c>
      <c r="F459" s="55">
        <v>3139250</v>
      </c>
      <c r="G459" s="53" t="s">
        <v>457</v>
      </c>
      <c r="H459" s="51">
        <f t="shared" si="15"/>
        <v>171190.43999999997</v>
      </c>
    </row>
    <row r="460" spans="1:8" x14ac:dyDescent="0.25">
      <c r="A460" s="53" t="s">
        <v>1288</v>
      </c>
      <c r="B460" s="55">
        <v>3139300</v>
      </c>
      <c r="C460" s="72">
        <f t="shared" si="14"/>
        <v>3139300</v>
      </c>
      <c r="D460" s="76" t="s">
        <v>1288</v>
      </c>
      <c r="E460" s="75">
        <v>369193.69999999995</v>
      </c>
      <c r="F460" s="55">
        <v>3139300</v>
      </c>
      <c r="G460" s="53" t="s">
        <v>458</v>
      </c>
      <c r="H460" s="51">
        <f t="shared" si="15"/>
        <v>369193.69999999995</v>
      </c>
    </row>
    <row r="461" spans="1:8" x14ac:dyDescent="0.25">
      <c r="A461" s="53" t="s">
        <v>1289</v>
      </c>
      <c r="B461" s="55">
        <v>3139409</v>
      </c>
      <c r="C461" s="72">
        <f t="shared" si="14"/>
        <v>3139409</v>
      </c>
      <c r="D461" s="76" t="s">
        <v>1289</v>
      </c>
      <c r="E461" s="75">
        <v>1846228.8900000004</v>
      </c>
      <c r="F461" s="55">
        <v>3139409</v>
      </c>
      <c r="G461" s="53" t="s">
        <v>459</v>
      </c>
      <c r="H461" s="51">
        <f t="shared" si="15"/>
        <v>1846228.8900000004</v>
      </c>
    </row>
    <row r="462" spans="1:8" x14ac:dyDescent="0.25">
      <c r="A462" s="53" t="s">
        <v>1290</v>
      </c>
      <c r="B462" s="55">
        <v>3139508</v>
      </c>
      <c r="C462" s="72">
        <f t="shared" si="14"/>
        <v>3139508</v>
      </c>
      <c r="D462" s="76" t="s">
        <v>1290</v>
      </c>
      <c r="E462" s="75">
        <v>500888.95999999996</v>
      </c>
      <c r="F462" s="55">
        <v>3139508</v>
      </c>
      <c r="G462" s="53" t="s">
        <v>460</v>
      </c>
      <c r="H462" s="51">
        <f t="shared" si="15"/>
        <v>500888.95999999996</v>
      </c>
    </row>
    <row r="463" spans="1:8" x14ac:dyDescent="0.25">
      <c r="A463" s="53" t="s">
        <v>1291</v>
      </c>
      <c r="B463" s="55">
        <v>3139607</v>
      </c>
      <c r="C463" s="72">
        <f t="shared" si="14"/>
        <v>3139607</v>
      </c>
      <c r="D463" s="76" t="s">
        <v>1291</v>
      </c>
      <c r="E463" s="75">
        <v>432863.51</v>
      </c>
      <c r="F463" s="55">
        <v>3139607</v>
      </c>
      <c r="G463" s="53" t="s">
        <v>461</v>
      </c>
      <c r="H463" s="51">
        <f t="shared" si="15"/>
        <v>432863.51</v>
      </c>
    </row>
    <row r="464" spans="1:8" x14ac:dyDescent="0.25">
      <c r="A464" s="53" t="s">
        <v>1293</v>
      </c>
      <c r="B464" s="55">
        <v>3139805</v>
      </c>
      <c r="C464" s="72">
        <f t="shared" si="14"/>
        <v>3139805</v>
      </c>
      <c r="D464" s="76" t="s">
        <v>1293</v>
      </c>
      <c r="E464" s="75">
        <v>292614.92</v>
      </c>
      <c r="F464" s="55">
        <v>3139805</v>
      </c>
      <c r="G464" s="53" t="s">
        <v>462</v>
      </c>
      <c r="H464" s="51">
        <f t="shared" si="15"/>
        <v>292614.92</v>
      </c>
    </row>
    <row r="465" spans="1:8" x14ac:dyDescent="0.25">
      <c r="A465" s="53" t="s">
        <v>1292</v>
      </c>
      <c r="B465" s="55">
        <v>3139706</v>
      </c>
      <c r="C465" s="72">
        <f t="shared" si="14"/>
        <v>3139706</v>
      </c>
      <c r="D465" s="76" t="s">
        <v>1292</v>
      </c>
      <c r="E465" s="75">
        <v>221424.17999999996</v>
      </c>
      <c r="F465" s="55">
        <v>3139706</v>
      </c>
      <c r="G465" s="53" t="s">
        <v>463</v>
      </c>
      <c r="H465" s="51">
        <f t="shared" si="15"/>
        <v>221424.17999999996</v>
      </c>
    </row>
    <row r="466" spans="1:8" x14ac:dyDescent="0.25">
      <c r="A466" s="53" t="s">
        <v>1294</v>
      </c>
      <c r="B466" s="55">
        <v>3139904</v>
      </c>
      <c r="C466" s="72">
        <f t="shared" si="14"/>
        <v>3139904</v>
      </c>
      <c r="D466" s="76" t="s">
        <v>1294</v>
      </c>
      <c r="E466" s="75">
        <v>301721.48</v>
      </c>
      <c r="F466" s="55">
        <v>3139904</v>
      </c>
      <c r="G466" s="53" t="s">
        <v>464</v>
      </c>
      <c r="H466" s="51">
        <f t="shared" si="15"/>
        <v>301721.48</v>
      </c>
    </row>
    <row r="467" spans="1:8" x14ac:dyDescent="0.25">
      <c r="A467" s="53" t="s">
        <v>1295</v>
      </c>
      <c r="B467" s="55">
        <v>3140001</v>
      </c>
      <c r="C467" s="72">
        <f t="shared" si="14"/>
        <v>3140001</v>
      </c>
      <c r="D467" s="76" t="s">
        <v>1295</v>
      </c>
      <c r="E467" s="75">
        <v>5217929.26</v>
      </c>
      <c r="F467" s="55">
        <v>3140001</v>
      </c>
      <c r="G467" s="53" t="s">
        <v>465</v>
      </c>
      <c r="H467" s="51">
        <f t="shared" si="15"/>
        <v>5217929.26</v>
      </c>
    </row>
    <row r="468" spans="1:8" x14ac:dyDescent="0.25">
      <c r="A468" s="53" t="s">
        <v>1296</v>
      </c>
      <c r="B468" s="55">
        <v>3140100</v>
      </c>
      <c r="C468" s="72">
        <f t="shared" si="14"/>
        <v>3140100</v>
      </c>
      <c r="D468" s="76" t="s">
        <v>1296</v>
      </c>
      <c r="E468" s="75">
        <v>150396.84000000003</v>
      </c>
      <c r="F468" s="55">
        <v>3140100</v>
      </c>
      <c r="G468" s="53" t="s">
        <v>466</v>
      </c>
      <c r="H468" s="51">
        <f t="shared" si="15"/>
        <v>150396.84000000003</v>
      </c>
    </row>
    <row r="469" spans="1:8" x14ac:dyDescent="0.25">
      <c r="A469" s="53" t="s">
        <v>1691</v>
      </c>
      <c r="B469" s="55">
        <v>3140159</v>
      </c>
      <c r="C469" s="72">
        <f t="shared" si="14"/>
        <v>3140159</v>
      </c>
      <c r="D469" s="76" t="s">
        <v>1691</v>
      </c>
      <c r="E469" s="75">
        <v>334166.14000000007</v>
      </c>
      <c r="F469" s="55">
        <v>3140159</v>
      </c>
      <c r="G469" s="53" t="s">
        <v>467</v>
      </c>
      <c r="H469" s="51">
        <f t="shared" si="15"/>
        <v>334166.14000000007</v>
      </c>
    </row>
    <row r="470" spans="1:8" x14ac:dyDescent="0.25">
      <c r="A470" s="53" t="s">
        <v>1297</v>
      </c>
      <c r="B470" s="55">
        <v>3140209</v>
      </c>
      <c r="C470" s="72">
        <f t="shared" si="14"/>
        <v>3140209</v>
      </c>
      <c r="D470" s="76" t="s">
        <v>1297</v>
      </c>
      <c r="E470" s="75">
        <v>165175.09000000003</v>
      </c>
      <c r="F470" s="55">
        <v>3140209</v>
      </c>
      <c r="G470" s="53" t="s">
        <v>468</v>
      </c>
      <c r="H470" s="51">
        <f t="shared" si="15"/>
        <v>165175.09000000003</v>
      </c>
    </row>
    <row r="471" spans="1:8" x14ac:dyDescent="0.25">
      <c r="A471" s="53" t="s">
        <v>1298</v>
      </c>
      <c r="B471" s="55">
        <v>3140308</v>
      </c>
      <c r="C471" s="72">
        <f t="shared" si="14"/>
        <v>3140308</v>
      </c>
      <c r="D471" s="76" t="s">
        <v>1298</v>
      </c>
      <c r="E471" s="75">
        <v>288697.01</v>
      </c>
      <c r="F471" s="55">
        <v>3140308</v>
      </c>
      <c r="G471" s="53" t="s">
        <v>469</v>
      </c>
      <c r="H471" s="51">
        <f t="shared" si="15"/>
        <v>288697.01</v>
      </c>
    </row>
    <row r="472" spans="1:8" x14ac:dyDescent="0.25">
      <c r="A472" s="53" t="s">
        <v>1299</v>
      </c>
      <c r="B472" s="55">
        <v>3140407</v>
      </c>
      <c r="C472" s="72">
        <f t="shared" si="14"/>
        <v>3140407</v>
      </c>
      <c r="D472" s="76" t="s">
        <v>1299</v>
      </c>
      <c r="E472" s="75">
        <v>108542.83</v>
      </c>
      <c r="F472" s="55">
        <v>3140407</v>
      </c>
      <c r="G472" s="53" t="s">
        <v>470</v>
      </c>
      <c r="H472" s="51">
        <f t="shared" si="15"/>
        <v>108542.83</v>
      </c>
    </row>
    <row r="473" spans="1:8" x14ac:dyDescent="0.25">
      <c r="A473" s="53" t="s">
        <v>1300</v>
      </c>
      <c r="B473" s="55">
        <v>3140506</v>
      </c>
      <c r="C473" s="72">
        <f t="shared" si="14"/>
        <v>3140506</v>
      </c>
      <c r="D473" s="76" t="s">
        <v>1300</v>
      </c>
      <c r="E473" s="75">
        <v>435213.33000000013</v>
      </c>
      <c r="F473" s="55">
        <v>3140506</v>
      </c>
      <c r="G473" s="53" t="s">
        <v>471</v>
      </c>
      <c r="H473" s="51">
        <f t="shared" si="15"/>
        <v>435213.33000000013</v>
      </c>
    </row>
    <row r="474" spans="1:8" x14ac:dyDescent="0.25">
      <c r="A474" s="53" t="s">
        <v>1692</v>
      </c>
      <c r="B474" s="55">
        <v>3140530</v>
      </c>
      <c r="C474" s="72">
        <f t="shared" si="14"/>
        <v>3140530</v>
      </c>
      <c r="D474" s="76" t="s">
        <v>1692</v>
      </c>
      <c r="E474" s="75">
        <v>274044.84999999998</v>
      </c>
      <c r="F474" s="55">
        <v>3140530</v>
      </c>
      <c r="G474" s="53" t="s">
        <v>472</v>
      </c>
      <c r="H474" s="51">
        <f t="shared" si="15"/>
        <v>274044.84999999998</v>
      </c>
    </row>
    <row r="475" spans="1:8" x14ac:dyDescent="0.25">
      <c r="A475" s="53" t="s">
        <v>1636</v>
      </c>
      <c r="B475" s="55">
        <v>3140555</v>
      </c>
      <c r="C475" s="72">
        <f t="shared" si="14"/>
        <v>3140555</v>
      </c>
      <c r="D475" s="76" t="s">
        <v>1636</v>
      </c>
      <c r="E475" s="75">
        <v>203691.59999999998</v>
      </c>
      <c r="F475" s="55">
        <v>3140555</v>
      </c>
      <c r="G475" s="53" t="s">
        <v>473</v>
      </c>
      <c r="H475" s="51">
        <f t="shared" si="15"/>
        <v>203691.59999999998</v>
      </c>
    </row>
    <row r="476" spans="1:8" x14ac:dyDescent="0.25">
      <c r="A476" s="53" t="s">
        <v>1301</v>
      </c>
      <c r="B476" s="55">
        <v>3140605</v>
      </c>
      <c r="C476" s="72">
        <f t="shared" si="14"/>
        <v>3140605</v>
      </c>
      <c r="D476" s="76" t="s">
        <v>1301</v>
      </c>
      <c r="E476" s="75">
        <v>166779.84</v>
      </c>
      <c r="F476" s="55">
        <v>3140605</v>
      </c>
      <c r="G476" s="53" t="s">
        <v>474</v>
      </c>
      <c r="H476" s="51">
        <f t="shared" si="15"/>
        <v>166779.84</v>
      </c>
    </row>
    <row r="477" spans="1:8" x14ac:dyDescent="0.25">
      <c r="A477" s="53" t="s">
        <v>1302</v>
      </c>
      <c r="B477" s="55">
        <v>3140704</v>
      </c>
      <c r="C477" s="72">
        <f t="shared" si="14"/>
        <v>3140704</v>
      </c>
      <c r="D477" s="76" t="s">
        <v>1302</v>
      </c>
      <c r="E477" s="75">
        <v>945166.13000000012</v>
      </c>
      <c r="F477" s="55">
        <v>3140704</v>
      </c>
      <c r="G477" s="53" t="s">
        <v>475</v>
      </c>
      <c r="H477" s="51">
        <f t="shared" si="15"/>
        <v>945166.13000000012</v>
      </c>
    </row>
    <row r="478" spans="1:8" x14ac:dyDescent="0.25">
      <c r="A478" s="53" t="s">
        <v>1609</v>
      </c>
      <c r="B478" s="55">
        <v>3171501</v>
      </c>
      <c r="C478" s="72">
        <f t="shared" si="14"/>
        <v>3171501</v>
      </c>
      <c r="D478" s="76" t="s">
        <v>1609</v>
      </c>
      <c r="E478" s="75">
        <v>122733.49</v>
      </c>
      <c r="F478" s="55">
        <v>3171501</v>
      </c>
      <c r="G478" s="53" t="s">
        <v>476</v>
      </c>
      <c r="H478" s="51">
        <f t="shared" si="15"/>
        <v>122733.49</v>
      </c>
    </row>
    <row r="479" spans="1:8" x14ac:dyDescent="0.25">
      <c r="A479" s="53" t="s">
        <v>1303</v>
      </c>
      <c r="B479" s="55">
        <v>3140803</v>
      </c>
      <c r="C479" s="72">
        <f t="shared" si="14"/>
        <v>3140803</v>
      </c>
      <c r="D479" s="76" t="s">
        <v>1303</v>
      </c>
      <c r="E479" s="75">
        <v>1038883.4900000001</v>
      </c>
      <c r="F479" s="55">
        <v>3140803</v>
      </c>
      <c r="G479" s="53" t="s">
        <v>477</v>
      </c>
      <c r="H479" s="51">
        <f t="shared" si="15"/>
        <v>1038883.4900000001</v>
      </c>
    </row>
    <row r="480" spans="1:8" x14ac:dyDescent="0.25">
      <c r="A480" s="53" t="s">
        <v>1637</v>
      </c>
      <c r="B480" s="55">
        <v>3140852</v>
      </c>
      <c r="C480" s="72">
        <f t="shared" si="14"/>
        <v>3140852</v>
      </c>
      <c r="D480" s="76" t="s">
        <v>1637</v>
      </c>
      <c r="E480" s="75">
        <v>388012.1</v>
      </c>
      <c r="F480" s="55">
        <v>3140852</v>
      </c>
      <c r="G480" s="53" t="s">
        <v>478</v>
      </c>
      <c r="H480" s="51">
        <f t="shared" si="15"/>
        <v>388012.1</v>
      </c>
    </row>
    <row r="481" spans="1:8" x14ac:dyDescent="0.25">
      <c r="A481" s="53" t="s">
        <v>1304</v>
      </c>
      <c r="B481" s="55">
        <v>3140902</v>
      </c>
      <c r="C481" s="72">
        <f t="shared" si="14"/>
        <v>3140902</v>
      </c>
      <c r="D481" s="76" t="s">
        <v>1304</v>
      </c>
      <c r="E481" s="75">
        <v>331061.84999999998</v>
      </c>
      <c r="F481" s="55">
        <v>3140902</v>
      </c>
      <c r="G481" s="53" t="s">
        <v>479</v>
      </c>
      <c r="H481" s="51">
        <f t="shared" si="15"/>
        <v>331061.84999999998</v>
      </c>
    </row>
    <row r="482" spans="1:8" x14ac:dyDescent="0.25">
      <c r="A482" s="53" t="s">
        <v>1305</v>
      </c>
      <c r="B482" s="55">
        <v>3141009</v>
      </c>
      <c r="C482" s="72">
        <f t="shared" si="14"/>
        <v>3141009</v>
      </c>
      <c r="D482" s="76" t="s">
        <v>1305</v>
      </c>
      <c r="E482" s="75">
        <v>174814.66999999998</v>
      </c>
      <c r="F482" s="55">
        <v>3141009</v>
      </c>
      <c r="G482" s="53" t="s">
        <v>480</v>
      </c>
      <c r="H482" s="51">
        <f t="shared" si="15"/>
        <v>174814.66999999998</v>
      </c>
    </row>
    <row r="483" spans="1:8" x14ac:dyDescent="0.25">
      <c r="A483" s="53" t="s">
        <v>1306</v>
      </c>
      <c r="B483" s="55">
        <v>3141108</v>
      </c>
      <c r="C483" s="72">
        <f t="shared" si="14"/>
        <v>3141108</v>
      </c>
      <c r="D483" s="76" t="s">
        <v>1306</v>
      </c>
      <c r="E483" s="75">
        <v>1321448.97</v>
      </c>
      <c r="F483" s="55">
        <v>3141108</v>
      </c>
      <c r="G483" s="53" t="s">
        <v>481</v>
      </c>
      <c r="H483" s="51">
        <f t="shared" si="15"/>
        <v>1321448.97</v>
      </c>
    </row>
    <row r="484" spans="1:8" x14ac:dyDescent="0.25">
      <c r="A484" s="53" t="s">
        <v>1307</v>
      </c>
      <c r="B484" s="55">
        <v>3141207</v>
      </c>
      <c r="C484" s="72">
        <f t="shared" si="14"/>
        <v>3141207</v>
      </c>
      <c r="D484" s="76" t="s">
        <v>1307</v>
      </c>
      <c r="E484" s="75">
        <v>190583.57</v>
      </c>
      <c r="F484" s="55">
        <v>3141207</v>
      </c>
      <c r="G484" s="53" t="s">
        <v>482</v>
      </c>
      <c r="H484" s="51">
        <f t="shared" si="15"/>
        <v>190583.57</v>
      </c>
    </row>
    <row r="485" spans="1:8" x14ac:dyDescent="0.25">
      <c r="A485" s="53" t="s">
        <v>1308</v>
      </c>
      <c r="B485" s="55">
        <v>3141306</v>
      </c>
      <c r="C485" s="72">
        <f t="shared" si="14"/>
        <v>3141306</v>
      </c>
      <c r="D485" s="76" t="s">
        <v>1308</v>
      </c>
      <c r="E485" s="75">
        <v>341865.67999999993</v>
      </c>
      <c r="F485" s="55">
        <v>3141306</v>
      </c>
      <c r="G485" s="53" t="s">
        <v>483</v>
      </c>
      <c r="H485" s="51">
        <f t="shared" si="15"/>
        <v>341865.67999999993</v>
      </c>
    </row>
    <row r="486" spans="1:8" x14ac:dyDescent="0.25">
      <c r="A486" s="53" t="s">
        <v>1309</v>
      </c>
      <c r="B486" s="55">
        <v>3141405</v>
      </c>
      <c r="C486" s="72">
        <f t="shared" si="14"/>
        <v>3141405</v>
      </c>
      <c r="D486" s="76" t="s">
        <v>1309</v>
      </c>
      <c r="E486" s="75">
        <v>300172.78000000003</v>
      </c>
      <c r="F486" s="55">
        <v>3141405</v>
      </c>
      <c r="G486" s="53" t="s">
        <v>484</v>
      </c>
      <c r="H486" s="51">
        <f t="shared" si="15"/>
        <v>300172.78000000003</v>
      </c>
    </row>
    <row r="487" spans="1:8" x14ac:dyDescent="0.25">
      <c r="A487" s="53" t="s">
        <v>1310</v>
      </c>
      <c r="B487" s="55">
        <v>3141504</v>
      </c>
      <c r="C487" s="72">
        <f t="shared" si="14"/>
        <v>3141504</v>
      </c>
      <c r="D487" s="76" t="s">
        <v>1310</v>
      </c>
      <c r="E487" s="75">
        <v>161732.95000000001</v>
      </c>
      <c r="F487" s="55">
        <v>3141504</v>
      </c>
      <c r="G487" s="53" t="s">
        <v>485</v>
      </c>
      <c r="H487" s="51">
        <f t="shared" si="15"/>
        <v>161732.95000000001</v>
      </c>
    </row>
    <row r="488" spans="1:8" x14ac:dyDescent="0.25">
      <c r="A488" s="53" t="s">
        <v>1311</v>
      </c>
      <c r="B488" s="55">
        <v>3141603</v>
      </c>
      <c r="C488" s="72">
        <f t="shared" si="14"/>
        <v>3141603</v>
      </c>
      <c r="D488" s="76" t="s">
        <v>1311</v>
      </c>
      <c r="E488" s="75">
        <v>221696.14</v>
      </c>
      <c r="F488" s="55">
        <v>3141603</v>
      </c>
      <c r="G488" s="53" t="s">
        <v>486</v>
      </c>
      <c r="H488" s="51">
        <f t="shared" si="15"/>
        <v>221696.14</v>
      </c>
    </row>
    <row r="489" spans="1:8" x14ac:dyDescent="0.25">
      <c r="A489" s="53" t="s">
        <v>1312</v>
      </c>
      <c r="B489" s="55">
        <v>3141702</v>
      </c>
      <c r="C489" s="72">
        <f t="shared" si="14"/>
        <v>3141702</v>
      </c>
      <c r="D489" s="76" t="s">
        <v>1312</v>
      </c>
      <c r="E489" s="75">
        <v>143309.90999999997</v>
      </c>
      <c r="F489" s="55">
        <v>3141702</v>
      </c>
      <c r="G489" s="53" t="s">
        <v>487</v>
      </c>
      <c r="H489" s="51">
        <f t="shared" si="15"/>
        <v>143309.90999999997</v>
      </c>
    </row>
    <row r="490" spans="1:8" x14ac:dyDescent="0.25">
      <c r="A490" s="53" t="s">
        <v>1313</v>
      </c>
      <c r="B490" s="55">
        <v>3141801</v>
      </c>
      <c r="C490" s="72">
        <f t="shared" si="14"/>
        <v>3141801</v>
      </c>
      <c r="D490" s="76" t="s">
        <v>1313</v>
      </c>
      <c r="E490" s="75">
        <v>436041.51</v>
      </c>
      <c r="F490" s="55">
        <v>3141801</v>
      </c>
      <c r="G490" s="53" t="s">
        <v>488</v>
      </c>
      <c r="H490" s="51">
        <f t="shared" si="15"/>
        <v>436041.51</v>
      </c>
    </row>
    <row r="491" spans="1:8" x14ac:dyDescent="0.25">
      <c r="A491" s="53" t="s">
        <v>1314</v>
      </c>
      <c r="B491" s="55">
        <v>3141900</v>
      </c>
      <c r="C491" s="72">
        <f t="shared" si="14"/>
        <v>3141900</v>
      </c>
      <c r="D491" s="76" t="s">
        <v>1314</v>
      </c>
      <c r="E491" s="75">
        <v>161082.82999999999</v>
      </c>
      <c r="F491" s="55">
        <v>3141900</v>
      </c>
      <c r="G491" s="53" t="s">
        <v>489</v>
      </c>
      <c r="H491" s="51">
        <f t="shared" si="15"/>
        <v>161082.82999999999</v>
      </c>
    </row>
    <row r="492" spans="1:8" x14ac:dyDescent="0.25">
      <c r="A492" s="53" t="s">
        <v>1315</v>
      </c>
      <c r="B492" s="55">
        <v>3142007</v>
      </c>
      <c r="C492" s="72">
        <f t="shared" si="14"/>
        <v>3142007</v>
      </c>
      <c r="D492" s="76" t="s">
        <v>1315</v>
      </c>
      <c r="E492" s="75">
        <v>206223.18</v>
      </c>
      <c r="F492" s="55">
        <v>3142007</v>
      </c>
      <c r="G492" s="53" t="s">
        <v>490</v>
      </c>
      <c r="H492" s="51">
        <f t="shared" si="15"/>
        <v>206223.18</v>
      </c>
    </row>
    <row r="493" spans="1:8" x14ac:dyDescent="0.25">
      <c r="A493" s="53" t="s">
        <v>1316</v>
      </c>
      <c r="B493" s="55">
        <v>3142106</v>
      </c>
      <c r="C493" s="72">
        <f t="shared" si="14"/>
        <v>3142106</v>
      </c>
      <c r="D493" s="76" t="s">
        <v>1316</v>
      </c>
      <c r="E493" s="75">
        <v>221819.24999999997</v>
      </c>
      <c r="F493" s="55">
        <v>3142106</v>
      </c>
      <c r="G493" s="53" t="s">
        <v>491</v>
      </c>
      <c r="H493" s="51">
        <f t="shared" si="15"/>
        <v>221819.24999999997</v>
      </c>
    </row>
    <row r="494" spans="1:8" x14ac:dyDescent="0.25">
      <c r="A494" s="53" t="s">
        <v>1317</v>
      </c>
      <c r="B494" s="55">
        <v>3142205</v>
      </c>
      <c r="C494" s="72">
        <f t="shared" si="14"/>
        <v>3142205</v>
      </c>
      <c r="D494" s="76" t="s">
        <v>1317</v>
      </c>
      <c r="E494" s="75">
        <v>325138.70999999996</v>
      </c>
      <c r="F494" s="55">
        <v>3142205</v>
      </c>
      <c r="G494" s="53" t="s">
        <v>492</v>
      </c>
      <c r="H494" s="51">
        <f t="shared" si="15"/>
        <v>325138.70999999996</v>
      </c>
    </row>
    <row r="495" spans="1:8" x14ac:dyDescent="0.25">
      <c r="A495" s="53" t="s">
        <v>1693</v>
      </c>
      <c r="B495" s="55">
        <v>3142254</v>
      </c>
      <c r="C495" s="72">
        <f t="shared" si="14"/>
        <v>3142254</v>
      </c>
      <c r="D495" s="76" t="s">
        <v>1693</v>
      </c>
      <c r="E495" s="75">
        <v>107607.25</v>
      </c>
      <c r="F495" s="55">
        <v>3142254</v>
      </c>
      <c r="G495" s="53" t="s">
        <v>493</v>
      </c>
      <c r="H495" s="51">
        <f t="shared" si="15"/>
        <v>107607.25</v>
      </c>
    </row>
    <row r="496" spans="1:8" x14ac:dyDescent="0.25">
      <c r="A496" s="53" t="s">
        <v>1318</v>
      </c>
      <c r="B496" s="55">
        <v>3142304</v>
      </c>
      <c r="C496" s="72">
        <f t="shared" si="14"/>
        <v>3142304</v>
      </c>
      <c r="D496" s="76" t="s">
        <v>1318</v>
      </c>
      <c r="E496" s="75">
        <v>177709.09999999998</v>
      </c>
      <c r="F496" s="55">
        <v>3142304</v>
      </c>
      <c r="G496" s="53" t="s">
        <v>494</v>
      </c>
      <c r="H496" s="51">
        <f t="shared" si="15"/>
        <v>177709.09999999998</v>
      </c>
    </row>
    <row r="497" spans="1:8" x14ac:dyDescent="0.25">
      <c r="A497" s="53" t="s">
        <v>1319</v>
      </c>
      <c r="B497" s="55">
        <v>3142403</v>
      </c>
      <c r="C497" s="72">
        <f t="shared" si="14"/>
        <v>3142403</v>
      </c>
      <c r="D497" s="76" t="s">
        <v>1319</v>
      </c>
      <c r="E497" s="75">
        <v>180239.68999999997</v>
      </c>
      <c r="F497" s="55">
        <v>3142403</v>
      </c>
      <c r="G497" s="53" t="s">
        <v>495</v>
      </c>
      <c r="H497" s="51">
        <f t="shared" si="15"/>
        <v>180239.68999999997</v>
      </c>
    </row>
    <row r="498" spans="1:8" x14ac:dyDescent="0.25">
      <c r="A498" s="53" t="s">
        <v>1320</v>
      </c>
      <c r="B498" s="55">
        <v>3142502</v>
      </c>
      <c r="C498" s="72">
        <f t="shared" si="14"/>
        <v>3142502</v>
      </c>
      <c r="D498" s="76" t="s">
        <v>1320</v>
      </c>
      <c r="E498" s="75">
        <v>159758.31999999998</v>
      </c>
      <c r="F498" s="55">
        <v>3142502</v>
      </c>
      <c r="G498" s="53" t="s">
        <v>496</v>
      </c>
      <c r="H498" s="51">
        <f t="shared" si="15"/>
        <v>159758.31999999998</v>
      </c>
    </row>
    <row r="499" spans="1:8" x14ac:dyDescent="0.25">
      <c r="A499" s="53" t="s">
        <v>1321</v>
      </c>
      <c r="B499" s="55">
        <v>3142601</v>
      </c>
      <c r="C499" s="72">
        <f t="shared" si="14"/>
        <v>3142601</v>
      </c>
      <c r="D499" s="76" t="s">
        <v>1321</v>
      </c>
      <c r="E499" s="75">
        <v>361373.87000000005</v>
      </c>
      <c r="F499" s="55">
        <v>3142601</v>
      </c>
      <c r="G499" s="53" t="s">
        <v>497</v>
      </c>
      <c r="H499" s="51">
        <f t="shared" si="15"/>
        <v>361373.87000000005</v>
      </c>
    </row>
    <row r="500" spans="1:8" x14ac:dyDescent="0.25">
      <c r="A500" s="53" t="s">
        <v>1322</v>
      </c>
      <c r="B500" s="55">
        <v>3142700</v>
      </c>
      <c r="C500" s="72">
        <f t="shared" si="14"/>
        <v>3142700</v>
      </c>
      <c r="D500" s="76" t="s">
        <v>1322</v>
      </c>
      <c r="E500" s="75">
        <v>205860.07</v>
      </c>
      <c r="F500" s="55">
        <v>3142700</v>
      </c>
      <c r="G500" s="53" t="s">
        <v>498</v>
      </c>
      <c r="H500" s="51">
        <f t="shared" si="15"/>
        <v>205860.07</v>
      </c>
    </row>
    <row r="501" spans="1:8" x14ac:dyDescent="0.25">
      <c r="A501" s="53" t="s">
        <v>1323</v>
      </c>
      <c r="B501" s="55">
        <v>3142809</v>
      </c>
      <c r="C501" s="72">
        <f t="shared" si="14"/>
        <v>3142809</v>
      </c>
      <c r="D501" s="76" t="s">
        <v>1323</v>
      </c>
      <c r="E501" s="75">
        <v>1337335.08</v>
      </c>
      <c r="F501" s="55">
        <v>3142809</v>
      </c>
      <c r="G501" s="53" t="s">
        <v>499</v>
      </c>
      <c r="H501" s="51">
        <f t="shared" si="15"/>
        <v>1337335.08</v>
      </c>
    </row>
    <row r="502" spans="1:8" x14ac:dyDescent="0.25">
      <c r="A502" s="53" t="s">
        <v>1324</v>
      </c>
      <c r="B502" s="55">
        <v>3142908</v>
      </c>
      <c r="C502" s="72">
        <f t="shared" si="14"/>
        <v>3142908</v>
      </c>
      <c r="D502" s="76" t="s">
        <v>1324</v>
      </c>
      <c r="E502" s="75">
        <v>270447.33</v>
      </c>
      <c r="F502" s="55">
        <v>3142908</v>
      </c>
      <c r="G502" s="53" t="s">
        <v>500</v>
      </c>
      <c r="H502" s="51">
        <f t="shared" si="15"/>
        <v>270447.33</v>
      </c>
    </row>
    <row r="503" spans="1:8" x14ac:dyDescent="0.25">
      <c r="A503" s="53" t="s">
        <v>1325</v>
      </c>
      <c r="B503" s="55">
        <v>3143005</v>
      </c>
      <c r="C503" s="72">
        <f t="shared" si="14"/>
        <v>3143005</v>
      </c>
      <c r="D503" s="76" t="s">
        <v>1325</v>
      </c>
      <c r="E503" s="75">
        <v>600929.53999999992</v>
      </c>
      <c r="F503" s="55">
        <v>3143005</v>
      </c>
      <c r="G503" s="53" t="s">
        <v>501</v>
      </c>
      <c r="H503" s="51">
        <f t="shared" si="15"/>
        <v>600929.53999999992</v>
      </c>
    </row>
    <row r="504" spans="1:8" x14ac:dyDescent="0.25">
      <c r="A504" s="53" t="s">
        <v>1326</v>
      </c>
      <c r="B504" s="55">
        <v>3143104</v>
      </c>
      <c r="C504" s="72">
        <f t="shared" si="14"/>
        <v>3143104</v>
      </c>
      <c r="D504" s="76" t="s">
        <v>1326</v>
      </c>
      <c r="E504" s="75">
        <v>1602620.63</v>
      </c>
      <c r="F504" s="55">
        <v>3143104</v>
      </c>
      <c r="G504" s="53" t="s">
        <v>502</v>
      </c>
      <c r="H504" s="51">
        <f t="shared" si="15"/>
        <v>1602620.63</v>
      </c>
    </row>
    <row r="505" spans="1:8" x14ac:dyDescent="0.25">
      <c r="A505" s="53" t="s">
        <v>1694</v>
      </c>
      <c r="B505" s="55">
        <v>3143153</v>
      </c>
      <c r="C505" s="72">
        <f t="shared" si="14"/>
        <v>3143153</v>
      </c>
      <c r="D505" s="76" t="s">
        <v>1694</v>
      </c>
      <c r="E505" s="75">
        <v>137684.28</v>
      </c>
      <c r="F505" s="55">
        <v>3143153</v>
      </c>
      <c r="G505" s="53" t="s">
        <v>503</v>
      </c>
      <c r="H505" s="51">
        <f t="shared" si="15"/>
        <v>137684.28</v>
      </c>
    </row>
    <row r="506" spans="1:8" x14ac:dyDescent="0.25">
      <c r="A506" s="53" t="s">
        <v>1327</v>
      </c>
      <c r="B506" s="55">
        <v>3143203</v>
      </c>
      <c r="C506" s="72">
        <f t="shared" si="14"/>
        <v>3143203</v>
      </c>
      <c r="D506" s="76" t="s">
        <v>1327</v>
      </c>
      <c r="E506" s="75">
        <v>609234.76</v>
      </c>
      <c r="F506" s="55">
        <v>3143203</v>
      </c>
      <c r="G506" s="53" t="s">
        <v>504</v>
      </c>
      <c r="H506" s="51">
        <f t="shared" si="15"/>
        <v>609234.76</v>
      </c>
    </row>
    <row r="507" spans="1:8" x14ac:dyDescent="0.25">
      <c r="A507" s="53" t="s">
        <v>1329</v>
      </c>
      <c r="B507" s="55">
        <v>3143401</v>
      </c>
      <c r="C507" s="72">
        <f t="shared" si="14"/>
        <v>3143401</v>
      </c>
      <c r="D507" s="76" t="s">
        <v>1329</v>
      </c>
      <c r="E507" s="75">
        <v>626954.99000000011</v>
      </c>
      <c r="F507" s="55">
        <v>3143401</v>
      </c>
      <c r="G507" s="53" t="s">
        <v>505</v>
      </c>
      <c r="H507" s="51">
        <f t="shared" si="15"/>
        <v>626954.99000000011</v>
      </c>
    </row>
    <row r="508" spans="1:8" x14ac:dyDescent="0.25">
      <c r="A508" s="53" t="s">
        <v>1328</v>
      </c>
      <c r="B508" s="55">
        <v>3143302</v>
      </c>
      <c r="C508" s="72">
        <f t="shared" si="14"/>
        <v>3143302</v>
      </c>
      <c r="D508" s="76" t="s">
        <v>1328</v>
      </c>
      <c r="E508" s="75">
        <v>8141424.4000000004</v>
      </c>
      <c r="F508" s="55">
        <v>3143302</v>
      </c>
      <c r="G508" s="53" t="s">
        <v>506</v>
      </c>
      <c r="H508" s="51">
        <f t="shared" si="15"/>
        <v>8141424.4000000004</v>
      </c>
    </row>
    <row r="509" spans="1:8" x14ac:dyDescent="0.25">
      <c r="A509" s="53" t="s">
        <v>1638</v>
      </c>
      <c r="B509" s="55">
        <v>3143450</v>
      </c>
      <c r="C509" s="72">
        <f t="shared" si="14"/>
        <v>3143450</v>
      </c>
      <c r="D509" s="76" t="s">
        <v>1638</v>
      </c>
      <c r="E509" s="75">
        <v>176132.31999999998</v>
      </c>
      <c r="F509" s="55">
        <v>3143450</v>
      </c>
      <c r="G509" s="53" t="s">
        <v>507</v>
      </c>
      <c r="H509" s="51">
        <f t="shared" si="15"/>
        <v>176132.31999999998</v>
      </c>
    </row>
    <row r="510" spans="1:8" x14ac:dyDescent="0.25">
      <c r="A510" s="53" t="s">
        <v>1330</v>
      </c>
      <c r="B510" s="55">
        <v>3143500</v>
      </c>
      <c r="C510" s="72">
        <f t="shared" si="14"/>
        <v>3143500</v>
      </c>
      <c r="D510" s="76" t="s">
        <v>1330</v>
      </c>
      <c r="E510" s="75">
        <v>360285.77999999997</v>
      </c>
      <c r="F510" s="55">
        <v>3143500</v>
      </c>
      <c r="G510" s="53" t="s">
        <v>508</v>
      </c>
      <c r="H510" s="51">
        <f t="shared" si="15"/>
        <v>360285.77999999997</v>
      </c>
    </row>
    <row r="511" spans="1:8" x14ac:dyDescent="0.25">
      <c r="A511" s="53" t="s">
        <v>1331</v>
      </c>
      <c r="B511" s="55">
        <v>3143609</v>
      </c>
      <c r="C511" s="72">
        <f t="shared" si="14"/>
        <v>3143609</v>
      </c>
      <c r="D511" s="76" t="s">
        <v>1331</v>
      </c>
      <c r="E511" s="75">
        <v>189830.62000000002</v>
      </c>
      <c r="F511" s="55">
        <v>3143609</v>
      </c>
      <c r="G511" s="53" t="s">
        <v>509</v>
      </c>
      <c r="H511" s="51">
        <f t="shared" si="15"/>
        <v>189830.62000000002</v>
      </c>
    </row>
    <row r="512" spans="1:8" x14ac:dyDescent="0.25">
      <c r="A512" s="53" t="s">
        <v>1332</v>
      </c>
      <c r="B512" s="55">
        <v>3143708</v>
      </c>
      <c r="C512" s="72">
        <f t="shared" si="14"/>
        <v>3143708</v>
      </c>
      <c r="D512" s="76" t="s">
        <v>1332</v>
      </c>
      <c r="E512" s="75">
        <v>141750.92000000001</v>
      </c>
      <c r="F512" s="55">
        <v>3143708</v>
      </c>
      <c r="G512" s="53" t="s">
        <v>510</v>
      </c>
      <c r="H512" s="51">
        <f t="shared" si="15"/>
        <v>141750.92000000001</v>
      </c>
    </row>
    <row r="513" spans="1:8" x14ac:dyDescent="0.25">
      <c r="A513" s="53" t="s">
        <v>1333</v>
      </c>
      <c r="B513" s="55">
        <v>3143807</v>
      </c>
      <c r="C513" s="72">
        <f t="shared" si="14"/>
        <v>3143807</v>
      </c>
      <c r="D513" s="76" t="s">
        <v>1333</v>
      </c>
      <c r="E513" s="75">
        <v>226946.49000000002</v>
      </c>
      <c r="F513" s="55">
        <v>3143807</v>
      </c>
      <c r="G513" s="53" t="s">
        <v>511</v>
      </c>
      <c r="H513" s="51">
        <f t="shared" si="15"/>
        <v>226946.49000000002</v>
      </c>
    </row>
    <row r="514" spans="1:8" x14ac:dyDescent="0.25">
      <c r="A514" s="53" t="s">
        <v>1334</v>
      </c>
      <c r="B514" s="55">
        <v>3143906</v>
      </c>
      <c r="C514" s="72">
        <f t="shared" si="14"/>
        <v>3143906</v>
      </c>
      <c r="D514" s="76" t="s">
        <v>1334</v>
      </c>
      <c r="E514" s="75">
        <v>1739940.7200000002</v>
      </c>
      <c r="F514" s="55">
        <v>3143906</v>
      </c>
      <c r="G514" s="53" t="s">
        <v>512</v>
      </c>
      <c r="H514" s="51">
        <f t="shared" si="15"/>
        <v>1739940.7200000002</v>
      </c>
    </row>
    <row r="515" spans="1:8" x14ac:dyDescent="0.25">
      <c r="A515" s="53" t="s">
        <v>1335</v>
      </c>
      <c r="B515" s="55">
        <v>3144003</v>
      </c>
      <c r="C515" s="72">
        <f t="shared" si="14"/>
        <v>3144003</v>
      </c>
      <c r="D515" s="76" t="s">
        <v>1335</v>
      </c>
      <c r="E515" s="75">
        <v>533241.50000000012</v>
      </c>
      <c r="F515" s="55">
        <v>3144003</v>
      </c>
      <c r="G515" s="53" t="s">
        <v>513</v>
      </c>
      <c r="H515" s="51">
        <f t="shared" si="15"/>
        <v>533241.50000000012</v>
      </c>
    </row>
    <row r="516" spans="1:8" x14ac:dyDescent="0.25">
      <c r="A516" s="53" t="s">
        <v>1336</v>
      </c>
      <c r="B516" s="55">
        <v>3144102</v>
      </c>
      <c r="C516" s="72">
        <f t="shared" si="14"/>
        <v>3144102</v>
      </c>
      <c r="D516" s="76" t="s">
        <v>1336</v>
      </c>
      <c r="E516" s="75">
        <v>548970.43999999994</v>
      </c>
      <c r="F516" s="55">
        <v>3144102</v>
      </c>
      <c r="G516" s="53" t="s">
        <v>514</v>
      </c>
      <c r="H516" s="51">
        <f t="shared" si="15"/>
        <v>548970.43999999994</v>
      </c>
    </row>
    <row r="517" spans="1:8" x14ac:dyDescent="0.25">
      <c r="A517" s="53" t="s">
        <v>1337</v>
      </c>
      <c r="B517" s="55">
        <v>3144201</v>
      </c>
      <c r="C517" s="72">
        <f t="shared" si="14"/>
        <v>3144201</v>
      </c>
      <c r="D517" s="76" t="s">
        <v>1337</v>
      </c>
      <c r="E517" s="75">
        <v>93290.37</v>
      </c>
      <c r="F517" s="55">
        <v>3144201</v>
      </c>
      <c r="G517" s="53" t="s">
        <v>515</v>
      </c>
      <c r="H517" s="51">
        <f t="shared" si="15"/>
        <v>93290.37</v>
      </c>
    </row>
    <row r="518" spans="1:8" x14ac:dyDescent="0.25">
      <c r="A518" s="53" t="s">
        <v>1338</v>
      </c>
      <c r="B518" s="55">
        <v>3144300</v>
      </c>
      <c r="C518" s="72">
        <f t="shared" si="14"/>
        <v>3144300</v>
      </c>
      <c r="D518" s="76" t="s">
        <v>1338</v>
      </c>
      <c r="E518" s="75">
        <v>734820.92999999993</v>
      </c>
      <c r="F518" s="55">
        <v>3144300</v>
      </c>
      <c r="G518" s="53" t="s">
        <v>516</v>
      </c>
      <c r="H518" s="51">
        <f t="shared" si="15"/>
        <v>734820.92999999993</v>
      </c>
    </row>
    <row r="519" spans="1:8" x14ac:dyDescent="0.25">
      <c r="A519" s="53" t="s">
        <v>1695</v>
      </c>
      <c r="B519" s="55">
        <v>3144359</v>
      </c>
      <c r="C519" s="72">
        <f t="shared" si="14"/>
        <v>3144359</v>
      </c>
      <c r="D519" s="76" t="s">
        <v>1695</v>
      </c>
      <c r="E519" s="75">
        <v>152646.83999999997</v>
      </c>
      <c r="F519" s="55">
        <v>3144359</v>
      </c>
      <c r="G519" s="53" t="s">
        <v>517</v>
      </c>
      <c r="H519" s="51">
        <f t="shared" si="15"/>
        <v>152646.83999999997</v>
      </c>
    </row>
    <row r="520" spans="1:8" x14ac:dyDescent="0.25">
      <c r="A520" s="53" t="s">
        <v>1696</v>
      </c>
      <c r="B520" s="55">
        <v>3144375</v>
      </c>
      <c r="C520" s="72">
        <f t="shared" ref="C520:C583" si="16">IFERROR(VLOOKUP(D520,$A$8:$B$860,2,FALSE),"ERRO")</f>
        <v>3144375</v>
      </c>
      <c r="D520" s="76" t="s">
        <v>1696</v>
      </c>
      <c r="E520" s="75">
        <v>184435.89999999997</v>
      </c>
      <c r="F520" s="55">
        <v>3144375</v>
      </c>
      <c r="G520" s="53" t="s">
        <v>518</v>
      </c>
      <c r="H520" s="51">
        <f t="shared" ref="H520:H583" si="17">VLOOKUP(F520,$C$8:$E$860,3,FALSE)</f>
        <v>184435.89999999997</v>
      </c>
    </row>
    <row r="521" spans="1:8" x14ac:dyDescent="0.25">
      <c r="A521" s="53" t="s">
        <v>1339</v>
      </c>
      <c r="B521" s="55">
        <v>3144409</v>
      </c>
      <c r="C521" s="72">
        <f t="shared" si="16"/>
        <v>3144409</v>
      </c>
      <c r="D521" s="76" t="s">
        <v>1339</v>
      </c>
      <c r="E521" s="75">
        <v>180530.21999999997</v>
      </c>
      <c r="F521" s="55">
        <v>3144409</v>
      </c>
      <c r="G521" s="53" t="s">
        <v>519</v>
      </c>
      <c r="H521" s="51">
        <f t="shared" si="17"/>
        <v>180530.21999999997</v>
      </c>
    </row>
    <row r="522" spans="1:8" x14ac:dyDescent="0.25">
      <c r="A522" s="53" t="s">
        <v>1340</v>
      </c>
      <c r="B522" s="55">
        <v>3144508</v>
      </c>
      <c r="C522" s="72">
        <f t="shared" si="16"/>
        <v>3144508</v>
      </c>
      <c r="D522" s="76" t="s">
        <v>1340</v>
      </c>
      <c r="E522" s="75">
        <v>389054.66000000003</v>
      </c>
      <c r="F522" s="55">
        <v>3144508</v>
      </c>
      <c r="G522" s="53" t="s">
        <v>520</v>
      </c>
      <c r="H522" s="51">
        <f t="shared" si="17"/>
        <v>389054.66000000003</v>
      </c>
    </row>
    <row r="523" spans="1:8" x14ac:dyDescent="0.25">
      <c r="A523" s="53" t="s">
        <v>1341</v>
      </c>
      <c r="B523" s="55">
        <v>3144607</v>
      </c>
      <c r="C523" s="72">
        <f t="shared" si="16"/>
        <v>3144607</v>
      </c>
      <c r="D523" s="76" t="s">
        <v>1341</v>
      </c>
      <c r="E523" s="75">
        <v>654362.40999999992</v>
      </c>
      <c r="F523" s="55">
        <v>3144607</v>
      </c>
      <c r="G523" s="53" t="s">
        <v>521</v>
      </c>
      <c r="H523" s="51">
        <f t="shared" si="17"/>
        <v>654362.40999999992</v>
      </c>
    </row>
    <row r="524" spans="1:8" x14ac:dyDescent="0.25">
      <c r="A524" s="53" t="s">
        <v>1697</v>
      </c>
      <c r="B524" s="55">
        <v>3144656</v>
      </c>
      <c r="C524" s="72">
        <f t="shared" si="16"/>
        <v>3144656</v>
      </c>
      <c r="D524" s="76" t="s">
        <v>1697</v>
      </c>
      <c r="E524" s="75">
        <v>188755.99000000002</v>
      </c>
      <c r="F524" s="55">
        <v>3144656</v>
      </c>
      <c r="G524" s="53" t="s">
        <v>522</v>
      </c>
      <c r="H524" s="51">
        <f t="shared" si="17"/>
        <v>188755.99000000002</v>
      </c>
    </row>
    <row r="525" spans="1:8" x14ac:dyDescent="0.25">
      <c r="A525" s="53" t="s">
        <v>1698</v>
      </c>
      <c r="B525" s="55">
        <v>3144672</v>
      </c>
      <c r="C525" s="72">
        <f t="shared" si="16"/>
        <v>3144672</v>
      </c>
      <c r="D525" s="76" t="s">
        <v>1698</v>
      </c>
      <c r="E525" s="75">
        <v>145421.91000000003</v>
      </c>
      <c r="F525" s="55">
        <v>3144672</v>
      </c>
      <c r="G525" s="53" t="s">
        <v>523</v>
      </c>
      <c r="H525" s="51">
        <f t="shared" si="17"/>
        <v>145421.91000000003</v>
      </c>
    </row>
    <row r="526" spans="1:8" x14ac:dyDescent="0.25">
      <c r="A526" s="53" t="s">
        <v>1342</v>
      </c>
      <c r="B526" s="55">
        <v>3144706</v>
      </c>
      <c r="C526" s="72">
        <f t="shared" si="16"/>
        <v>3144706</v>
      </c>
      <c r="D526" s="76" t="s">
        <v>1342</v>
      </c>
      <c r="E526" s="75">
        <v>484632.73999999987</v>
      </c>
      <c r="F526" s="55">
        <v>3144706</v>
      </c>
      <c r="G526" s="53" t="s">
        <v>524</v>
      </c>
      <c r="H526" s="51">
        <f t="shared" si="17"/>
        <v>484632.73999999987</v>
      </c>
    </row>
    <row r="527" spans="1:8" x14ac:dyDescent="0.25">
      <c r="A527" s="53" t="s">
        <v>1343</v>
      </c>
      <c r="B527" s="55">
        <v>3144805</v>
      </c>
      <c r="C527" s="72">
        <f t="shared" si="16"/>
        <v>3144805</v>
      </c>
      <c r="D527" s="76" t="s">
        <v>1343</v>
      </c>
      <c r="E527" s="75">
        <v>7479948.9400000013</v>
      </c>
      <c r="F527" s="55">
        <v>3144805</v>
      </c>
      <c r="G527" s="53" t="s">
        <v>525</v>
      </c>
      <c r="H527" s="51">
        <f t="shared" si="17"/>
        <v>7479948.9400000013</v>
      </c>
    </row>
    <row r="528" spans="1:8" x14ac:dyDescent="0.25">
      <c r="A528" s="53" t="s">
        <v>1344</v>
      </c>
      <c r="B528" s="55">
        <v>3144904</v>
      </c>
      <c r="C528" s="72">
        <f t="shared" si="16"/>
        <v>3144904</v>
      </c>
      <c r="D528" s="76" t="s">
        <v>1344</v>
      </c>
      <c r="E528" s="75">
        <v>128009.04999999999</v>
      </c>
      <c r="F528" s="55">
        <v>3144904</v>
      </c>
      <c r="G528" s="53" t="s">
        <v>526</v>
      </c>
      <c r="H528" s="51">
        <f t="shared" si="17"/>
        <v>128009.04999999999</v>
      </c>
    </row>
    <row r="529" spans="1:8" x14ac:dyDescent="0.25">
      <c r="A529" s="53" t="s">
        <v>1345</v>
      </c>
      <c r="B529" s="55">
        <v>3145000</v>
      </c>
      <c r="C529" s="72">
        <f t="shared" si="16"/>
        <v>3145000</v>
      </c>
      <c r="D529" s="76" t="s">
        <v>1345</v>
      </c>
      <c r="E529" s="75">
        <v>1657328.3299999998</v>
      </c>
      <c r="F529" s="55">
        <v>3145000</v>
      </c>
      <c r="G529" s="53" t="s">
        <v>527</v>
      </c>
      <c r="H529" s="51">
        <f t="shared" si="17"/>
        <v>1657328.3299999998</v>
      </c>
    </row>
    <row r="530" spans="1:8" x14ac:dyDescent="0.25">
      <c r="A530" s="53" t="s">
        <v>1699</v>
      </c>
      <c r="B530" s="55">
        <v>3145059</v>
      </c>
      <c r="C530" s="72">
        <f t="shared" si="16"/>
        <v>3145059</v>
      </c>
      <c r="D530" s="76" t="s">
        <v>1699</v>
      </c>
      <c r="E530" s="75">
        <v>252949.75</v>
      </c>
      <c r="F530" s="55">
        <v>3145059</v>
      </c>
      <c r="G530" s="53" t="s">
        <v>528</v>
      </c>
      <c r="H530" s="51">
        <f t="shared" si="17"/>
        <v>252949.75</v>
      </c>
    </row>
    <row r="531" spans="1:8" x14ac:dyDescent="0.25">
      <c r="A531" s="53" t="s">
        <v>1346</v>
      </c>
      <c r="B531" s="55">
        <v>3145109</v>
      </c>
      <c r="C531" s="72">
        <f t="shared" si="16"/>
        <v>3145109</v>
      </c>
      <c r="D531" s="76" t="s">
        <v>1346</v>
      </c>
      <c r="E531" s="75">
        <v>595425.39999999991</v>
      </c>
      <c r="F531" s="55">
        <v>3145109</v>
      </c>
      <c r="G531" s="53" t="s">
        <v>529</v>
      </c>
      <c r="H531" s="51">
        <f t="shared" si="17"/>
        <v>595425.39999999991</v>
      </c>
    </row>
    <row r="532" spans="1:8" x14ac:dyDescent="0.25">
      <c r="A532" s="53" t="s">
        <v>1347</v>
      </c>
      <c r="B532" s="55">
        <v>3145208</v>
      </c>
      <c r="C532" s="72">
        <f t="shared" si="16"/>
        <v>3145208</v>
      </c>
      <c r="D532" s="76" t="s">
        <v>1347</v>
      </c>
      <c r="E532" s="75">
        <v>2860324.3899999997</v>
      </c>
      <c r="F532" s="55">
        <v>3145208</v>
      </c>
      <c r="G532" s="53" t="s">
        <v>530</v>
      </c>
      <c r="H532" s="51">
        <f t="shared" si="17"/>
        <v>2860324.3899999997</v>
      </c>
    </row>
    <row r="533" spans="1:8" x14ac:dyDescent="0.25">
      <c r="A533" s="53" t="s">
        <v>1261</v>
      </c>
      <c r="B533" s="55">
        <v>3136603</v>
      </c>
      <c r="C533" s="72">
        <f t="shared" si="16"/>
        <v>3136603</v>
      </c>
      <c r="D533" s="76" t="s">
        <v>1261</v>
      </c>
      <c r="E533" s="75">
        <v>188669.86</v>
      </c>
      <c r="F533" s="55">
        <v>3136603</v>
      </c>
      <c r="G533" s="53" t="s">
        <v>531</v>
      </c>
      <c r="H533" s="51">
        <f t="shared" si="17"/>
        <v>188669.86</v>
      </c>
    </row>
    <row r="534" spans="1:8" x14ac:dyDescent="0.25">
      <c r="A534" s="53" t="s">
        <v>1348</v>
      </c>
      <c r="B534" s="55">
        <v>3145307</v>
      </c>
      <c r="C534" s="72">
        <f t="shared" si="16"/>
        <v>3145307</v>
      </c>
      <c r="D534" s="76" t="s">
        <v>1348</v>
      </c>
      <c r="E534" s="75">
        <v>431563.76999999996</v>
      </c>
      <c r="F534" s="55">
        <v>3145307</v>
      </c>
      <c r="G534" s="53" t="s">
        <v>532</v>
      </c>
      <c r="H534" s="51">
        <f t="shared" si="17"/>
        <v>431563.76999999996</v>
      </c>
    </row>
    <row r="535" spans="1:8" x14ac:dyDescent="0.25">
      <c r="A535" s="53" t="s">
        <v>1700</v>
      </c>
      <c r="B535" s="55">
        <v>3145356</v>
      </c>
      <c r="C535" s="72">
        <f t="shared" si="16"/>
        <v>3145356</v>
      </c>
      <c r="D535" s="76" t="s">
        <v>1700</v>
      </c>
      <c r="E535" s="75">
        <v>210256.65</v>
      </c>
      <c r="F535" s="55">
        <v>3145356</v>
      </c>
      <c r="G535" s="53" t="s">
        <v>533</v>
      </c>
      <c r="H535" s="51">
        <f t="shared" si="17"/>
        <v>210256.65</v>
      </c>
    </row>
    <row r="536" spans="1:8" x14ac:dyDescent="0.25">
      <c r="A536" s="53" t="s">
        <v>1701</v>
      </c>
      <c r="B536" s="55">
        <v>3145372</v>
      </c>
      <c r="C536" s="72">
        <f t="shared" si="16"/>
        <v>3145372</v>
      </c>
      <c r="D536" s="76" t="s">
        <v>1701</v>
      </c>
      <c r="E536" s="75">
        <v>170744.44</v>
      </c>
      <c r="F536" s="55">
        <v>3145372</v>
      </c>
      <c r="G536" s="53" t="s">
        <v>534</v>
      </c>
      <c r="H536" s="51">
        <f t="shared" si="17"/>
        <v>170744.44</v>
      </c>
    </row>
    <row r="537" spans="1:8" x14ac:dyDescent="0.25">
      <c r="A537" s="53" t="s">
        <v>1349</v>
      </c>
      <c r="B537" s="55">
        <v>3145406</v>
      </c>
      <c r="C537" s="72">
        <f t="shared" si="16"/>
        <v>3145406</v>
      </c>
      <c r="D537" s="76" t="s">
        <v>1349</v>
      </c>
      <c r="E537" s="75">
        <v>129497.51999999999</v>
      </c>
      <c r="F537" s="55">
        <v>3145406</v>
      </c>
      <c r="G537" s="53" t="s">
        <v>535</v>
      </c>
      <c r="H537" s="51">
        <f t="shared" si="17"/>
        <v>129497.51999999999</v>
      </c>
    </row>
    <row r="538" spans="1:8" x14ac:dyDescent="0.25">
      <c r="A538" s="53" t="s">
        <v>1702</v>
      </c>
      <c r="B538" s="55">
        <v>3145455</v>
      </c>
      <c r="C538" s="72">
        <f t="shared" si="16"/>
        <v>3145455</v>
      </c>
      <c r="D538" s="76" t="s">
        <v>1702</v>
      </c>
      <c r="E538" s="75">
        <v>305055.64999999997</v>
      </c>
      <c r="F538" s="55">
        <v>3145455</v>
      </c>
      <c r="G538" s="53" t="s">
        <v>536</v>
      </c>
      <c r="H538" s="51">
        <f t="shared" si="17"/>
        <v>305055.64999999997</v>
      </c>
    </row>
    <row r="539" spans="1:8" x14ac:dyDescent="0.25">
      <c r="A539" s="53" t="s">
        <v>1350</v>
      </c>
      <c r="B539" s="55">
        <v>3145505</v>
      </c>
      <c r="C539" s="72">
        <f t="shared" si="16"/>
        <v>3145505</v>
      </c>
      <c r="D539" s="76" t="s">
        <v>1350</v>
      </c>
      <c r="E539" s="75">
        <v>113011.35000000002</v>
      </c>
      <c r="F539" s="55">
        <v>3145505</v>
      </c>
      <c r="G539" s="53" t="s">
        <v>537</v>
      </c>
      <c r="H539" s="51">
        <f t="shared" si="17"/>
        <v>113011.35000000002</v>
      </c>
    </row>
    <row r="540" spans="1:8" x14ac:dyDescent="0.25">
      <c r="A540" s="53" t="s">
        <v>1351</v>
      </c>
      <c r="B540" s="55">
        <v>3145604</v>
      </c>
      <c r="C540" s="72">
        <f t="shared" si="16"/>
        <v>3145604</v>
      </c>
      <c r="D540" s="76" t="s">
        <v>1351</v>
      </c>
      <c r="E540" s="75">
        <v>771595.66999999993</v>
      </c>
      <c r="F540" s="55">
        <v>3145604</v>
      </c>
      <c r="G540" s="53" t="s">
        <v>538</v>
      </c>
      <c r="H540" s="51">
        <f t="shared" si="17"/>
        <v>771595.66999999993</v>
      </c>
    </row>
    <row r="541" spans="1:8" x14ac:dyDescent="0.25">
      <c r="A541" s="53" t="s">
        <v>1352</v>
      </c>
      <c r="B541" s="55">
        <v>3145703</v>
      </c>
      <c r="C541" s="72">
        <f t="shared" si="16"/>
        <v>3145703</v>
      </c>
      <c r="D541" s="76" t="s">
        <v>1352</v>
      </c>
      <c r="E541" s="75">
        <v>89342.56</v>
      </c>
      <c r="F541" s="55">
        <v>3145703</v>
      </c>
      <c r="G541" s="53" t="s">
        <v>539</v>
      </c>
      <c r="H541" s="51">
        <f t="shared" si="17"/>
        <v>89342.56</v>
      </c>
    </row>
    <row r="542" spans="1:8" x14ac:dyDescent="0.25">
      <c r="A542" s="53" t="s">
        <v>1353</v>
      </c>
      <c r="B542" s="55">
        <v>3145802</v>
      </c>
      <c r="C542" s="72">
        <f t="shared" si="16"/>
        <v>3145802</v>
      </c>
      <c r="D542" s="76" t="s">
        <v>1353</v>
      </c>
      <c r="E542" s="75">
        <v>193922.18000000002</v>
      </c>
      <c r="F542" s="55">
        <v>3145802</v>
      </c>
      <c r="G542" s="53" t="s">
        <v>540</v>
      </c>
      <c r="H542" s="51">
        <f t="shared" si="17"/>
        <v>193922.18000000002</v>
      </c>
    </row>
    <row r="543" spans="1:8" x14ac:dyDescent="0.25">
      <c r="A543" s="53" t="s">
        <v>1703</v>
      </c>
      <c r="B543" s="55">
        <v>3145851</v>
      </c>
      <c r="C543" s="72">
        <f t="shared" si="16"/>
        <v>3145851</v>
      </c>
      <c r="D543" s="76" t="s">
        <v>1703</v>
      </c>
      <c r="E543" s="75">
        <v>212819.17000000004</v>
      </c>
      <c r="F543" s="55">
        <v>3145851</v>
      </c>
      <c r="G543" s="53" t="s">
        <v>541</v>
      </c>
      <c r="H543" s="51">
        <f t="shared" si="17"/>
        <v>212819.17000000004</v>
      </c>
    </row>
    <row r="544" spans="1:8" x14ac:dyDescent="0.25">
      <c r="A544" s="53" t="s">
        <v>1704</v>
      </c>
      <c r="B544" s="55">
        <v>3145877</v>
      </c>
      <c r="C544" s="72">
        <f t="shared" si="16"/>
        <v>3145877</v>
      </c>
      <c r="D544" s="76" t="s">
        <v>1704</v>
      </c>
      <c r="E544" s="75">
        <v>191315.54999999996</v>
      </c>
      <c r="F544" s="55">
        <v>3145877</v>
      </c>
      <c r="G544" s="53" t="s">
        <v>542</v>
      </c>
      <c r="H544" s="51">
        <f t="shared" si="17"/>
        <v>191315.54999999996</v>
      </c>
    </row>
    <row r="545" spans="1:8" x14ac:dyDescent="0.25">
      <c r="A545" s="53" t="s">
        <v>1354</v>
      </c>
      <c r="B545" s="55">
        <v>3145901</v>
      </c>
      <c r="C545" s="72">
        <f t="shared" si="16"/>
        <v>3145901</v>
      </c>
      <c r="D545" s="76" t="s">
        <v>1354</v>
      </c>
      <c r="E545" s="75">
        <v>2234555.9</v>
      </c>
      <c r="F545" s="55">
        <v>3145901</v>
      </c>
      <c r="G545" s="53" t="s">
        <v>543</v>
      </c>
      <c r="H545" s="51">
        <f t="shared" si="17"/>
        <v>2234555.9</v>
      </c>
    </row>
    <row r="546" spans="1:8" x14ac:dyDescent="0.25">
      <c r="A546" s="53" t="s">
        <v>1355</v>
      </c>
      <c r="B546" s="55">
        <v>3146008</v>
      </c>
      <c r="C546" s="72">
        <f t="shared" si="16"/>
        <v>3146008</v>
      </c>
      <c r="D546" s="76" t="s">
        <v>1355</v>
      </c>
      <c r="E546" s="75">
        <v>866436.33999999985</v>
      </c>
      <c r="F546" s="55">
        <v>3146008</v>
      </c>
      <c r="G546" s="53" t="s">
        <v>544</v>
      </c>
      <c r="H546" s="51">
        <f t="shared" si="17"/>
        <v>866436.33999999985</v>
      </c>
    </row>
    <row r="547" spans="1:8" x14ac:dyDescent="0.25">
      <c r="A547" s="53" t="s">
        <v>1356</v>
      </c>
      <c r="B547" s="55">
        <v>3146107</v>
      </c>
      <c r="C547" s="72">
        <f t="shared" si="16"/>
        <v>3146107</v>
      </c>
      <c r="D547" s="76" t="s">
        <v>1356</v>
      </c>
      <c r="E547" s="75">
        <v>5576803.7299999986</v>
      </c>
      <c r="F547" s="55">
        <v>3146107</v>
      </c>
      <c r="G547" s="53" t="s">
        <v>545</v>
      </c>
      <c r="H547" s="51">
        <f t="shared" si="17"/>
        <v>5576803.7299999986</v>
      </c>
    </row>
    <row r="548" spans="1:8" x14ac:dyDescent="0.25">
      <c r="A548" s="53" t="s">
        <v>1357</v>
      </c>
      <c r="B548" s="55">
        <v>3146206</v>
      </c>
      <c r="C548" s="72">
        <f t="shared" si="16"/>
        <v>3146206</v>
      </c>
      <c r="D548" s="76" t="s">
        <v>1357</v>
      </c>
      <c r="E548" s="75">
        <v>145794.29</v>
      </c>
      <c r="F548" s="55">
        <v>3146206</v>
      </c>
      <c r="G548" s="53" t="s">
        <v>546</v>
      </c>
      <c r="H548" s="51">
        <f t="shared" si="17"/>
        <v>145794.29</v>
      </c>
    </row>
    <row r="549" spans="1:8" x14ac:dyDescent="0.25">
      <c r="A549" s="53" t="s">
        <v>1705</v>
      </c>
      <c r="B549" s="55">
        <v>3146255</v>
      </c>
      <c r="C549" s="72">
        <f t="shared" si="16"/>
        <v>3146255</v>
      </c>
      <c r="D549" s="76" t="s">
        <v>1705</v>
      </c>
      <c r="E549" s="75">
        <v>186968.39</v>
      </c>
      <c r="F549" s="55">
        <v>3146255</v>
      </c>
      <c r="G549" s="53" t="s">
        <v>547</v>
      </c>
      <c r="H549" s="51">
        <f t="shared" si="17"/>
        <v>186968.39</v>
      </c>
    </row>
    <row r="550" spans="1:8" x14ac:dyDescent="0.25">
      <c r="A550" s="53" t="s">
        <v>1358</v>
      </c>
      <c r="B550" s="55">
        <v>3146305</v>
      </c>
      <c r="C550" s="72">
        <f t="shared" si="16"/>
        <v>3146305</v>
      </c>
      <c r="D550" s="76" t="s">
        <v>1358</v>
      </c>
      <c r="E550" s="75">
        <v>270650.92</v>
      </c>
      <c r="F550" s="55">
        <v>3146305</v>
      </c>
      <c r="G550" s="53" t="s">
        <v>548</v>
      </c>
      <c r="H550" s="51">
        <f t="shared" si="17"/>
        <v>270650.92</v>
      </c>
    </row>
    <row r="551" spans="1:8" x14ac:dyDescent="0.25">
      <c r="A551" s="53" t="s">
        <v>1706</v>
      </c>
      <c r="B551" s="55">
        <v>3146552</v>
      </c>
      <c r="C551" s="72">
        <f t="shared" si="16"/>
        <v>3146552</v>
      </c>
      <c r="D551" s="76" t="s">
        <v>1706</v>
      </c>
      <c r="E551" s="75">
        <v>178582.36000000002</v>
      </c>
      <c r="F551" s="55">
        <v>3146552</v>
      </c>
      <c r="G551" s="53" t="s">
        <v>549</v>
      </c>
      <c r="H551" s="51">
        <f t="shared" si="17"/>
        <v>178582.36000000002</v>
      </c>
    </row>
    <row r="552" spans="1:8" x14ac:dyDescent="0.25">
      <c r="A552" s="53" t="s">
        <v>1359</v>
      </c>
      <c r="B552" s="55">
        <v>3146404</v>
      </c>
      <c r="C552" s="72">
        <f t="shared" si="16"/>
        <v>3146404</v>
      </c>
      <c r="D552" s="76" t="s">
        <v>1359</v>
      </c>
      <c r="E552" s="75">
        <v>141875.56</v>
      </c>
      <c r="F552" s="55">
        <v>3146404</v>
      </c>
      <c r="G552" s="53" t="s">
        <v>550</v>
      </c>
      <c r="H552" s="51">
        <f t="shared" si="17"/>
        <v>141875.56</v>
      </c>
    </row>
    <row r="553" spans="1:8" x14ac:dyDescent="0.25">
      <c r="A553" s="53" t="s">
        <v>1360</v>
      </c>
      <c r="B553" s="55">
        <v>3146503</v>
      </c>
      <c r="C553" s="72">
        <f t="shared" si="16"/>
        <v>3146503</v>
      </c>
      <c r="D553" s="76" t="s">
        <v>1360</v>
      </c>
      <c r="E553" s="75">
        <v>961878.63</v>
      </c>
      <c r="F553" s="55">
        <v>3146503</v>
      </c>
      <c r="G553" s="53" t="s">
        <v>551</v>
      </c>
      <c r="H553" s="51">
        <f t="shared" si="17"/>
        <v>961878.63</v>
      </c>
    </row>
    <row r="554" spans="1:8" x14ac:dyDescent="0.25">
      <c r="A554" s="53" t="s">
        <v>1361</v>
      </c>
      <c r="B554" s="55">
        <v>3146602</v>
      </c>
      <c r="C554" s="72">
        <f t="shared" si="16"/>
        <v>3146602</v>
      </c>
      <c r="D554" s="76" t="s">
        <v>1361</v>
      </c>
      <c r="E554" s="75">
        <v>112485.81999999998</v>
      </c>
      <c r="F554" s="55">
        <v>3146602</v>
      </c>
      <c r="G554" s="53" t="s">
        <v>552</v>
      </c>
      <c r="H554" s="51">
        <f t="shared" si="17"/>
        <v>112485.81999999998</v>
      </c>
    </row>
    <row r="555" spans="1:8" x14ac:dyDescent="0.25">
      <c r="A555" s="53" t="s">
        <v>1362</v>
      </c>
      <c r="B555" s="55">
        <v>3146701</v>
      </c>
      <c r="C555" s="72">
        <f t="shared" si="16"/>
        <v>3146701</v>
      </c>
      <c r="D555" s="76" t="s">
        <v>1362</v>
      </c>
      <c r="E555" s="75">
        <v>157611.34000000003</v>
      </c>
      <c r="F555" s="55">
        <v>3146701</v>
      </c>
      <c r="G555" s="53" t="s">
        <v>553</v>
      </c>
      <c r="H555" s="51">
        <f t="shared" si="17"/>
        <v>157611.34000000003</v>
      </c>
    </row>
    <row r="556" spans="1:8" x14ac:dyDescent="0.25">
      <c r="A556" s="53" t="s">
        <v>1639</v>
      </c>
      <c r="B556" s="55">
        <v>3146750</v>
      </c>
      <c r="C556" s="72">
        <f t="shared" si="16"/>
        <v>3146750</v>
      </c>
      <c r="D556" s="76" t="s">
        <v>1639</v>
      </c>
      <c r="E556" s="75">
        <v>153913.28</v>
      </c>
      <c r="F556" s="55">
        <v>3146750</v>
      </c>
      <c r="G556" s="53" t="s">
        <v>554</v>
      </c>
      <c r="H556" s="51">
        <f t="shared" si="17"/>
        <v>153913.28</v>
      </c>
    </row>
    <row r="557" spans="1:8" x14ac:dyDescent="0.25">
      <c r="A557" s="53" t="s">
        <v>1364</v>
      </c>
      <c r="B557" s="55">
        <v>3146909</v>
      </c>
      <c r="C557" s="72">
        <f t="shared" si="16"/>
        <v>3146909</v>
      </c>
      <c r="D557" s="76" t="s">
        <v>1364</v>
      </c>
      <c r="E557" s="75">
        <v>442132.61</v>
      </c>
      <c r="F557" s="55">
        <v>3146909</v>
      </c>
      <c r="G557" s="53" t="s">
        <v>555</v>
      </c>
      <c r="H557" s="51">
        <f t="shared" si="17"/>
        <v>442132.61</v>
      </c>
    </row>
    <row r="558" spans="1:8" x14ac:dyDescent="0.25">
      <c r="A558" s="53" t="s">
        <v>1366</v>
      </c>
      <c r="B558" s="55">
        <v>3147105</v>
      </c>
      <c r="C558" s="72">
        <f t="shared" si="16"/>
        <v>3147105</v>
      </c>
      <c r="D558" s="76" t="s">
        <v>1366</v>
      </c>
      <c r="E558" s="75">
        <v>2498207.42</v>
      </c>
      <c r="F558" s="55">
        <v>3147105</v>
      </c>
      <c r="G558" s="53" t="s">
        <v>556</v>
      </c>
      <c r="H558" s="51">
        <f t="shared" si="17"/>
        <v>2498207.42</v>
      </c>
    </row>
    <row r="559" spans="1:8" x14ac:dyDescent="0.25">
      <c r="A559" s="53" t="s">
        <v>1365</v>
      </c>
      <c r="B559" s="55">
        <v>3147006</v>
      </c>
      <c r="C559" s="72">
        <f t="shared" si="16"/>
        <v>3147006</v>
      </c>
      <c r="D559" s="76" t="s">
        <v>1365</v>
      </c>
      <c r="E559" s="75">
        <v>7070910.4399999995</v>
      </c>
      <c r="F559" s="55">
        <v>3147006</v>
      </c>
      <c r="G559" s="53" t="s">
        <v>557</v>
      </c>
      <c r="H559" s="51">
        <f t="shared" si="17"/>
        <v>7070910.4399999995</v>
      </c>
    </row>
    <row r="560" spans="1:8" x14ac:dyDescent="0.25">
      <c r="A560" s="53" t="s">
        <v>1367</v>
      </c>
      <c r="B560" s="55">
        <v>3147204</v>
      </c>
      <c r="C560" s="72">
        <f t="shared" si="16"/>
        <v>3147204</v>
      </c>
      <c r="D560" s="76" t="s">
        <v>1367</v>
      </c>
      <c r="E560" s="75">
        <v>697065.03999999992</v>
      </c>
      <c r="F560" s="55">
        <v>3147204</v>
      </c>
      <c r="G560" s="53" t="s">
        <v>558</v>
      </c>
      <c r="H560" s="51">
        <f t="shared" si="17"/>
        <v>697065.03999999992</v>
      </c>
    </row>
    <row r="561" spans="1:8" x14ac:dyDescent="0.25">
      <c r="A561" s="53" t="s">
        <v>1368</v>
      </c>
      <c r="B561" s="55">
        <v>3147303</v>
      </c>
      <c r="C561" s="72">
        <f t="shared" si="16"/>
        <v>3147303</v>
      </c>
      <c r="D561" s="76" t="s">
        <v>1368</v>
      </c>
      <c r="E561" s="75">
        <v>618492.03</v>
      </c>
      <c r="F561" s="55">
        <v>3147303</v>
      </c>
      <c r="G561" s="53" t="s">
        <v>559</v>
      </c>
      <c r="H561" s="51">
        <f t="shared" si="17"/>
        <v>618492.03</v>
      </c>
    </row>
    <row r="562" spans="1:8" x14ac:dyDescent="0.25">
      <c r="A562" s="53" t="s">
        <v>1369</v>
      </c>
      <c r="B562" s="55">
        <v>3147402</v>
      </c>
      <c r="C562" s="72">
        <f t="shared" si="16"/>
        <v>3147402</v>
      </c>
      <c r="D562" s="76" t="s">
        <v>1369</v>
      </c>
      <c r="E562" s="75">
        <v>644257.77999999991</v>
      </c>
      <c r="F562" s="55">
        <v>3147402</v>
      </c>
      <c r="G562" s="53" t="s">
        <v>560</v>
      </c>
      <c r="H562" s="51">
        <f t="shared" si="17"/>
        <v>644257.77999999991</v>
      </c>
    </row>
    <row r="563" spans="1:8" x14ac:dyDescent="0.25">
      <c r="A563" s="53" t="s">
        <v>1371</v>
      </c>
      <c r="B563" s="55">
        <v>3147600</v>
      </c>
      <c r="C563" s="72">
        <f t="shared" si="16"/>
        <v>3147600</v>
      </c>
      <c r="D563" s="76" t="s">
        <v>1371</v>
      </c>
      <c r="E563" s="75">
        <v>438612.16999999993</v>
      </c>
      <c r="F563" s="55">
        <v>3147600</v>
      </c>
      <c r="G563" s="53" t="s">
        <v>561</v>
      </c>
      <c r="H563" s="51">
        <f t="shared" si="17"/>
        <v>438612.16999999993</v>
      </c>
    </row>
    <row r="564" spans="1:8" x14ac:dyDescent="0.25">
      <c r="A564" s="53" t="s">
        <v>1372</v>
      </c>
      <c r="B564" s="55">
        <v>3147709</v>
      </c>
      <c r="C564" s="72">
        <f t="shared" si="16"/>
        <v>3147709</v>
      </c>
      <c r="D564" s="76" t="s">
        <v>1372</v>
      </c>
      <c r="E564" s="75">
        <v>340692.40999999992</v>
      </c>
      <c r="F564" s="55">
        <v>3147709</v>
      </c>
      <c r="G564" s="53" t="s">
        <v>562</v>
      </c>
      <c r="H564" s="51">
        <f t="shared" si="17"/>
        <v>340692.40999999992</v>
      </c>
    </row>
    <row r="565" spans="1:8" x14ac:dyDescent="0.25">
      <c r="A565" s="53" t="s">
        <v>1373</v>
      </c>
      <c r="B565" s="55">
        <v>3147808</v>
      </c>
      <c r="C565" s="72">
        <f t="shared" si="16"/>
        <v>3147808</v>
      </c>
      <c r="D565" s="76" t="s">
        <v>1373</v>
      </c>
      <c r="E565" s="75">
        <v>102069.99</v>
      </c>
      <c r="F565" s="55">
        <v>3147808</v>
      </c>
      <c r="G565" s="53" t="s">
        <v>563</v>
      </c>
      <c r="H565" s="51">
        <f t="shared" si="17"/>
        <v>102069.99</v>
      </c>
    </row>
    <row r="566" spans="1:8" x14ac:dyDescent="0.25">
      <c r="A566" s="53" t="s">
        <v>1370</v>
      </c>
      <c r="B566" s="55">
        <v>3147501</v>
      </c>
      <c r="C566" s="72">
        <f t="shared" si="16"/>
        <v>3147501</v>
      </c>
      <c r="D566" s="76" t="s">
        <v>1370</v>
      </c>
      <c r="E566" s="75">
        <v>100091.16000000002</v>
      </c>
      <c r="F566" s="55">
        <v>3147501</v>
      </c>
      <c r="G566" s="53" t="s">
        <v>564</v>
      </c>
      <c r="H566" s="51">
        <f t="shared" si="17"/>
        <v>100091.16000000002</v>
      </c>
    </row>
    <row r="567" spans="1:8" x14ac:dyDescent="0.25">
      <c r="A567" s="53" t="s">
        <v>1374</v>
      </c>
      <c r="B567" s="55">
        <v>3147907</v>
      </c>
      <c r="C567" s="72">
        <f t="shared" si="16"/>
        <v>3147907</v>
      </c>
      <c r="D567" s="76" t="s">
        <v>1374</v>
      </c>
      <c r="E567" s="75">
        <v>2799246.27</v>
      </c>
      <c r="F567" s="55">
        <v>3147907</v>
      </c>
      <c r="G567" s="53" t="s">
        <v>565</v>
      </c>
      <c r="H567" s="51">
        <f t="shared" si="17"/>
        <v>2799246.27</v>
      </c>
    </row>
    <row r="568" spans="1:8" x14ac:dyDescent="0.25">
      <c r="A568" s="53" t="s">
        <v>1707</v>
      </c>
      <c r="B568" s="55">
        <v>3147956</v>
      </c>
      <c r="C568" s="72">
        <f t="shared" si="16"/>
        <v>3147956</v>
      </c>
      <c r="D568" s="76" t="s">
        <v>1707</v>
      </c>
      <c r="E568" s="75">
        <v>140594.39999999997</v>
      </c>
      <c r="F568" s="55">
        <v>3147956</v>
      </c>
      <c r="G568" s="53" t="s">
        <v>566</v>
      </c>
      <c r="H568" s="51">
        <f t="shared" si="17"/>
        <v>140594.39999999997</v>
      </c>
    </row>
    <row r="569" spans="1:8" x14ac:dyDescent="0.25">
      <c r="A569" s="53" t="s">
        <v>1375</v>
      </c>
      <c r="B569" s="55">
        <v>3148004</v>
      </c>
      <c r="C569" s="72">
        <f t="shared" si="16"/>
        <v>3148004</v>
      </c>
      <c r="D569" s="76" t="s">
        <v>1375</v>
      </c>
      <c r="E569" s="75">
        <v>5402546.6500000004</v>
      </c>
      <c r="F569" s="55">
        <v>3148004</v>
      </c>
      <c r="G569" s="53" t="s">
        <v>567</v>
      </c>
      <c r="H569" s="51">
        <f t="shared" si="17"/>
        <v>5402546.6500000004</v>
      </c>
    </row>
    <row r="570" spans="1:8" x14ac:dyDescent="0.25">
      <c r="A570" s="53" t="s">
        <v>1376</v>
      </c>
      <c r="B570" s="55">
        <v>3148103</v>
      </c>
      <c r="C570" s="72">
        <f t="shared" si="16"/>
        <v>3148103</v>
      </c>
      <c r="D570" s="76" t="s">
        <v>1376</v>
      </c>
      <c r="E570" s="75">
        <v>4174961.06</v>
      </c>
      <c r="F570" s="55">
        <v>3148103</v>
      </c>
      <c r="G570" s="53" t="s">
        <v>568</v>
      </c>
      <c r="H570" s="51">
        <f t="shared" si="17"/>
        <v>4174961.06</v>
      </c>
    </row>
    <row r="571" spans="1:8" x14ac:dyDescent="0.25">
      <c r="A571" s="53" t="s">
        <v>1377</v>
      </c>
      <c r="B571" s="55">
        <v>3148202</v>
      </c>
      <c r="C571" s="72">
        <f t="shared" si="16"/>
        <v>3148202</v>
      </c>
      <c r="D571" s="76" t="s">
        <v>1377</v>
      </c>
      <c r="E571" s="75">
        <v>133453.34999999998</v>
      </c>
      <c r="F571" s="55">
        <v>3148202</v>
      </c>
      <c r="G571" s="53" t="s">
        <v>569</v>
      </c>
      <c r="H571" s="51">
        <f t="shared" si="17"/>
        <v>133453.34999999998</v>
      </c>
    </row>
    <row r="572" spans="1:8" x14ac:dyDescent="0.25">
      <c r="A572" s="53" t="s">
        <v>1378</v>
      </c>
      <c r="B572" s="55">
        <v>3148301</v>
      </c>
      <c r="C572" s="72">
        <f t="shared" si="16"/>
        <v>3148301</v>
      </c>
      <c r="D572" s="76" t="s">
        <v>1378</v>
      </c>
      <c r="E572" s="75">
        <v>253879.71</v>
      </c>
      <c r="F572" s="55">
        <v>3148301</v>
      </c>
      <c r="G572" s="53" t="s">
        <v>570</v>
      </c>
      <c r="H572" s="51">
        <f t="shared" si="17"/>
        <v>253879.71</v>
      </c>
    </row>
    <row r="573" spans="1:8" x14ac:dyDescent="0.25">
      <c r="A573" s="53" t="s">
        <v>1379</v>
      </c>
      <c r="B573" s="55">
        <v>3148400</v>
      </c>
      <c r="C573" s="72">
        <f t="shared" si="16"/>
        <v>3148400</v>
      </c>
      <c r="D573" s="76" t="s">
        <v>1379</v>
      </c>
      <c r="E573" s="75">
        <v>167756.75999999998</v>
      </c>
      <c r="F573" s="55">
        <v>3148400</v>
      </c>
      <c r="G573" s="53" t="s">
        <v>571</v>
      </c>
      <c r="H573" s="51">
        <f t="shared" si="17"/>
        <v>167756.75999999998</v>
      </c>
    </row>
    <row r="574" spans="1:8" x14ac:dyDescent="0.25">
      <c r="A574" s="53" t="s">
        <v>1380</v>
      </c>
      <c r="B574" s="55">
        <v>3148509</v>
      </c>
      <c r="C574" s="72">
        <f t="shared" si="16"/>
        <v>3148509</v>
      </c>
      <c r="D574" s="76" t="s">
        <v>1380</v>
      </c>
      <c r="E574" s="75">
        <v>159909.91</v>
      </c>
      <c r="F574" s="55">
        <v>3148509</v>
      </c>
      <c r="G574" s="53" t="s">
        <v>572</v>
      </c>
      <c r="H574" s="51">
        <f t="shared" si="17"/>
        <v>159909.91</v>
      </c>
    </row>
    <row r="575" spans="1:8" x14ac:dyDescent="0.25">
      <c r="A575" s="53" t="s">
        <v>1381</v>
      </c>
      <c r="B575" s="55">
        <v>3148608</v>
      </c>
      <c r="C575" s="72">
        <f t="shared" si="16"/>
        <v>3148608</v>
      </c>
      <c r="D575" s="76" t="s">
        <v>1381</v>
      </c>
      <c r="E575" s="75">
        <v>289433.35999999987</v>
      </c>
      <c r="F575" s="55">
        <v>3148608</v>
      </c>
      <c r="G575" s="53" t="s">
        <v>573</v>
      </c>
      <c r="H575" s="51">
        <f t="shared" si="17"/>
        <v>289433.35999999987</v>
      </c>
    </row>
    <row r="576" spans="1:8" x14ac:dyDescent="0.25">
      <c r="A576" s="53" t="s">
        <v>1382</v>
      </c>
      <c r="B576" s="55">
        <v>3148707</v>
      </c>
      <c r="C576" s="72">
        <f t="shared" si="16"/>
        <v>3148707</v>
      </c>
      <c r="D576" s="76" t="s">
        <v>1382</v>
      </c>
      <c r="E576" s="75">
        <v>367408.22</v>
      </c>
      <c r="F576" s="55">
        <v>3148707</v>
      </c>
      <c r="G576" s="53" t="s">
        <v>574</v>
      </c>
      <c r="H576" s="51">
        <f t="shared" si="17"/>
        <v>367408.22</v>
      </c>
    </row>
    <row r="577" spans="1:8" x14ac:dyDescent="0.25">
      <c r="A577" s="53" t="s">
        <v>1708</v>
      </c>
      <c r="B577" s="55">
        <v>3148756</v>
      </c>
      <c r="C577" s="72">
        <f t="shared" si="16"/>
        <v>3148756</v>
      </c>
      <c r="D577" s="76" t="s">
        <v>1708</v>
      </c>
      <c r="E577" s="75">
        <v>176870.37000000002</v>
      </c>
      <c r="F577" s="55">
        <v>3148756</v>
      </c>
      <c r="G577" s="53" t="s">
        <v>575</v>
      </c>
      <c r="H577" s="51">
        <f t="shared" si="17"/>
        <v>176870.37000000002</v>
      </c>
    </row>
    <row r="578" spans="1:8" x14ac:dyDescent="0.25">
      <c r="A578" s="53" t="s">
        <v>1383</v>
      </c>
      <c r="B578" s="55">
        <v>3148806</v>
      </c>
      <c r="C578" s="72">
        <f t="shared" si="16"/>
        <v>3148806</v>
      </c>
      <c r="D578" s="76" t="s">
        <v>1383</v>
      </c>
      <c r="E578" s="75">
        <v>124777.64999999998</v>
      </c>
      <c r="F578" s="55">
        <v>3148806</v>
      </c>
      <c r="G578" s="53" t="s">
        <v>576</v>
      </c>
      <c r="H578" s="51">
        <f t="shared" si="17"/>
        <v>124777.64999999998</v>
      </c>
    </row>
    <row r="579" spans="1:8" x14ac:dyDescent="0.25">
      <c r="A579" s="53" t="s">
        <v>1384</v>
      </c>
      <c r="B579" s="55">
        <v>3148905</v>
      </c>
      <c r="C579" s="72">
        <f t="shared" si="16"/>
        <v>3148905</v>
      </c>
      <c r="D579" s="76" t="s">
        <v>1384</v>
      </c>
      <c r="E579" s="75">
        <v>167957.54</v>
      </c>
      <c r="F579" s="55">
        <v>3148905</v>
      </c>
      <c r="G579" s="53" t="s">
        <v>577</v>
      </c>
      <c r="H579" s="51">
        <f t="shared" si="17"/>
        <v>167957.54</v>
      </c>
    </row>
    <row r="580" spans="1:8" x14ac:dyDescent="0.25">
      <c r="A580" s="53" t="s">
        <v>1385</v>
      </c>
      <c r="B580" s="55">
        <v>3149002</v>
      </c>
      <c r="C580" s="72">
        <f t="shared" si="16"/>
        <v>3149002</v>
      </c>
      <c r="D580" s="76" t="s">
        <v>1385</v>
      </c>
      <c r="E580" s="75">
        <v>197769.87000000002</v>
      </c>
      <c r="F580" s="55">
        <v>3149002</v>
      </c>
      <c r="G580" s="53" t="s">
        <v>578</v>
      </c>
      <c r="H580" s="51">
        <f t="shared" si="17"/>
        <v>197769.87000000002</v>
      </c>
    </row>
    <row r="581" spans="1:8" x14ac:dyDescent="0.25">
      <c r="A581" s="53" t="s">
        <v>1386</v>
      </c>
      <c r="B581" s="55">
        <v>3149101</v>
      </c>
      <c r="C581" s="72">
        <f t="shared" si="16"/>
        <v>3149101</v>
      </c>
      <c r="D581" s="76" t="s">
        <v>1386</v>
      </c>
      <c r="E581" s="75">
        <v>289155.23</v>
      </c>
      <c r="F581" s="55">
        <v>3149101</v>
      </c>
      <c r="G581" s="53" t="s">
        <v>579</v>
      </c>
      <c r="H581" s="51">
        <f t="shared" si="17"/>
        <v>289155.23</v>
      </c>
    </row>
    <row r="582" spans="1:8" x14ac:dyDescent="0.25">
      <c r="A582" s="53" t="s">
        <v>1640</v>
      </c>
      <c r="B582" s="55">
        <v>3149150</v>
      </c>
      <c r="C582" s="72">
        <f t="shared" si="16"/>
        <v>3149150</v>
      </c>
      <c r="D582" s="76" t="s">
        <v>1640</v>
      </c>
      <c r="E582" s="75">
        <v>228709.62</v>
      </c>
      <c r="F582" s="55">
        <v>3149150</v>
      </c>
      <c r="G582" s="53" t="s">
        <v>580</v>
      </c>
      <c r="H582" s="51">
        <f t="shared" si="17"/>
        <v>228709.62</v>
      </c>
    </row>
    <row r="583" spans="1:8" x14ac:dyDescent="0.25">
      <c r="A583" s="53" t="s">
        <v>1387</v>
      </c>
      <c r="B583" s="55">
        <v>3149200</v>
      </c>
      <c r="C583" s="72">
        <f t="shared" si="16"/>
        <v>3149200</v>
      </c>
      <c r="D583" s="76" t="s">
        <v>1387</v>
      </c>
      <c r="E583" s="75">
        <v>355686.92000000004</v>
      </c>
      <c r="F583" s="55">
        <v>3149200</v>
      </c>
      <c r="G583" s="53" t="s">
        <v>581</v>
      </c>
      <c r="H583" s="51">
        <f t="shared" si="17"/>
        <v>355686.92000000004</v>
      </c>
    </row>
    <row r="584" spans="1:8" x14ac:dyDescent="0.25">
      <c r="A584" s="53" t="s">
        <v>1388</v>
      </c>
      <c r="B584" s="55">
        <v>3149309</v>
      </c>
      <c r="C584" s="72">
        <f t="shared" ref="C584:C647" si="18">IFERROR(VLOOKUP(D584,$A$8:$B$860,2,FALSE),"ERRO")</f>
        <v>3149309</v>
      </c>
      <c r="D584" s="76" t="s">
        <v>1388</v>
      </c>
      <c r="E584" s="75">
        <v>1821773.35</v>
      </c>
      <c r="F584" s="55">
        <v>3149309</v>
      </c>
      <c r="G584" s="53" t="s">
        <v>582</v>
      </c>
      <c r="H584" s="51">
        <f t="shared" ref="H584:H647" si="19">VLOOKUP(F584,$C$8:$E$860,3,FALSE)</f>
        <v>1821773.35</v>
      </c>
    </row>
    <row r="585" spans="1:8" x14ac:dyDescent="0.25">
      <c r="A585" s="53" t="s">
        <v>1389</v>
      </c>
      <c r="B585" s="55">
        <v>3149408</v>
      </c>
      <c r="C585" s="72">
        <f t="shared" si="18"/>
        <v>3149408</v>
      </c>
      <c r="D585" s="76" t="s">
        <v>1389</v>
      </c>
      <c r="E585" s="75">
        <v>109968.38</v>
      </c>
      <c r="F585" s="55">
        <v>3149408</v>
      </c>
      <c r="G585" s="53" t="s">
        <v>583</v>
      </c>
      <c r="H585" s="51">
        <f t="shared" si="19"/>
        <v>109968.38</v>
      </c>
    </row>
    <row r="586" spans="1:8" x14ac:dyDescent="0.25">
      <c r="A586" s="53" t="s">
        <v>1390</v>
      </c>
      <c r="B586" s="55">
        <v>3149507</v>
      </c>
      <c r="C586" s="72">
        <f t="shared" si="18"/>
        <v>3149507</v>
      </c>
      <c r="D586" s="76" t="s">
        <v>1390</v>
      </c>
      <c r="E586" s="75">
        <v>152645.06</v>
      </c>
      <c r="F586" s="55">
        <v>3149507</v>
      </c>
      <c r="G586" s="53" t="s">
        <v>584</v>
      </c>
      <c r="H586" s="51">
        <f t="shared" si="19"/>
        <v>152645.06</v>
      </c>
    </row>
    <row r="587" spans="1:8" x14ac:dyDescent="0.25">
      <c r="A587" s="53" t="s">
        <v>1391</v>
      </c>
      <c r="B587" s="55">
        <v>3149606</v>
      </c>
      <c r="C587" s="72">
        <f t="shared" si="18"/>
        <v>3149606</v>
      </c>
      <c r="D587" s="76" t="s">
        <v>1391</v>
      </c>
      <c r="E587" s="75">
        <v>183662.15000000002</v>
      </c>
      <c r="F587" s="55">
        <v>3149606</v>
      </c>
      <c r="G587" s="53" t="s">
        <v>585</v>
      </c>
      <c r="H587" s="51">
        <f t="shared" si="19"/>
        <v>183662.15000000002</v>
      </c>
    </row>
    <row r="588" spans="1:8" x14ac:dyDescent="0.25">
      <c r="A588" s="53" t="s">
        <v>1392</v>
      </c>
      <c r="B588" s="55">
        <v>3149705</v>
      </c>
      <c r="C588" s="72">
        <f t="shared" si="18"/>
        <v>3149705</v>
      </c>
      <c r="D588" s="76" t="s">
        <v>1392</v>
      </c>
      <c r="E588" s="75">
        <v>282014.89</v>
      </c>
      <c r="F588" s="55">
        <v>3149705</v>
      </c>
      <c r="G588" s="53" t="s">
        <v>586</v>
      </c>
      <c r="H588" s="51">
        <f t="shared" si="19"/>
        <v>282014.89</v>
      </c>
    </row>
    <row r="589" spans="1:8" x14ac:dyDescent="0.25">
      <c r="A589" s="53" t="s">
        <v>1393</v>
      </c>
      <c r="B589" s="55">
        <v>3149804</v>
      </c>
      <c r="C589" s="72">
        <f t="shared" si="18"/>
        <v>3149804</v>
      </c>
      <c r="D589" s="76" t="s">
        <v>1393</v>
      </c>
      <c r="E589" s="75">
        <v>1599279.99</v>
      </c>
      <c r="F589" s="55">
        <v>3149804</v>
      </c>
      <c r="G589" s="53" t="s">
        <v>587</v>
      </c>
      <c r="H589" s="51">
        <f t="shared" si="19"/>
        <v>1599279.99</v>
      </c>
    </row>
    <row r="590" spans="1:8" x14ac:dyDescent="0.25">
      <c r="A590" s="53" t="s">
        <v>1394</v>
      </c>
      <c r="B590" s="55">
        <v>3149903</v>
      </c>
      <c r="C590" s="72">
        <f t="shared" si="18"/>
        <v>3149903</v>
      </c>
      <c r="D590" s="76" t="s">
        <v>1394</v>
      </c>
      <c r="E590" s="75">
        <v>679414.97000000009</v>
      </c>
      <c r="F590" s="55">
        <v>3149903</v>
      </c>
      <c r="G590" s="53" t="s">
        <v>588</v>
      </c>
      <c r="H590" s="51">
        <f t="shared" si="19"/>
        <v>679414.97000000009</v>
      </c>
    </row>
    <row r="591" spans="1:8" x14ac:dyDescent="0.25">
      <c r="A591" s="53" t="s">
        <v>1709</v>
      </c>
      <c r="B591" s="55">
        <v>3149952</v>
      </c>
      <c r="C591" s="72">
        <f t="shared" si="18"/>
        <v>3149952</v>
      </c>
      <c r="D591" s="76" t="s">
        <v>1709</v>
      </c>
      <c r="E591" s="75">
        <v>192326.95000000004</v>
      </c>
      <c r="F591" s="55">
        <v>3149952</v>
      </c>
      <c r="G591" s="53" t="s">
        <v>589</v>
      </c>
      <c r="H591" s="51">
        <f t="shared" si="19"/>
        <v>192326.95000000004</v>
      </c>
    </row>
    <row r="592" spans="1:8" x14ac:dyDescent="0.25">
      <c r="A592" s="53" t="s">
        <v>1395</v>
      </c>
      <c r="B592" s="55">
        <v>3150000</v>
      </c>
      <c r="C592" s="72">
        <f t="shared" si="18"/>
        <v>3150000</v>
      </c>
      <c r="D592" s="76" t="s">
        <v>1395</v>
      </c>
      <c r="E592" s="75">
        <v>105600.56999999999</v>
      </c>
      <c r="F592" s="55">
        <v>3150000</v>
      </c>
      <c r="G592" s="53" t="s">
        <v>590</v>
      </c>
      <c r="H592" s="51">
        <f t="shared" si="19"/>
        <v>105600.56999999999</v>
      </c>
    </row>
    <row r="593" spans="1:8" x14ac:dyDescent="0.25">
      <c r="A593" s="53" t="s">
        <v>1396</v>
      </c>
      <c r="B593" s="55">
        <v>3150109</v>
      </c>
      <c r="C593" s="72">
        <f t="shared" si="18"/>
        <v>3150109</v>
      </c>
      <c r="D593" s="76" t="s">
        <v>1396</v>
      </c>
      <c r="E593" s="75">
        <v>140053.40999999997</v>
      </c>
      <c r="F593" s="55">
        <v>3150109</v>
      </c>
      <c r="G593" s="53" t="s">
        <v>591</v>
      </c>
      <c r="H593" s="51">
        <f t="shared" si="19"/>
        <v>140053.40999999997</v>
      </c>
    </row>
    <row r="594" spans="1:8" x14ac:dyDescent="0.25">
      <c r="A594" s="53" t="s">
        <v>1710</v>
      </c>
      <c r="B594" s="55">
        <v>3150158</v>
      </c>
      <c r="C594" s="72">
        <f t="shared" si="18"/>
        <v>3150158</v>
      </c>
      <c r="D594" s="76" t="s">
        <v>1710</v>
      </c>
      <c r="E594" s="75">
        <v>217504.22000000003</v>
      </c>
      <c r="F594" s="55">
        <v>3150158</v>
      </c>
      <c r="G594" s="53" t="s">
        <v>592</v>
      </c>
      <c r="H594" s="51">
        <f t="shared" si="19"/>
        <v>217504.22000000003</v>
      </c>
    </row>
    <row r="595" spans="1:8" x14ac:dyDescent="0.25">
      <c r="A595" s="53" t="s">
        <v>1397</v>
      </c>
      <c r="B595" s="55">
        <v>3150208</v>
      </c>
      <c r="C595" s="72">
        <f t="shared" si="18"/>
        <v>3150208</v>
      </c>
      <c r="D595" s="76" t="s">
        <v>1397</v>
      </c>
      <c r="E595" s="75">
        <v>187878.06</v>
      </c>
      <c r="F595" s="55">
        <v>3150208</v>
      </c>
      <c r="G595" s="53" t="s">
        <v>593</v>
      </c>
      <c r="H595" s="51">
        <f t="shared" si="19"/>
        <v>187878.06</v>
      </c>
    </row>
    <row r="596" spans="1:8" x14ac:dyDescent="0.25">
      <c r="A596" s="53" t="s">
        <v>1398</v>
      </c>
      <c r="B596" s="55">
        <v>3150307</v>
      </c>
      <c r="C596" s="72">
        <f t="shared" si="18"/>
        <v>3150307</v>
      </c>
      <c r="D596" s="76" t="s">
        <v>1398</v>
      </c>
      <c r="E596" s="75">
        <v>191175.40000000002</v>
      </c>
      <c r="F596" s="55">
        <v>3150307</v>
      </c>
      <c r="G596" s="53" t="s">
        <v>594</v>
      </c>
      <c r="H596" s="51">
        <f t="shared" si="19"/>
        <v>191175.40000000002</v>
      </c>
    </row>
    <row r="597" spans="1:8" x14ac:dyDescent="0.25">
      <c r="A597" s="53" t="s">
        <v>1399</v>
      </c>
      <c r="B597" s="55">
        <v>3150406</v>
      </c>
      <c r="C597" s="72">
        <f t="shared" si="18"/>
        <v>3150406</v>
      </c>
      <c r="D597" s="76" t="s">
        <v>1399</v>
      </c>
      <c r="E597" s="75">
        <v>183025.38</v>
      </c>
      <c r="F597" s="55">
        <v>3150406</v>
      </c>
      <c r="G597" s="53" t="s">
        <v>595</v>
      </c>
      <c r="H597" s="51">
        <f t="shared" si="19"/>
        <v>183025.38</v>
      </c>
    </row>
    <row r="598" spans="1:8" x14ac:dyDescent="0.25">
      <c r="A598" s="53" t="s">
        <v>1400</v>
      </c>
      <c r="B598" s="55">
        <v>3150505</v>
      </c>
      <c r="C598" s="72">
        <f t="shared" si="18"/>
        <v>3150505</v>
      </c>
      <c r="D598" s="76" t="s">
        <v>1400</v>
      </c>
      <c r="E598" s="75">
        <v>412993.55999999994</v>
      </c>
      <c r="F598" s="55">
        <v>3150505</v>
      </c>
      <c r="G598" s="53" t="s">
        <v>596</v>
      </c>
      <c r="H598" s="51">
        <f t="shared" si="19"/>
        <v>412993.55999999994</v>
      </c>
    </row>
    <row r="599" spans="1:8" x14ac:dyDescent="0.25">
      <c r="A599" s="53" t="s">
        <v>1711</v>
      </c>
      <c r="B599" s="55">
        <v>3150539</v>
      </c>
      <c r="C599" s="72">
        <f t="shared" si="18"/>
        <v>3150539</v>
      </c>
      <c r="D599" s="76" t="s">
        <v>1711</v>
      </c>
      <c r="E599" s="75">
        <v>120745.19999999998</v>
      </c>
      <c r="F599" s="55">
        <v>3150539</v>
      </c>
      <c r="G599" s="53" t="s">
        <v>597</v>
      </c>
      <c r="H599" s="51">
        <f t="shared" si="19"/>
        <v>120745.19999999998</v>
      </c>
    </row>
    <row r="600" spans="1:8" x14ac:dyDescent="0.25">
      <c r="A600" s="53" t="s">
        <v>1712</v>
      </c>
      <c r="B600" s="55">
        <v>3150570</v>
      </c>
      <c r="C600" s="72">
        <f t="shared" si="18"/>
        <v>3150570</v>
      </c>
      <c r="D600" s="76" t="s">
        <v>1712</v>
      </c>
      <c r="E600" s="75">
        <v>173108.27999999997</v>
      </c>
      <c r="F600" s="55">
        <v>3150570</v>
      </c>
      <c r="G600" s="53" t="s">
        <v>598</v>
      </c>
      <c r="H600" s="51">
        <f t="shared" si="19"/>
        <v>173108.27999999997</v>
      </c>
    </row>
    <row r="601" spans="1:8" x14ac:dyDescent="0.25">
      <c r="A601" s="53" t="s">
        <v>1401</v>
      </c>
      <c r="B601" s="55">
        <v>3150604</v>
      </c>
      <c r="C601" s="72">
        <f t="shared" si="18"/>
        <v>3150604</v>
      </c>
      <c r="D601" s="76" t="s">
        <v>1401</v>
      </c>
      <c r="E601" s="75">
        <v>178599.25999999998</v>
      </c>
      <c r="F601" s="55">
        <v>3150604</v>
      </c>
      <c r="G601" s="53" t="s">
        <v>599</v>
      </c>
      <c r="H601" s="51">
        <f t="shared" si="19"/>
        <v>178599.25999999998</v>
      </c>
    </row>
    <row r="602" spans="1:8" x14ac:dyDescent="0.25">
      <c r="A602" s="53" t="s">
        <v>1402</v>
      </c>
      <c r="B602" s="55">
        <v>3150703</v>
      </c>
      <c r="C602" s="72">
        <f t="shared" si="18"/>
        <v>3150703</v>
      </c>
      <c r="D602" s="76" t="s">
        <v>1402</v>
      </c>
      <c r="E602" s="75">
        <v>595816.92000000004</v>
      </c>
      <c r="F602" s="55">
        <v>3150703</v>
      </c>
      <c r="G602" s="53" t="s">
        <v>600</v>
      </c>
      <c r="H602" s="51">
        <f t="shared" si="19"/>
        <v>595816.92000000004</v>
      </c>
    </row>
    <row r="603" spans="1:8" x14ac:dyDescent="0.25">
      <c r="A603" s="53" t="s">
        <v>1403</v>
      </c>
      <c r="B603" s="55">
        <v>3150802</v>
      </c>
      <c r="C603" s="72">
        <f t="shared" si="18"/>
        <v>3150802</v>
      </c>
      <c r="D603" s="76" t="s">
        <v>1403</v>
      </c>
      <c r="E603" s="75">
        <v>317386.44999999995</v>
      </c>
      <c r="F603" s="55">
        <v>3150802</v>
      </c>
      <c r="G603" s="53" t="s">
        <v>601</v>
      </c>
      <c r="H603" s="51">
        <f t="shared" si="19"/>
        <v>317386.44999999995</v>
      </c>
    </row>
    <row r="604" spans="1:8" x14ac:dyDescent="0.25">
      <c r="A604" s="53" t="s">
        <v>1404</v>
      </c>
      <c r="B604" s="55">
        <v>3150901</v>
      </c>
      <c r="C604" s="72">
        <f t="shared" si="18"/>
        <v>3150901</v>
      </c>
      <c r="D604" s="76" t="s">
        <v>1404</v>
      </c>
      <c r="E604" s="75">
        <v>183791.41999999998</v>
      </c>
      <c r="F604" s="55">
        <v>3150901</v>
      </c>
      <c r="G604" s="53" t="s">
        <v>602</v>
      </c>
      <c r="H604" s="51">
        <f t="shared" si="19"/>
        <v>183791.41999999998</v>
      </c>
    </row>
    <row r="605" spans="1:8" x14ac:dyDescent="0.25">
      <c r="A605" s="53" t="s">
        <v>1405</v>
      </c>
      <c r="B605" s="55">
        <v>3151008</v>
      </c>
      <c r="C605" s="72">
        <f t="shared" si="18"/>
        <v>3151008</v>
      </c>
      <c r="D605" s="76" t="s">
        <v>1405</v>
      </c>
      <c r="E605" s="75">
        <v>218601.33000000002</v>
      </c>
      <c r="F605" s="55">
        <v>3151008</v>
      </c>
      <c r="G605" s="53" t="s">
        <v>603</v>
      </c>
      <c r="H605" s="51">
        <f t="shared" si="19"/>
        <v>218601.33000000002</v>
      </c>
    </row>
    <row r="606" spans="1:8" x14ac:dyDescent="0.25">
      <c r="A606" s="53" t="s">
        <v>1406</v>
      </c>
      <c r="B606" s="55">
        <v>3151107</v>
      </c>
      <c r="C606" s="72">
        <f t="shared" si="18"/>
        <v>3151107</v>
      </c>
      <c r="D606" s="76" t="s">
        <v>1406</v>
      </c>
      <c r="E606" s="75">
        <v>537715.30000000005</v>
      </c>
      <c r="F606" s="55">
        <v>3151107</v>
      </c>
      <c r="G606" s="53" t="s">
        <v>604</v>
      </c>
      <c r="H606" s="51">
        <f t="shared" si="19"/>
        <v>537715.30000000005</v>
      </c>
    </row>
    <row r="607" spans="1:8" x14ac:dyDescent="0.25">
      <c r="A607" s="53" t="s">
        <v>1407</v>
      </c>
      <c r="B607" s="55">
        <v>3151206</v>
      </c>
      <c r="C607" s="72">
        <f t="shared" si="18"/>
        <v>3151206</v>
      </c>
      <c r="D607" s="76" t="s">
        <v>1407</v>
      </c>
      <c r="E607" s="75">
        <v>1573386.4700000002</v>
      </c>
      <c r="F607" s="55">
        <v>3151206</v>
      </c>
      <c r="G607" s="53" t="s">
        <v>605</v>
      </c>
      <c r="H607" s="51">
        <f t="shared" si="19"/>
        <v>1573386.4700000002</v>
      </c>
    </row>
    <row r="608" spans="1:8" x14ac:dyDescent="0.25">
      <c r="A608" s="53" t="s">
        <v>1408</v>
      </c>
      <c r="B608" s="55">
        <v>3151305</v>
      </c>
      <c r="C608" s="72">
        <f t="shared" si="18"/>
        <v>3151305</v>
      </c>
      <c r="D608" s="76" t="s">
        <v>1408</v>
      </c>
      <c r="E608" s="75">
        <v>261367.56</v>
      </c>
      <c r="F608" s="55">
        <v>3151305</v>
      </c>
      <c r="G608" s="53" t="s">
        <v>606</v>
      </c>
      <c r="H608" s="51">
        <f t="shared" si="19"/>
        <v>261367.56</v>
      </c>
    </row>
    <row r="609" spans="1:8" x14ac:dyDescent="0.25">
      <c r="A609" s="53" t="s">
        <v>1409</v>
      </c>
      <c r="B609" s="55">
        <v>3151404</v>
      </c>
      <c r="C609" s="72">
        <f t="shared" si="18"/>
        <v>3151404</v>
      </c>
      <c r="D609" s="76" t="s">
        <v>1409</v>
      </c>
      <c r="E609" s="75">
        <v>589113.01</v>
      </c>
      <c r="F609" s="55">
        <v>3151404</v>
      </c>
      <c r="G609" s="53" t="s">
        <v>607</v>
      </c>
      <c r="H609" s="51">
        <f t="shared" si="19"/>
        <v>589113.01</v>
      </c>
    </row>
    <row r="610" spans="1:8" x14ac:dyDescent="0.25">
      <c r="A610" s="53" t="s">
        <v>1410</v>
      </c>
      <c r="B610" s="55">
        <v>3151503</v>
      </c>
      <c r="C610" s="72">
        <f t="shared" si="18"/>
        <v>3151503</v>
      </c>
      <c r="D610" s="76" t="s">
        <v>1410</v>
      </c>
      <c r="E610" s="75">
        <v>1398179.4399999997</v>
      </c>
      <c r="F610" s="55">
        <v>3151503</v>
      </c>
      <c r="G610" s="53" t="s">
        <v>608</v>
      </c>
      <c r="H610" s="51">
        <f t="shared" si="19"/>
        <v>1398179.4399999997</v>
      </c>
    </row>
    <row r="611" spans="1:8" x14ac:dyDescent="0.25">
      <c r="A611" s="53" t="s">
        <v>1411</v>
      </c>
      <c r="B611" s="55">
        <v>3151602</v>
      </c>
      <c r="C611" s="72">
        <f t="shared" si="18"/>
        <v>3151602</v>
      </c>
      <c r="D611" s="76" t="s">
        <v>1411</v>
      </c>
      <c r="E611" s="75">
        <v>1091927.6800000002</v>
      </c>
      <c r="F611" s="55">
        <v>3151602</v>
      </c>
      <c r="G611" s="53" t="s">
        <v>609</v>
      </c>
      <c r="H611" s="51">
        <f t="shared" si="19"/>
        <v>1091927.6800000002</v>
      </c>
    </row>
    <row r="612" spans="1:8" x14ac:dyDescent="0.25">
      <c r="A612" s="53" t="s">
        <v>1412</v>
      </c>
      <c r="B612" s="55">
        <v>3151701</v>
      </c>
      <c r="C612" s="72">
        <f t="shared" si="18"/>
        <v>3151701</v>
      </c>
      <c r="D612" s="76" t="s">
        <v>1412</v>
      </c>
      <c r="E612" s="75">
        <v>439398.25000000006</v>
      </c>
      <c r="F612" s="55">
        <v>3151701</v>
      </c>
      <c r="G612" s="53" t="s">
        <v>610</v>
      </c>
      <c r="H612" s="51">
        <f t="shared" si="19"/>
        <v>439398.25000000006</v>
      </c>
    </row>
    <row r="613" spans="1:8" x14ac:dyDescent="0.25">
      <c r="A613" s="53" t="s">
        <v>1413</v>
      </c>
      <c r="B613" s="55">
        <v>3151800</v>
      </c>
      <c r="C613" s="72">
        <f t="shared" si="18"/>
        <v>3151800</v>
      </c>
      <c r="D613" s="76" t="s">
        <v>1413</v>
      </c>
      <c r="E613" s="75">
        <v>6374052.3799999999</v>
      </c>
      <c r="F613" s="55">
        <v>3151800</v>
      </c>
      <c r="G613" s="53" t="s">
        <v>611</v>
      </c>
      <c r="H613" s="51">
        <f t="shared" si="19"/>
        <v>6374052.3799999999</v>
      </c>
    </row>
    <row r="614" spans="1:8" x14ac:dyDescent="0.25">
      <c r="A614" s="53" t="s">
        <v>1414</v>
      </c>
      <c r="B614" s="55">
        <v>3151909</v>
      </c>
      <c r="C614" s="72">
        <f t="shared" si="18"/>
        <v>3151909</v>
      </c>
      <c r="D614" s="76" t="s">
        <v>1414</v>
      </c>
      <c r="E614" s="75">
        <v>175440.44000000003</v>
      </c>
      <c r="F614" s="55">
        <v>3151909</v>
      </c>
      <c r="G614" s="53" t="s">
        <v>612</v>
      </c>
      <c r="H614" s="51">
        <f t="shared" si="19"/>
        <v>175440.44000000003</v>
      </c>
    </row>
    <row r="615" spans="1:8" x14ac:dyDescent="0.25">
      <c r="A615" s="53" t="s">
        <v>1415</v>
      </c>
      <c r="B615" s="55">
        <v>3152006</v>
      </c>
      <c r="C615" s="72">
        <f t="shared" si="18"/>
        <v>3152006</v>
      </c>
      <c r="D615" s="76" t="s">
        <v>1415</v>
      </c>
      <c r="E615" s="75">
        <v>925546.18000000017</v>
      </c>
      <c r="F615" s="55">
        <v>3152006</v>
      </c>
      <c r="G615" s="53" t="s">
        <v>613</v>
      </c>
      <c r="H615" s="51">
        <f t="shared" si="19"/>
        <v>925546.18000000017</v>
      </c>
    </row>
    <row r="616" spans="1:8" x14ac:dyDescent="0.25">
      <c r="A616" s="53" t="s">
        <v>1416</v>
      </c>
      <c r="B616" s="55">
        <v>3152105</v>
      </c>
      <c r="C616" s="72">
        <f t="shared" si="18"/>
        <v>3152105</v>
      </c>
      <c r="D616" s="76" t="s">
        <v>1416</v>
      </c>
      <c r="E616" s="75">
        <v>1764708.29</v>
      </c>
      <c r="F616" s="55">
        <v>3152105</v>
      </c>
      <c r="G616" s="53" t="s">
        <v>614</v>
      </c>
      <c r="H616" s="51">
        <f t="shared" si="19"/>
        <v>1764708.29</v>
      </c>
    </row>
    <row r="617" spans="1:8" x14ac:dyDescent="0.25">
      <c r="A617" s="53" t="s">
        <v>1713</v>
      </c>
      <c r="B617" s="55">
        <v>3152131</v>
      </c>
      <c r="C617" s="72">
        <f t="shared" si="18"/>
        <v>3152131</v>
      </c>
      <c r="D617" s="76" t="s">
        <v>1713</v>
      </c>
      <c r="E617" s="75">
        <v>138617.07</v>
      </c>
      <c r="F617" s="55">
        <v>3152131</v>
      </c>
      <c r="G617" s="53" t="s">
        <v>615</v>
      </c>
      <c r="H617" s="51">
        <f t="shared" si="19"/>
        <v>138617.07</v>
      </c>
    </row>
    <row r="618" spans="1:8" x14ac:dyDescent="0.25">
      <c r="A618" s="53" t="s">
        <v>1714</v>
      </c>
      <c r="B618" s="55">
        <v>3152170</v>
      </c>
      <c r="C618" s="72">
        <f t="shared" si="18"/>
        <v>3152170</v>
      </c>
      <c r="D618" s="76" t="s">
        <v>1714</v>
      </c>
      <c r="E618" s="75">
        <v>244804.79</v>
      </c>
      <c r="F618" s="55">
        <v>3152170</v>
      </c>
      <c r="G618" s="53" t="s">
        <v>616</v>
      </c>
      <c r="H618" s="51">
        <f t="shared" si="19"/>
        <v>244804.79</v>
      </c>
    </row>
    <row r="619" spans="1:8" x14ac:dyDescent="0.25">
      <c r="A619" s="53" t="s">
        <v>1417</v>
      </c>
      <c r="B619" s="55">
        <v>3152204</v>
      </c>
      <c r="C619" s="72">
        <f t="shared" si="18"/>
        <v>3152204</v>
      </c>
      <c r="D619" s="76" t="s">
        <v>1417</v>
      </c>
      <c r="E619" s="75">
        <v>515896.67000000004</v>
      </c>
      <c r="F619" s="55">
        <v>3152204</v>
      </c>
      <c r="G619" s="53" t="s">
        <v>617</v>
      </c>
      <c r="H619" s="51">
        <f t="shared" si="19"/>
        <v>515896.67000000004</v>
      </c>
    </row>
    <row r="620" spans="1:8" x14ac:dyDescent="0.25">
      <c r="A620" s="53" t="s">
        <v>1418</v>
      </c>
      <c r="B620" s="55">
        <v>3152303</v>
      </c>
      <c r="C620" s="72">
        <f t="shared" si="18"/>
        <v>3152303</v>
      </c>
      <c r="D620" s="76" t="s">
        <v>1418</v>
      </c>
      <c r="E620" s="75">
        <v>160759.51999999996</v>
      </c>
      <c r="F620" s="55">
        <v>3152303</v>
      </c>
      <c r="G620" s="53" t="s">
        <v>618</v>
      </c>
      <c r="H620" s="51">
        <f t="shared" si="19"/>
        <v>160759.51999999996</v>
      </c>
    </row>
    <row r="621" spans="1:8" x14ac:dyDescent="0.25">
      <c r="A621" s="53" t="s">
        <v>1419</v>
      </c>
      <c r="B621" s="55">
        <v>3152402</v>
      </c>
      <c r="C621" s="72">
        <f t="shared" si="18"/>
        <v>3152402</v>
      </c>
      <c r="D621" s="76" t="s">
        <v>1419</v>
      </c>
      <c r="E621" s="75">
        <v>202949.69</v>
      </c>
      <c r="F621" s="55">
        <v>3152402</v>
      </c>
      <c r="G621" s="53" t="s">
        <v>619</v>
      </c>
      <c r="H621" s="51">
        <f t="shared" si="19"/>
        <v>202949.69</v>
      </c>
    </row>
    <row r="622" spans="1:8" x14ac:dyDescent="0.25">
      <c r="A622" s="53" t="s">
        <v>1420</v>
      </c>
      <c r="B622" s="55">
        <v>3152501</v>
      </c>
      <c r="C622" s="72">
        <f t="shared" si="18"/>
        <v>3152501</v>
      </c>
      <c r="D622" s="76" t="s">
        <v>1420</v>
      </c>
      <c r="E622" s="75">
        <v>12504018.359999999</v>
      </c>
      <c r="F622" s="55">
        <v>3152501</v>
      </c>
      <c r="G622" s="53" t="s">
        <v>620</v>
      </c>
      <c r="H622" s="51">
        <f t="shared" si="19"/>
        <v>12504018.359999999</v>
      </c>
    </row>
    <row r="623" spans="1:8" x14ac:dyDescent="0.25">
      <c r="A623" s="53" t="s">
        <v>1421</v>
      </c>
      <c r="B623" s="55">
        <v>3152600</v>
      </c>
      <c r="C623" s="72">
        <f t="shared" si="18"/>
        <v>3152600</v>
      </c>
      <c r="D623" s="76" t="s">
        <v>1421</v>
      </c>
      <c r="E623" s="75">
        <v>443441.59</v>
      </c>
      <c r="F623" s="55">
        <v>3152600</v>
      </c>
      <c r="G623" s="53" t="s">
        <v>621</v>
      </c>
      <c r="H623" s="51">
        <f t="shared" si="19"/>
        <v>443441.59</v>
      </c>
    </row>
    <row r="624" spans="1:8" x14ac:dyDescent="0.25">
      <c r="A624" s="53" t="s">
        <v>1422</v>
      </c>
      <c r="B624" s="55">
        <v>3152709</v>
      </c>
      <c r="C624" s="72">
        <f t="shared" si="18"/>
        <v>3152709</v>
      </c>
      <c r="D624" s="76" t="s">
        <v>1422</v>
      </c>
      <c r="E624" s="75">
        <v>343019.93000000005</v>
      </c>
      <c r="F624" s="55">
        <v>3152709</v>
      </c>
      <c r="G624" s="53" t="s">
        <v>622</v>
      </c>
      <c r="H624" s="51">
        <f t="shared" si="19"/>
        <v>343019.93000000005</v>
      </c>
    </row>
    <row r="625" spans="1:8" x14ac:dyDescent="0.25">
      <c r="A625" s="53" t="s">
        <v>1423</v>
      </c>
      <c r="B625" s="55">
        <v>3152808</v>
      </c>
      <c r="C625" s="72">
        <f t="shared" si="18"/>
        <v>3152808</v>
      </c>
      <c r="D625" s="76" t="s">
        <v>1423</v>
      </c>
      <c r="E625" s="75">
        <v>1605681.1500000001</v>
      </c>
      <c r="F625" s="55">
        <v>3152808</v>
      </c>
      <c r="G625" s="53" t="s">
        <v>623</v>
      </c>
      <c r="H625" s="51">
        <f t="shared" si="19"/>
        <v>1605681.1500000001</v>
      </c>
    </row>
    <row r="626" spans="1:8" x14ac:dyDescent="0.25">
      <c r="A626" s="53" t="s">
        <v>1424</v>
      </c>
      <c r="B626" s="55">
        <v>3152907</v>
      </c>
      <c r="C626" s="72">
        <f t="shared" si="18"/>
        <v>3152907</v>
      </c>
      <c r="D626" s="76" t="s">
        <v>1424</v>
      </c>
      <c r="E626" s="75">
        <v>293701.27</v>
      </c>
      <c r="F626" s="55">
        <v>3152907</v>
      </c>
      <c r="G626" s="53" t="s">
        <v>624</v>
      </c>
      <c r="H626" s="51">
        <f t="shared" si="19"/>
        <v>293701.27</v>
      </c>
    </row>
    <row r="627" spans="1:8" x14ac:dyDescent="0.25">
      <c r="A627" s="53" t="s">
        <v>1425</v>
      </c>
      <c r="B627" s="55">
        <v>3153004</v>
      </c>
      <c r="C627" s="72">
        <f t="shared" si="18"/>
        <v>3153004</v>
      </c>
      <c r="D627" s="76" t="s">
        <v>1425</v>
      </c>
      <c r="E627" s="75">
        <v>224162.15000000002</v>
      </c>
      <c r="F627" s="55">
        <v>3153004</v>
      </c>
      <c r="G627" s="53" t="s">
        <v>625</v>
      </c>
      <c r="H627" s="51">
        <f t="shared" si="19"/>
        <v>224162.15000000002</v>
      </c>
    </row>
    <row r="628" spans="1:8" x14ac:dyDescent="0.25">
      <c r="A628" s="53" t="s">
        <v>1426</v>
      </c>
      <c r="B628" s="55">
        <v>3153103</v>
      </c>
      <c r="C628" s="72">
        <f t="shared" si="18"/>
        <v>3153103</v>
      </c>
      <c r="D628" s="76" t="s">
        <v>1426</v>
      </c>
      <c r="E628" s="75">
        <v>161823.34000000003</v>
      </c>
      <c r="F628" s="55">
        <v>3153103</v>
      </c>
      <c r="G628" s="53" t="s">
        <v>626</v>
      </c>
      <c r="H628" s="51">
        <f t="shared" si="19"/>
        <v>161823.34000000003</v>
      </c>
    </row>
    <row r="629" spans="1:8" x14ac:dyDescent="0.25">
      <c r="A629" s="53" t="s">
        <v>1427</v>
      </c>
      <c r="B629" s="55">
        <v>3153202</v>
      </c>
      <c r="C629" s="72">
        <f t="shared" si="18"/>
        <v>3153202</v>
      </c>
      <c r="D629" s="76" t="s">
        <v>1427</v>
      </c>
      <c r="E629" s="75">
        <v>145495.67999999999</v>
      </c>
      <c r="F629" s="55">
        <v>3153202</v>
      </c>
      <c r="G629" s="53" t="s">
        <v>627</v>
      </c>
      <c r="H629" s="51">
        <f t="shared" si="19"/>
        <v>145495.67999999999</v>
      </c>
    </row>
    <row r="630" spans="1:8" x14ac:dyDescent="0.25">
      <c r="A630" s="53" t="s">
        <v>1428</v>
      </c>
      <c r="B630" s="55">
        <v>3153301</v>
      </c>
      <c r="C630" s="72">
        <f t="shared" si="18"/>
        <v>3153301</v>
      </c>
      <c r="D630" s="76" t="s">
        <v>1428</v>
      </c>
      <c r="E630" s="75">
        <v>132482.80000000005</v>
      </c>
      <c r="F630" s="55">
        <v>3153301</v>
      </c>
      <c r="G630" s="53" t="s">
        <v>628</v>
      </c>
      <c r="H630" s="51">
        <f t="shared" si="19"/>
        <v>132482.80000000005</v>
      </c>
    </row>
    <row r="631" spans="1:8" x14ac:dyDescent="0.25">
      <c r="A631" s="53" t="s">
        <v>1429</v>
      </c>
      <c r="B631" s="55">
        <v>3153400</v>
      </c>
      <c r="C631" s="72">
        <f t="shared" si="18"/>
        <v>3153400</v>
      </c>
      <c r="D631" s="76" t="s">
        <v>1429</v>
      </c>
      <c r="E631" s="75">
        <v>988288.02</v>
      </c>
      <c r="F631" s="55">
        <v>3153400</v>
      </c>
      <c r="G631" s="53" t="s">
        <v>629</v>
      </c>
      <c r="H631" s="51">
        <f t="shared" si="19"/>
        <v>988288.02</v>
      </c>
    </row>
    <row r="632" spans="1:8" x14ac:dyDescent="0.25">
      <c r="A632" s="53" t="s">
        <v>1431</v>
      </c>
      <c r="B632" s="55">
        <v>3153608</v>
      </c>
      <c r="C632" s="72">
        <f t="shared" si="18"/>
        <v>3153608</v>
      </c>
      <c r="D632" s="76" t="s">
        <v>1431</v>
      </c>
      <c r="E632" s="75">
        <v>314207.75999999995</v>
      </c>
      <c r="F632" s="55">
        <v>3153608</v>
      </c>
      <c r="G632" s="53" t="s">
        <v>630</v>
      </c>
      <c r="H632" s="51">
        <f t="shared" si="19"/>
        <v>314207.75999999995</v>
      </c>
    </row>
    <row r="633" spans="1:8" x14ac:dyDescent="0.25">
      <c r="A633" s="53" t="s">
        <v>1432</v>
      </c>
      <c r="B633" s="55">
        <v>3153707</v>
      </c>
      <c r="C633" s="72">
        <f t="shared" si="18"/>
        <v>3153707</v>
      </c>
      <c r="D633" s="76" t="s">
        <v>1432</v>
      </c>
      <c r="E633" s="75">
        <v>208439.55000000002</v>
      </c>
      <c r="F633" s="55">
        <v>3153707</v>
      </c>
      <c r="G633" s="53" t="s">
        <v>631</v>
      </c>
      <c r="H633" s="51">
        <f t="shared" si="19"/>
        <v>208439.55000000002</v>
      </c>
    </row>
    <row r="634" spans="1:8" x14ac:dyDescent="0.25">
      <c r="A634" s="53" t="s">
        <v>1433</v>
      </c>
      <c r="B634" s="55">
        <v>3153806</v>
      </c>
      <c r="C634" s="72">
        <f t="shared" si="18"/>
        <v>3153806</v>
      </c>
      <c r="D634" s="76" t="s">
        <v>1433</v>
      </c>
      <c r="E634" s="75">
        <v>134986.90999999997</v>
      </c>
      <c r="F634" s="55">
        <v>3153806</v>
      </c>
      <c r="G634" s="53" t="s">
        <v>632</v>
      </c>
      <c r="H634" s="51">
        <f t="shared" si="19"/>
        <v>134986.90999999997</v>
      </c>
    </row>
    <row r="635" spans="1:8" x14ac:dyDescent="0.25">
      <c r="A635" s="53" t="s">
        <v>1434</v>
      </c>
      <c r="B635" s="55">
        <v>3153905</v>
      </c>
      <c r="C635" s="72">
        <f t="shared" si="18"/>
        <v>3153905</v>
      </c>
      <c r="D635" s="76" t="s">
        <v>1434</v>
      </c>
      <c r="E635" s="75">
        <v>429295.29999999993</v>
      </c>
      <c r="F635" s="55">
        <v>3153905</v>
      </c>
      <c r="G635" s="53" t="s">
        <v>633</v>
      </c>
      <c r="H635" s="51">
        <f t="shared" si="19"/>
        <v>429295.29999999993</v>
      </c>
    </row>
    <row r="636" spans="1:8" x14ac:dyDescent="0.25">
      <c r="A636" s="53" t="s">
        <v>1435</v>
      </c>
      <c r="B636" s="55">
        <v>3154002</v>
      </c>
      <c r="C636" s="72">
        <f t="shared" si="18"/>
        <v>3154002</v>
      </c>
      <c r="D636" s="76" t="s">
        <v>1435</v>
      </c>
      <c r="E636" s="75">
        <v>346463.38</v>
      </c>
      <c r="F636" s="55">
        <v>3154002</v>
      </c>
      <c r="G636" s="53" t="s">
        <v>634</v>
      </c>
      <c r="H636" s="51">
        <f t="shared" si="19"/>
        <v>346463.38</v>
      </c>
    </row>
    <row r="637" spans="1:8" x14ac:dyDescent="0.25">
      <c r="A637" s="53" t="s">
        <v>1436</v>
      </c>
      <c r="B637" s="55">
        <v>3154101</v>
      </c>
      <c r="C637" s="72">
        <f t="shared" si="18"/>
        <v>3154101</v>
      </c>
      <c r="D637" s="76" t="s">
        <v>1436</v>
      </c>
      <c r="E637" s="75">
        <v>227607.16999999998</v>
      </c>
      <c r="F637" s="55">
        <v>3154101</v>
      </c>
      <c r="G637" s="53" t="s">
        <v>635</v>
      </c>
      <c r="H637" s="51">
        <f t="shared" si="19"/>
        <v>227607.16999999998</v>
      </c>
    </row>
    <row r="638" spans="1:8" x14ac:dyDescent="0.25">
      <c r="A638" s="53" t="s">
        <v>1715</v>
      </c>
      <c r="B638" s="55">
        <v>3154150</v>
      </c>
      <c r="C638" s="72">
        <f t="shared" si="18"/>
        <v>3154150</v>
      </c>
      <c r="D638" s="76" t="s">
        <v>1715</v>
      </c>
      <c r="E638" s="75">
        <v>184095.97000000003</v>
      </c>
      <c r="F638" s="55">
        <v>3154150</v>
      </c>
      <c r="G638" s="53" t="s">
        <v>636</v>
      </c>
      <c r="H638" s="51">
        <f t="shared" si="19"/>
        <v>184095.97000000003</v>
      </c>
    </row>
    <row r="639" spans="1:8" x14ac:dyDescent="0.25">
      <c r="A639" s="53" t="s">
        <v>1437</v>
      </c>
      <c r="B639" s="55">
        <v>3154200</v>
      </c>
      <c r="C639" s="72">
        <f t="shared" si="18"/>
        <v>3154200</v>
      </c>
      <c r="D639" s="76" t="s">
        <v>1437</v>
      </c>
      <c r="E639" s="75">
        <v>302399.42</v>
      </c>
      <c r="F639" s="55">
        <v>3154200</v>
      </c>
      <c r="G639" s="53" t="s">
        <v>637</v>
      </c>
      <c r="H639" s="51">
        <f t="shared" si="19"/>
        <v>302399.42</v>
      </c>
    </row>
    <row r="640" spans="1:8" x14ac:dyDescent="0.25">
      <c r="A640" s="53" t="s">
        <v>1438</v>
      </c>
      <c r="B640" s="55">
        <v>3154309</v>
      </c>
      <c r="C640" s="72">
        <f t="shared" si="18"/>
        <v>3154309</v>
      </c>
      <c r="D640" s="76" t="s">
        <v>1438</v>
      </c>
      <c r="E640" s="75">
        <v>408196.72</v>
      </c>
      <c r="F640" s="55">
        <v>3154309</v>
      </c>
      <c r="G640" s="53" t="s">
        <v>638</v>
      </c>
      <c r="H640" s="51">
        <f t="shared" si="19"/>
        <v>408196.72</v>
      </c>
    </row>
    <row r="641" spans="1:8" x14ac:dyDescent="0.25">
      <c r="A641" s="53" t="s">
        <v>1439</v>
      </c>
      <c r="B641" s="55">
        <v>3154408</v>
      </c>
      <c r="C641" s="72">
        <f t="shared" si="18"/>
        <v>3154408</v>
      </c>
      <c r="D641" s="76" t="s">
        <v>1439</v>
      </c>
      <c r="E641" s="75">
        <v>197504.14999999994</v>
      </c>
      <c r="F641" s="55">
        <v>3154408</v>
      </c>
      <c r="G641" s="53" t="s">
        <v>639</v>
      </c>
      <c r="H641" s="51">
        <f t="shared" si="19"/>
        <v>197504.14999999994</v>
      </c>
    </row>
    <row r="642" spans="1:8" x14ac:dyDescent="0.25">
      <c r="A642" s="53" t="s">
        <v>1641</v>
      </c>
      <c r="B642" s="55">
        <v>3154457</v>
      </c>
      <c r="C642" s="72">
        <f t="shared" si="18"/>
        <v>3154457</v>
      </c>
      <c r="D642" s="76" t="s">
        <v>1641</v>
      </c>
      <c r="E642" s="75">
        <v>246735.00000000003</v>
      </c>
      <c r="F642" s="55">
        <v>3154457</v>
      </c>
      <c r="G642" s="53" t="s">
        <v>640</v>
      </c>
      <c r="H642" s="51">
        <f t="shared" si="19"/>
        <v>246735.00000000003</v>
      </c>
    </row>
    <row r="643" spans="1:8" x14ac:dyDescent="0.25">
      <c r="A643" s="53" t="s">
        <v>1440</v>
      </c>
      <c r="B643" s="55">
        <v>3154507</v>
      </c>
      <c r="C643" s="72">
        <f t="shared" si="18"/>
        <v>3154507</v>
      </c>
      <c r="D643" s="76" t="s">
        <v>1440</v>
      </c>
      <c r="E643" s="75">
        <v>364039.04</v>
      </c>
      <c r="F643" s="55">
        <v>3154507</v>
      </c>
      <c r="G643" s="53" t="s">
        <v>641</v>
      </c>
      <c r="H643" s="51">
        <f t="shared" si="19"/>
        <v>364039.04</v>
      </c>
    </row>
    <row r="644" spans="1:8" x14ac:dyDescent="0.25">
      <c r="A644" s="53" t="s">
        <v>1441</v>
      </c>
      <c r="B644" s="55">
        <v>3154606</v>
      </c>
      <c r="C644" s="72">
        <f t="shared" si="18"/>
        <v>3154606</v>
      </c>
      <c r="D644" s="76" t="s">
        <v>1441</v>
      </c>
      <c r="E644" s="75">
        <v>4680831.709999999</v>
      </c>
      <c r="F644" s="55">
        <v>3154606</v>
      </c>
      <c r="G644" s="53" t="s">
        <v>642</v>
      </c>
      <c r="H644" s="51">
        <f t="shared" si="19"/>
        <v>4680831.709999999</v>
      </c>
    </row>
    <row r="645" spans="1:8" x14ac:dyDescent="0.25">
      <c r="A645" s="53" t="s">
        <v>1442</v>
      </c>
      <c r="B645" s="55">
        <v>3154705</v>
      </c>
      <c r="C645" s="72">
        <f t="shared" si="18"/>
        <v>3154705</v>
      </c>
      <c r="D645" s="76" t="s">
        <v>1442</v>
      </c>
      <c r="E645" s="75">
        <v>161291.72999999998</v>
      </c>
      <c r="F645" s="55">
        <v>3154705</v>
      </c>
      <c r="G645" s="53" t="s">
        <v>643</v>
      </c>
      <c r="H645" s="51">
        <f t="shared" si="19"/>
        <v>161291.72999999998</v>
      </c>
    </row>
    <row r="646" spans="1:8" x14ac:dyDescent="0.25">
      <c r="A646" s="53" t="s">
        <v>1443</v>
      </c>
      <c r="B646" s="55">
        <v>3154804</v>
      </c>
      <c r="C646" s="72">
        <f t="shared" si="18"/>
        <v>3154804</v>
      </c>
      <c r="D646" s="76" t="s">
        <v>1443</v>
      </c>
      <c r="E646" s="75">
        <v>1620543.0499999998</v>
      </c>
      <c r="F646" s="55">
        <v>3154804</v>
      </c>
      <c r="G646" s="53" t="s">
        <v>644</v>
      </c>
      <c r="H646" s="51">
        <f t="shared" si="19"/>
        <v>1620543.0499999998</v>
      </c>
    </row>
    <row r="647" spans="1:8" x14ac:dyDescent="0.25">
      <c r="A647" s="53" t="s">
        <v>1444</v>
      </c>
      <c r="B647" s="55">
        <v>3154903</v>
      </c>
      <c r="C647" s="72">
        <f t="shared" si="18"/>
        <v>3154903</v>
      </c>
      <c r="D647" s="76" t="s">
        <v>1444</v>
      </c>
      <c r="E647" s="75">
        <v>322673.03000000003</v>
      </c>
      <c r="F647" s="55">
        <v>3154903</v>
      </c>
      <c r="G647" s="53" t="s">
        <v>645</v>
      </c>
      <c r="H647" s="51">
        <f t="shared" si="19"/>
        <v>322673.03000000003</v>
      </c>
    </row>
    <row r="648" spans="1:8" x14ac:dyDescent="0.25">
      <c r="A648" s="53" t="s">
        <v>1446</v>
      </c>
      <c r="B648" s="55">
        <v>3155108</v>
      </c>
      <c r="C648" s="72">
        <f t="shared" ref="C648:C711" si="20">IFERROR(VLOOKUP(D648,$A$8:$B$860,2,FALSE),"ERRO")</f>
        <v>3155108</v>
      </c>
      <c r="D648" s="76" t="s">
        <v>1446</v>
      </c>
      <c r="E648" s="75">
        <v>111988.91999999998</v>
      </c>
      <c r="F648" s="55">
        <v>3155108</v>
      </c>
      <c r="G648" s="53" t="s">
        <v>646</v>
      </c>
      <c r="H648" s="51">
        <f t="shared" ref="H648:H711" si="21">VLOOKUP(F648,$C$8:$E$860,3,FALSE)</f>
        <v>111988.91999999998</v>
      </c>
    </row>
    <row r="649" spans="1:8" x14ac:dyDescent="0.25">
      <c r="A649" s="53" t="s">
        <v>1445</v>
      </c>
      <c r="B649" s="55">
        <v>3155009</v>
      </c>
      <c r="C649" s="72">
        <f t="shared" si="20"/>
        <v>3155009</v>
      </c>
      <c r="D649" s="76" t="s">
        <v>1445</v>
      </c>
      <c r="E649" s="75">
        <v>244923.74000000002</v>
      </c>
      <c r="F649" s="55">
        <v>3155009</v>
      </c>
      <c r="G649" s="53" t="s">
        <v>647</v>
      </c>
      <c r="H649" s="51">
        <f t="shared" si="21"/>
        <v>244923.74000000002</v>
      </c>
    </row>
    <row r="650" spans="1:8" x14ac:dyDescent="0.25">
      <c r="A650" s="53" t="s">
        <v>1447</v>
      </c>
      <c r="B650" s="55">
        <v>3155207</v>
      </c>
      <c r="C650" s="72">
        <f t="shared" si="20"/>
        <v>3155207</v>
      </c>
      <c r="D650" s="76" t="s">
        <v>1447</v>
      </c>
      <c r="E650" s="75">
        <v>129831.63999999998</v>
      </c>
      <c r="F650" s="55">
        <v>3155207</v>
      </c>
      <c r="G650" s="53" t="s">
        <v>648</v>
      </c>
      <c r="H650" s="51">
        <f t="shared" si="21"/>
        <v>129831.63999999998</v>
      </c>
    </row>
    <row r="651" spans="1:8" x14ac:dyDescent="0.25">
      <c r="A651" s="53" t="s">
        <v>1448</v>
      </c>
      <c r="B651" s="55">
        <v>3155306</v>
      </c>
      <c r="C651" s="72">
        <f t="shared" si="20"/>
        <v>3155306</v>
      </c>
      <c r="D651" s="76" t="s">
        <v>1448</v>
      </c>
      <c r="E651" s="75">
        <v>198648.93</v>
      </c>
      <c r="F651" s="55">
        <v>3155306</v>
      </c>
      <c r="G651" s="53" t="s">
        <v>649</v>
      </c>
      <c r="H651" s="51">
        <f t="shared" si="21"/>
        <v>198648.93</v>
      </c>
    </row>
    <row r="652" spans="1:8" x14ac:dyDescent="0.25">
      <c r="A652" s="53" t="s">
        <v>1449</v>
      </c>
      <c r="B652" s="55">
        <v>3155405</v>
      </c>
      <c r="C652" s="72">
        <f t="shared" si="20"/>
        <v>3155405</v>
      </c>
      <c r="D652" s="76" t="s">
        <v>1449</v>
      </c>
      <c r="E652" s="75">
        <v>201815.98000000004</v>
      </c>
      <c r="F652" s="55">
        <v>3155405</v>
      </c>
      <c r="G652" s="53" t="s">
        <v>650</v>
      </c>
      <c r="H652" s="51">
        <f t="shared" si="21"/>
        <v>201815.98000000004</v>
      </c>
    </row>
    <row r="653" spans="1:8" x14ac:dyDescent="0.25">
      <c r="A653" s="53" t="s">
        <v>1450</v>
      </c>
      <c r="B653" s="55">
        <v>3155504</v>
      </c>
      <c r="C653" s="72">
        <f t="shared" si="20"/>
        <v>3155504</v>
      </c>
      <c r="D653" s="76" t="s">
        <v>1450</v>
      </c>
      <c r="E653" s="75">
        <v>1634453.15</v>
      </c>
      <c r="F653" s="55">
        <v>3155504</v>
      </c>
      <c r="G653" s="53" t="s">
        <v>651</v>
      </c>
      <c r="H653" s="51">
        <f t="shared" si="21"/>
        <v>1634453.15</v>
      </c>
    </row>
    <row r="654" spans="1:8" x14ac:dyDescent="0.25">
      <c r="A654" s="53" t="s">
        <v>1451</v>
      </c>
      <c r="B654" s="55">
        <v>3155603</v>
      </c>
      <c r="C654" s="72">
        <f t="shared" si="20"/>
        <v>3155603</v>
      </c>
      <c r="D654" s="76" t="s">
        <v>1451</v>
      </c>
      <c r="E654" s="75">
        <v>393963.03</v>
      </c>
      <c r="F654" s="55">
        <v>3155603</v>
      </c>
      <c r="G654" s="53" t="s">
        <v>652</v>
      </c>
      <c r="H654" s="51">
        <f t="shared" si="21"/>
        <v>393963.03</v>
      </c>
    </row>
    <row r="655" spans="1:8" x14ac:dyDescent="0.25">
      <c r="A655" s="53" t="s">
        <v>1452</v>
      </c>
      <c r="B655" s="55">
        <v>3155702</v>
      </c>
      <c r="C655" s="72">
        <f t="shared" si="20"/>
        <v>3155702</v>
      </c>
      <c r="D655" s="76" t="s">
        <v>1452</v>
      </c>
      <c r="E655" s="75">
        <v>712536.72999999986</v>
      </c>
      <c r="F655" s="55">
        <v>3155702</v>
      </c>
      <c r="G655" s="53" t="s">
        <v>653</v>
      </c>
      <c r="H655" s="51">
        <f t="shared" si="21"/>
        <v>712536.72999999986</v>
      </c>
    </row>
    <row r="656" spans="1:8" x14ac:dyDescent="0.25">
      <c r="A656" s="53" t="s">
        <v>1453</v>
      </c>
      <c r="B656" s="55">
        <v>3155801</v>
      </c>
      <c r="C656" s="72">
        <f t="shared" si="20"/>
        <v>3155801</v>
      </c>
      <c r="D656" s="76" t="s">
        <v>1453</v>
      </c>
      <c r="E656" s="75">
        <v>409326.35000000003</v>
      </c>
      <c r="F656" s="55">
        <v>3155801</v>
      </c>
      <c r="G656" s="53" t="s">
        <v>654</v>
      </c>
      <c r="H656" s="51">
        <f t="shared" si="21"/>
        <v>409326.35000000003</v>
      </c>
    </row>
    <row r="657" spans="1:12" x14ac:dyDescent="0.25">
      <c r="A657" s="53" t="s">
        <v>1454</v>
      </c>
      <c r="B657" s="55">
        <v>3155900</v>
      </c>
      <c r="C657" s="72">
        <f t="shared" si="20"/>
        <v>3155900</v>
      </c>
      <c r="D657" s="76" t="s">
        <v>1454</v>
      </c>
      <c r="E657" s="75">
        <v>169847.61000000004</v>
      </c>
      <c r="F657" s="55">
        <v>3155900</v>
      </c>
      <c r="G657" s="53" t="s">
        <v>655</v>
      </c>
      <c r="H657" s="51">
        <f t="shared" si="21"/>
        <v>169847.61000000004</v>
      </c>
    </row>
    <row r="658" spans="1:12" x14ac:dyDescent="0.25">
      <c r="A658" s="53" t="s">
        <v>1455</v>
      </c>
      <c r="B658" s="55">
        <v>3156007</v>
      </c>
      <c r="C658" s="72">
        <f t="shared" si="20"/>
        <v>3156007</v>
      </c>
      <c r="D658" s="76" t="s">
        <v>1455</v>
      </c>
      <c r="E658" s="75">
        <v>228982.88</v>
      </c>
      <c r="F658" s="55">
        <v>3156007</v>
      </c>
      <c r="G658" s="53" t="s">
        <v>656</v>
      </c>
      <c r="H658" s="51">
        <f t="shared" si="21"/>
        <v>228982.88</v>
      </c>
    </row>
    <row r="659" spans="1:12" x14ac:dyDescent="0.25">
      <c r="A659" s="53" t="s">
        <v>1456</v>
      </c>
      <c r="B659" s="55">
        <v>3156106</v>
      </c>
      <c r="C659" s="72">
        <f t="shared" si="20"/>
        <v>3156106</v>
      </c>
      <c r="D659" s="76" t="s">
        <v>1456</v>
      </c>
      <c r="E659" s="75">
        <v>151513.69</v>
      </c>
      <c r="F659" s="55">
        <v>3156106</v>
      </c>
      <c r="G659" s="53" t="s">
        <v>657</v>
      </c>
      <c r="H659" s="51">
        <f t="shared" si="21"/>
        <v>151513.69</v>
      </c>
    </row>
    <row r="660" spans="1:12" x14ac:dyDescent="0.25">
      <c r="A660" s="53" t="s">
        <v>1457</v>
      </c>
      <c r="B660" s="55">
        <v>3156205</v>
      </c>
      <c r="C660" s="72">
        <f t="shared" si="20"/>
        <v>3156205</v>
      </c>
      <c r="D660" s="76" t="s">
        <v>1457</v>
      </c>
      <c r="E660" s="75">
        <v>114980.00000000001</v>
      </c>
      <c r="F660" s="55">
        <v>3156205</v>
      </c>
      <c r="G660" s="53" t="s">
        <v>658</v>
      </c>
      <c r="H660" s="51">
        <f t="shared" si="21"/>
        <v>114980.00000000001</v>
      </c>
    </row>
    <row r="661" spans="1:12" x14ac:dyDescent="0.25">
      <c r="A661" s="53" t="s">
        <v>1458</v>
      </c>
      <c r="B661" s="55">
        <v>3156304</v>
      </c>
      <c r="C661" s="72">
        <f t="shared" si="20"/>
        <v>3156304</v>
      </c>
      <c r="D661" s="76" t="s">
        <v>1458</v>
      </c>
      <c r="E661" s="75">
        <v>382591.96</v>
      </c>
      <c r="F661" s="55">
        <v>3156304</v>
      </c>
      <c r="G661" s="53" t="s">
        <v>659</v>
      </c>
      <c r="H661" s="51">
        <f t="shared" si="21"/>
        <v>382591.96</v>
      </c>
    </row>
    <row r="662" spans="1:12" x14ac:dyDescent="0.25">
      <c r="A662" s="53" t="s">
        <v>1459</v>
      </c>
      <c r="B662" s="55">
        <v>3156403</v>
      </c>
      <c r="C662" s="72">
        <f t="shared" si="20"/>
        <v>3156403</v>
      </c>
      <c r="D662" s="76" t="s">
        <v>1459</v>
      </c>
      <c r="E662" s="75">
        <v>437739.15</v>
      </c>
      <c r="F662" s="55">
        <v>3156403</v>
      </c>
      <c r="G662" s="53" t="s">
        <v>660</v>
      </c>
      <c r="H662" s="51">
        <f t="shared" si="21"/>
        <v>437739.15</v>
      </c>
    </row>
    <row r="663" spans="1:12" x14ac:dyDescent="0.25">
      <c r="A663" s="53" t="s">
        <v>1716</v>
      </c>
      <c r="B663" s="55">
        <v>3156452</v>
      </c>
      <c r="C663" s="72">
        <f t="shared" si="20"/>
        <v>3156452</v>
      </c>
      <c r="D663" s="76" t="s">
        <v>1716</v>
      </c>
      <c r="E663" s="75">
        <v>182601.43999999997</v>
      </c>
      <c r="F663" s="55">
        <v>3156452</v>
      </c>
      <c r="G663" s="53" t="s">
        <v>661</v>
      </c>
      <c r="H663" s="51">
        <f t="shared" si="21"/>
        <v>182601.43999999997</v>
      </c>
    </row>
    <row r="664" spans="1:12" x14ac:dyDescent="0.25">
      <c r="A664" s="53" t="s">
        <v>1460</v>
      </c>
      <c r="B664" s="55">
        <v>3156502</v>
      </c>
      <c r="C664" s="72">
        <f t="shared" si="20"/>
        <v>3156502</v>
      </c>
      <c r="D664" s="76" t="s">
        <v>1460</v>
      </c>
      <c r="E664" s="75">
        <v>167572.15</v>
      </c>
      <c r="F664" s="55">
        <v>3156502</v>
      </c>
      <c r="G664" s="53" t="s">
        <v>662</v>
      </c>
      <c r="H664" s="51">
        <f t="shared" si="21"/>
        <v>167572.15</v>
      </c>
    </row>
    <row r="665" spans="1:12" x14ac:dyDescent="0.25">
      <c r="A665" s="53" t="s">
        <v>1461</v>
      </c>
      <c r="B665" s="55">
        <v>3156601</v>
      </c>
      <c r="C665" s="72">
        <f t="shared" si="20"/>
        <v>3156601</v>
      </c>
      <c r="D665" s="76" t="s">
        <v>1461</v>
      </c>
      <c r="E665" s="75">
        <v>226179.28999999998</v>
      </c>
      <c r="F665" s="55">
        <v>3156601</v>
      </c>
      <c r="G665" s="53" t="s">
        <v>663</v>
      </c>
      <c r="H665" s="51">
        <f t="shared" si="21"/>
        <v>226179.28999999998</v>
      </c>
    </row>
    <row r="666" spans="1:12" x14ac:dyDescent="0.25">
      <c r="A666" s="53" t="s">
        <v>1462</v>
      </c>
      <c r="B666" s="55">
        <v>3156700</v>
      </c>
      <c r="C666" s="72">
        <f t="shared" si="20"/>
        <v>3156700</v>
      </c>
      <c r="D666" s="76" t="s">
        <v>1462</v>
      </c>
      <c r="E666" s="75">
        <v>3170811.72</v>
      </c>
      <c r="F666" s="55">
        <v>3156700</v>
      </c>
      <c r="G666" s="53" t="s">
        <v>664</v>
      </c>
      <c r="H666" s="51">
        <f t="shared" si="21"/>
        <v>3170811.72</v>
      </c>
      <c r="I666" s="41"/>
      <c r="J666" s="41"/>
    </row>
    <row r="667" spans="1:12" x14ac:dyDescent="0.25">
      <c r="A667" s="53" t="s">
        <v>1463</v>
      </c>
      <c r="B667" s="55">
        <v>3156809</v>
      </c>
      <c r="C667" s="72">
        <f t="shared" si="20"/>
        <v>3156809</v>
      </c>
      <c r="D667" s="76" t="s">
        <v>1463</v>
      </c>
      <c r="E667" s="75">
        <v>289117.32</v>
      </c>
      <c r="F667" s="55">
        <v>3156809</v>
      </c>
      <c r="G667" s="53" t="s">
        <v>665</v>
      </c>
      <c r="H667" s="51">
        <f t="shared" si="21"/>
        <v>289117.32</v>
      </c>
      <c r="I667" s="41"/>
      <c r="J667" s="41"/>
      <c r="K667" s="13"/>
    </row>
    <row r="668" spans="1:12" x14ac:dyDescent="0.25">
      <c r="A668" s="53" t="s">
        <v>1464</v>
      </c>
      <c r="B668" s="55">
        <v>3156908</v>
      </c>
      <c r="C668" s="72">
        <f t="shared" si="20"/>
        <v>3156908</v>
      </c>
      <c r="D668" s="76" t="s">
        <v>1464</v>
      </c>
      <c r="E668" s="75">
        <v>3660657.3299999996</v>
      </c>
      <c r="F668" s="55">
        <v>3156908</v>
      </c>
      <c r="G668" s="53" t="s">
        <v>666</v>
      </c>
      <c r="H668" s="51">
        <f t="shared" si="21"/>
        <v>3660657.3299999996</v>
      </c>
      <c r="I668" s="41"/>
      <c r="J668" s="41"/>
      <c r="K668" s="13"/>
      <c r="L668" s="13"/>
    </row>
    <row r="669" spans="1:12" x14ac:dyDescent="0.25">
      <c r="A669" s="53" t="s">
        <v>1465</v>
      </c>
      <c r="B669" s="55">
        <v>3157005</v>
      </c>
      <c r="C669" s="72">
        <f t="shared" si="20"/>
        <v>3157005</v>
      </c>
      <c r="D669" s="76" t="s">
        <v>1465</v>
      </c>
      <c r="E669" s="75">
        <v>619493.87999999989</v>
      </c>
      <c r="F669" s="55">
        <v>3157005</v>
      </c>
      <c r="G669" s="53" t="s">
        <v>667</v>
      </c>
      <c r="H669" s="51">
        <f t="shared" si="21"/>
        <v>619493.87999999989</v>
      </c>
      <c r="I669" s="41"/>
      <c r="J669" s="41"/>
      <c r="K669" s="13"/>
      <c r="L669" s="13"/>
    </row>
    <row r="670" spans="1:12" x14ac:dyDescent="0.25">
      <c r="A670" s="53" t="s">
        <v>1466</v>
      </c>
      <c r="B670" s="55">
        <v>3157104</v>
      </c>
      <c r="C670" s="72">
        <f t="shared" si="20"/>
        <v>3157104</v>
      </c>
      <c r="D670" s="76" t="s">
        <v>1466</v>
      </c>
      <c r="E670" s="75">
        <v>271096.21999999997</v>
      </c>
      <c r="F670" s="55">
        <v>3157104</v>
      </c>
      <c r="G670" s="53" t="s">
        <v>668</v>
      </c>
      <c r="H670" s="51">
        <f t="shared" si="21"/>
        <v>271096.21999999997</v>
      </c>
      <c r="I670" s="41"/>
      <c r="J670" s="41"/>
      <c r="K670" s="13"/>
      <c r="L670" s="13"/>
    </row>
    <row r="671" spans="1:12" x14ac:dyDescent="0.25">
      <c r="A671" s="53" t="s">
        <v>1467</v>
      </c>
      <c r="B671" s="55">
        <v>3157203</v>
      </c>
      <c r="C671" s="72">
        <f t="shared" si="20"/>
        <v>3158300</v>
      </c>
      <c r="D671" s="76" t="s">
        <v>1478</v>
      </c>
      <c r="E671" s="75">
        <v>368957.95999999996</v>
      </c>
      <c r="F671" s="55">
        <v>3157203</v>
      </c>
      <c r="G671" s="53" t="s">
        <v>669</v>
      </c>
      <c r="H671" s="51">
        <f t="shared" si="21"/>
        <v>1653575.9999999998</v>
      </c>
      <c r="I671" s="41"/>
      <c r="J671" s="41"/>
      <c r="K671" s="13"/>
      <c r="L671" s="13"/>
    </row>
    <row r="672" spans="1:12" x14ac:dyDescent="0.25">
      <c r="A672" s="53" t="s">
        <v>1642</v>
      </c>
      <c r="B672" s="55">
        <v>3157252</v>
      </c>
      <c r="C672" s="72">
        <f t="shared" si="20"/>
        <v>3158409</v>
      </c>
      <c r="D672" s="76" t="s">
        <v>1479</v>
      </c>
      <c r="E672" s="75">
        <v>158804.35999999999</v>
      </c>
      <c r="F672" s="55">
        <v>3157252</v>
      </c>
      <c r="G672" s="53" t="s">
        <v>670</v>
      </c>
      <c r="H672" s="51">
        <f t="shared" si="21"/>
        <v>189604.03</v>
      </c>
      <c r="I672" s="41"/>
      <c r="J672" s="41"/>
      <c r="K672" s="13"/>
      <c r="L672" s="13"/>
    </row>
    <row r="673" spans="1:12" x14ac:dyDescent="0.25">
      <c r="A673" s="53" t="s">
        <v>1717</v>
      </c>
      <c r="B673" s="55">
        <v>3157278</v>
      </c>
      <c r="C673" s="72">
        <f t="shared" si="20"/>
        <v>3158508</v>
      </c>
      <c r="D673" s="76" t="s">
        <v>1480</v>
      </c>
      <c r="E673" s="75">
        <v>222929.39</v>
      </c>
      <c r="F673" s="55">
        <v>3157278</v>
      </c>
      <c r="G673" s="53" t="s">
        <v>671</v>
      </c>
      <c r="H673" s="51">
        <f t="shared" si="21"/>
        <v>142675.84</v>
      </c>
      <c r="I673" s="41"/>
      <c r="J673" s="41"/>
      <c r="K673" s="13"/>
      <c r="L673" s="13"/>
    </row>
    <row r="674" spans="1:12" x14ac:dyDescent="0.25">
      <c r="A674" s="53" t="s">
        <v>1468</v>
      </c>
      <c r="B674" s="55">
        <v>3157302</v>
      </c>
      <c r="C674" s="72">
        <f t="shared" si="20"/>
        <v>3158607</v>
      </c>
      <c r="D674" s="76" t="s">
        <v>1481</v>
      </c>
      <c r="E674" s="75">
        <v>149793.33000000002</v>
      </c>
      <c r="F674" s="55">
        <v>3157302</v>
      </c>
      <c r="G674" s="53" t="s">
        <v>672</v>
      </c>
      <c r="H674" s="51">
        <f t="shared" si="21"/>
        <v>125434.82000000004</v>
      </c>
      <c r="I674" s="41"/>
      <c r="J674" s="41"/>
      <c r="K674" s="13"/>
      <c r="L674" s="13"/>
    </row>
    <row r="675" spans="1:12" x14ac:dyDescent="0.25">
      <c r="A675" s="53" t="s">
        <v>1718</v>
      </c>
      <c r="B675" s="55">
        <v>3157336</v>
      </c>
      <c r="C675" s="72">
        <f t="shared" si="20"/>
        <v>3158706</v>
      </c>
      <c r="D675" s="76" t="s">
        <v>1482</v>
      </c>
      <c r="E675" s="75">
        <v>124951.28999999998</v>
      </c>
      <c r="F675" s="55">
        <v>3157336</v>
      </c>
      <c r="G675" s="53" t="s">
        <v>673</v>
      </c>
      <c r="H675" s="51">
        <f t="shared" si="21"/>
        <v>176780.54</v>
      </c>
      <c r="I675" s="41"/>
      <c r="J675" s="41"/>
      <c r="K675" s="13"/>
      <c r="L675" s="13"/>
    </row>
    <row r="676" spans="1:12" x14ac:dyDescent="0.25">
      <c r="A676" s="53" t="s">
        <v>1719</v>
      </c>
      <c r="B676" s="55">
        <v>3157377</v>
      </c>
      <c r="C676" s="72">
        <f t="shared" si="20"/>
        <v>3158805</v>
      </c>
      <c r="D676" s="76" t="s">
        <v>1483</v>
      </c>
      <c r="E676" s="75">
        <v>158052.54999999999</v>
      </c>
      <c r="F676" s="55">
        <v>3157377</v>
      </c>
      <c r="G676" s="53" t="s">
        <v>674</v>
      </c>
      <c r="H676" s="51">
        <f t="shared" si="21"/>
        <v>134796.01999999999</v>
      </c>
      <c r="I676" s="41"/>
      <c r="J676" s="41"/>
      <c r="K676" s="13"/>
      <c r="L676" s="13"/>
    </row>
    <row r="677" spans="1:12" x14ac:dyDescent="0.25">
      <c r="A677" s="53" t="s">
        <v>1469</v>
      </c>
      <c r="B677" s="55">
        <v>3157401</v>
      </c>
      <c r="C677" s="72">
        <f t="shared" si="20"/>
        <v>3158904</v>
      </c>
      <c r="D677" s="76" t="s">
        <v>1484</v>
      </c>
      <c r="E677" s="75">
        <v>275122.7</v>
      </c>
      <c r="F677" s="55">
        <v>3157401</v>
      </c>
      <c r="G677" s="53" t="s">
        <v>675</v>
      </c>
      <c r="H677" s="51">
        <f t="shared" si="21"/>
        <v>246553.79</v>
      </c>
      <c r="I677" s="41"/>
      <c r="J677" s="41"/>
      <c r="K677" s="13"/>
      <c r="L677" s="13"/>
    </row>
    <row r="678" spans="1:12" x14ac:dyDescent="0.25">
      <c r="A678" s="53" t="s">
        <v>1470</v>
      </c>
      <c r="B678" s="55">
        <v>3157500</v>
      </c>
      <c r="C678" s="72">
        <f t="shared" si="20"/>
        <v>3158953</v>
      </c>
      <c r="D678" s="76" t="s">
        <v>1644</v>
      </c>
      <c r="E678" s="75">
        <v>660204.04</v>
      </c>
      <c r="F678" s="55">
        <v>3157500</v>
      </c>
      <c r="G678" s="53" t="s">
        <v>676</v>
      </c>
      <c r="H678" s="51">
        <f t="shared" si="21"/>
        <v>146652.62999999998</v>
      </c>
      <c r="I678" s="41"/>
      <c r="J678" s="41"/>
      <c r="K678" s="13"/>
      <c r="L678" s="13"/>
    </row>
    <row r="679" spans="1:12" x14ac:dyDescent="0.25">
      <c r="A679" s="53" t="s">
        <v>1471</v>
      </c>
      <c r="B679" s="55">
        <v>3157609</v>
      </c>
      <c r="C679" s="72">
        <f t="shared" si="20"/>
        <v>3159001</v>
      </c>
      <c r="D679" s="76" t="s">
        <v>1485</v>
      </c>
      <c r="E679" s="75">
        <v>214628.18</v>
      </c>
      <c r="F679" s="55">
        <v>3157609</v>
      </c>
      <c r="G679" s="53" t="s">
        <v>677</v>
      </c>
      <c r="H679" s="51">
        <f t="shared" si="21"/>
        <v>168857.93000000002</v>
      </c>
      <c r="I679" s="41"/>
      <c r="J679" s="41"/>
      <c r="K679" s="13"/>
      <c r="L679" s="13"/>
    </row>
    <row r="680" spans="1:12" x14ac:dyDescent="0.25">
      <c r="A680" s="53" t="s">
        <v>1720</v>
      </c>
      <c r="B680" s="55">
        <v>3157658</v>
      </c>
      <c r="C680" s="72">
        <f t="shared" si="20"/>
        <v>3159100</v>
      </c>
      <c r="D680" s="76" t="s">
        <v>1486</v>
      </c>
      <c r="E680" s="75">
        <v>149417.4</v>
      </c>
      <c r="F680" s="55">
        <v>3157658</v>
      </c>
      <c r="G680" s="53" t="s">
        <v>678</v>
      </c>
      <c r="H680" s="51">
        <f t="shared" si="21"/>
        <v>161758.76999999999</v>
      </c>
      <c r="I680" s="41"/>
      <c r="J680" s="41"/>
      <c r="K680" s="13"/>
      <c r="L680" s="13"/>
    </row>
    <row r="681" spans="1:12" x14ac:dyDescent="0.25">
      <c r="A681" s="53" t="s">
        <v>1472</v>
      </c>
      <c r="B681" s="55">
        <v>3157708</v>
      </c>
      <c r="C681" s="72">
        <f t="shared" si="20"/>
        <v>3160702</v>
      </c>
      <c r="D681" s="76" t="s">
        <v>1502</v>
      </c>
      <c r="E681" s="75">
        <v>860188.35000000009</v>
      </c>
      <c r="F681" s="55">
        <v>3157708</v>
      </c>
      <c r="G681" s="53" t="s">
        <v>679</v>
      </c>
      <c r="H681" s="51">
        <f t="shared" si="21"/>
        <v>1355459.3599999999</v>
      </c>
      <c r="I681" s="41"/>
      <c r="J681" s="41"/>
      <c r="K681" s="13"/>
      <c r="L681" s="13"/>
    </row>
    <row r="682" spans="1:12" x14ac:dyDescent="0.25">
      <c r="A682" s="53" t="s">
        <v>1473</v>
      </c>
      <c r="B682" s="55">
        <v>3157807</v>
      </c>
      <c r="C682" s="72">
        <f t="shared" si="20"/>
        <v>3160801</v>
      </c>
      <c r="D682" s="76" t="s">
        <v>1503</v>
      </c>
      <c r="E682" s="75">
        <v>189726.77</v>
      </c>
      <c r="F682" s="55">
        <v>3157807</v>
      </c>
      <c r="G682" s="53" t="s">
        <v>680</v>
      </c>
      <c r="H682" s="51">
        <f t="shared" si="21"/>
        <v>4802485.75</v>
      </c>
      <c r="I682" s="41"/>
      <c r="J682" s="41"/>
      <c r="K682" s="13"/>
      <c r="L682" s="13"/>
    </row>
    <row r="683" spans="1:12" x14ac:dyDescent="0.25">
      <c r="A683" s="53" t="s">
        <v>1474</v>
      </c>
      <c r="B683" s="55">
        <v>3157906</v>
      </c>
      <c r="C683" s="72">
        <f t="shared" si="20"/>
        <v>3160900</v>
      </c>
      <c r="D683" s="76" t="s">
        <v>1504</v>
      </c>
      <c r="E683" s="75">
        <v>158834.64000000004</v>
      </c>
      <c r="F683" s="55">
        <v>3157906</v>
      </c>
      <c r="G683" s="53" t="s">
        <v>681</v>
      </c>
      <c r="H683" s="51">
        <f t="shared" si="21"/>
        <v>265830.98</v>
      </c>
      <c r="I683" s="41"/>
      <c r="J683" s="41"/>
      <c r="K683" s="13"/>
      <c r="L683" s="13"/>
    </row>
    <row r="684" spans="1:12" x14ac:dyDescent="0.25">
      <c r="A684" s="53" t="s">
        <v>1475</v>
      </c>
      <c r="B684" s="55">
        <v>3158003</v>
      </c>
      <c r="C684" s="72">
        <f t="shared" si="20"/>
        <v>3160959</v>
      </c>
      <c r="D684" s="76" t="s">
        <v>1722</v>
      </c>
      <c r="E684" s="75">
        <v>176489.34999999998</v>
      </c>
      <c r="F684" s="55">
        <v>3158003</v>
      </c>
      <c r="G684" s="53" t="s">
        <v>682</v>
      </c>
      <c r="H684" s="51">
        <f t="shared" si="21"/>
        <v>260651.81</v>
      </c>
      <c r="I684" s="41"/>
      <c r="J684" s="41"/>
      <c r="K684" s="13"/>
      <c r="L684" s="13"/>
    </row>
    <row r="685" spans="1:12" x14ac:dyDescent="0.25">
      <c r="A685" s="53" t="s">
        <v>1476</v>
      </c>
      <c r="B685" s="55">
        <v>3158102</v>
      </c>
      <c r="C685" s="72">
        <f t="shared" si="20"/>
        <v>3161007</v>
      </c>
      <c r="D685" s="76" t="s">
        <v>1505</v>
      </c>
      <c r="E685" s="75">
        <v>362297.36999999994</v>
      </c>
      <c r="F685" s="55">
        <v>3158102</v>
      </c>
      <c r="G685" s="53" t="s">
        <v>683</v>
      </c>
      <c r="H685" s="51">
        <f t="shared" si="21"/>
        <v>147255.62</v>
      </c>
      <c r="I685" s="41"/>
      <c r="J685" s="41"/>
      <c r="K685" s="13"/>
      <c r="L685" s="13"/>
    </row>
    <row r="686" spans="1:12" x14ac:dyDescent="0.25">
      <c r="A686" s="53" t="s">
        <v>1477</v>
      </c>
      <c r="B686" s="55">
        <v>3158201</v>
      </c>
      <c r="C686" s="72">
        <f t="shared" si="20"/>
        <v>3161056</v>
      </c>
      <c r="D686" s="76" t="s">
        <v>1723</v>
      </c>
      <c r="E686" s="75">
        <v>116257.95</v>
      </c>
      <c r="F686" s="55">
        <v>3158201</v>
      </c>
      <c r="G686" s="53" t="s">
        <v>684</v>
      </c>
      <c r="H686" s="51">
        <f t="shared" si="21"/>
        <v>243942.62</v>
      </c>
      <c r="I686" s="41"/>
      <c r="J686" s="41"/>
      <c r="K686" s="13"/>
      <c r="L686" s="13"/>
    </row>
    <row r="687" spans="1:12" x14ac:dyDescent="0.25">
      <c r="A687" s="53" t="s">
        <v>1487</v>
      </c>
      <c r="B687" s="55">
        <v>3159209</v>
      </c>
      <c r="C687" s="72">
        <f t="shared" si="20"/>
        <v>3161106</v>
      </c>
      <c r="D687" s="76" t="s">
        <v>1506</v>
      </c>
      <c r="E687" s="75">
        <v>734808.99</v>
      </c>
      <c r="F687" s="55">
        <v>3159209</v>
      </c>
      <c r="G687" s="53" t="s">
        <v>685</v>
      </c>
      <c r="H687" s="51">
        <f t="shared" si="21"/>
        <v>332978.67000000004</v>
      </c>
      <c r="I687" s="41"/>
      <c r="J687" s="41"/>
      <c r="K687" s="13"/>
      <c r="L687" s="13"/>
    </row>
    <row r="688" spans="1:12" x14ac:dyDescent="0.25">
      <c r="A688" s="53" t="s">
        <v>1488</v>
      </c>
      <c r="B688" s="55">
        <v>3159407</v>
      </c>
      <c r="C688" s="72">
        <f t="shared" si="20"/>
        <v>3161205</v>
      </c>
      <c r="D688" s="76" t="s">
        <v>1507</v>
      </c>
      <c r="E688" s="75">
        <v>186258.66999999995</v>
      </c>
      <c r="F688" s="55">
        <v>3159407</v>
      </c>
      <c r="G688" s="53" t="s">
        <v>686</v>
      </c>
      <c r="H688" s="51">
        <f t="shared" si="21"/>
        <v>137622.19</v>
      </c>
      <c r="I688" s="41"/>
      <c r="J688" s="41"/>
      <c r="K688" s="13"/>
      <c r="L688" s="13"/>
    </row>
    <row r="689" spans="1:10" x14ac:dyDescent="0.25">
      <c r="A689" s="53" t="s">
        <v>1490</v>
      </c>
      <c r="B689" s="55">
        <v>3159308</v>
      </c>
      <c r="C689" s="72">
        <f t="shared" si="20"/>
        <v>3161304</v>
      </c>
      <c r="D689" s="76" t="s">
        <v>1508</v>
      </c>
      <c r="E689" s="75">
        <v>565929.45000000007</v>
      </c>
      <c r="F689" s="55">
        <v>3159308</v>
      </c>
      <c r="G689" s="53" t="s">
        <v>687</v>
      </c>
      <c r="H689" s="51">
        <f t="shared" si="21"/>
        <v>197659.72</v>
      </c>
      <c r="I689" s="41"/>
      <c r="J689" s="41"/>
    </row>
    <row r="690" spans="1:10" x14ac:dyDescent="0.25">
      <c r="A690" s="53" t="s">
        <v>1643</v>
      </c>
      <c r="B690" s="55">
        <v>3159357</v>
      </c>
      <c r="C690" s="72">
        <f t="shared" si="20"/>
        <v>3161403</v>
      </c>
      <c r="D690" s="76" t="s">
        <v>1509</v>
      </c>
      <c r="E690" s="75">
        <v>157270.74</v>
      </c>
      <c r="F690" s="55">
        <v>3159357</v>
      </c>
      <c r="G690" s="53" t="s">
        <v>688</v>
      </c>
      <c r="H690" s="51">
        <f t="shared" si="21"/>
        <v>178817.08</v>
      </c>
      <c r="I690" s="41"/>
      <c r="J690" s="41"/>
    </row>
    <row r="691" spans="1:10" x14ac:dyDescent="0.25">
      <c r="A691" s="53" t="s">
        <v>1489</v>
      </c>
      <c r="B691" s="55">
        <v>3159506</v>
      </c>
      <c r="C691" s="72">
        <f t="shared" si="20"/>
        <v>3161502</v>
      </c>
      <c r="D691" s="76" t="s">
        <v>1510</v>
      </c>
      <c r="E691" s="75">
        <v>280250.84999999998</v>
      </c>
      <c r="F691" s="55">
        <v>3159506</v>
      </c>
      <c r="G691" s="53" t="s">
        <v>689</v>
      </c>
      <c r="H691" s="51">
        <f t="shared" si="21"/>
        <v>186404.85</v>
      </c>
      <c r="I691" s="41"/>
      <c r="J691" s="41"/>
    </row>
    <row r="692" spans="1:10" x14ac:dyDescent="0.25">
      <c r="A692" s="53" t="s">
        <v>1491</v>
      </c>
      <c r="B692" s="55">
        <v>3159605</v>
      </c>
      <c r="C692" s="72">
        <f t="shared" si="20"/>
        <v>3161601</v>
      </c>
      <c r="D692" s="76" t="s">
        <v>1511</v>
      </c>
      <c r="E692" s="75">
        <v>137976.45000000001</v>
      </c>
      <c r="F692" s="55">
        <v>3159605</v>
      </c>
      <c r="G692" s="53" t="s">
        <v>690</v>
      </c>
      <c r="H692" s="51">
        <f t="shared" si="21"/>
        <v>1615715.09</v>
      </c>
      <c r="I692" s="41"/>
      <c r="J692" s="41"/>
    </row>
    <row r="693" spans="1:10" x14ac:dyDescent="0.25">
      <c r="A693" s="53" t="s">
        <v>1492</v>
      </c>
      <c r="B693" s="55">
        <v>3159704</v>
      </c>
      <c r="C693" s="72">
        <f t="shared" si="20"/>
        <v>3161650</v>
      </c>
      <c r="D693" s="76" t="s">
        <v>1724</v>
      </c>
      <c r="E693" s="75">
        <v>114045.94</v>
      </c>
      <c r="F693" s="55">
        <v>3159704</v>
      </c>
      <c r="G693" s="53" t="s">
        <v>691</v>
      </c>
      <c r="H693" s="51">
        <f t="shared" si="21"/>
        <v>212235.26000000004</v>
      </c>
      <c r="I693" s="41"/>
      <c r="J693" s="41"/>
    </row>
    <row r="694" spans="1:10" x14ac:dyDescent="0.25">
      <c r="A694" s="53" t="s">
        <v>1493</v>
      </c>
      <c r="B694" s="55">
        <v>3159803</v>
      </c>
      <c r="C694" s="72">
        <f t="shared" si="20"/>
        <v>3161700</v>
      </c>
      <c r="D694" s="76" t="s">
        <v>1512</v>
      </c>
      <c r="E694" s="75">
        <v>530718.31000000006</v>
      </c>
      <c r="F694" s="55">
        <v>3159803</v>
      </c>
      <c r="G694" s="53" t="s">
        <v>692</v>
      </c>
      <c r="H694" s="51">
        <f t="shared" si="21"/>
        <v>4486910.2300000004</v>
      </c>
      <c r="I694" s="41"/>
      <c r="J694" s="41"/>
    </row>
    <row r="695" spans="1:10" x14ac:dyDescent="0.25">
      <c r="A695" s="53" t="s">
        <v>1478</v>
      </c>
      <c r="B695" s="55">
        <v>3158300</v>
      </c>
      <c r="C695" s="72">
        <f t="shared" si="20"/>
        <v>3161809</v>
      </c>
      <c r="D695" s="76" t="s">
        <v>1513</v>
      </c>
      <c r="E695" s="75">
        <v>393069.55999999994</v>
      </c>
      <c r="F695" s="55">
        <v>3158300</v>
      </c>
      <c r="G695" s="53" t="s">
        <v>693</v>
      </c>
      <c r="H695" s="51">
        <f t="shared" si="21"/>
        <v>368957.95999999996</v>
      </c>
      <c r="I695" s="41"/>
      <c r="J695" s="41"/>
    </row>
    <row r="696" spans="1:10" x14ac:dyDescent="0.25">
      <c r="A696" s="53" t="s">
        <v>1479</v>
      </c>
      <c r="B696" s="55">
        <v>3158409</v>
      </c>
      <c r="C696" s="72">
        <f t="shared" si="20"/>
        <v>3161908</v>
      </c>
      <c r="D696" s="76" t="s">
        <v>1514</v>
      </c>
      <c r="E696" s="75">
        <v>6834280.3099999987</v>
      </c>
      <c r="F696" s="55">
        <v>3158409</v>
      </c>
      <c r="G696" s="53" t="s">
        <v>694</v>
      </c>
      <c r="H696" s="51">
        <f t="shared" si="21"/>
        <v>158804.35999999999</v>
      </c>
      <c r="I696" s="41"/>
      <c r="J696" s="41"/>
    </row>
    <row r="697" spans="1:10" x14ac:dyDescent="0.25">
      <c r="A697" s="53" t="s">
        <v>1480</v>
      </c>
      <c r="B697" s="55">
        <v>3158508</v>
      </c>
      <c r="C697" s="72">
        <f t="shared" si="20"/>
        <v>3125507</v>
      </c>
      <c r="D697" s="76" t="s">
        <v>1150</v>
      </c>
      <c r="E697" s="75">
        <v>186185.63</v>
      </c>
      <c r="F697" s="55">
        <v>3158508</v>
      </c>
      <c r="G697" s="53" t="s">
        <v>695</v>
      </c>
      <c r="H697" s="51">
        <f t="shared" si="21"/>
        <v>222929.39</v>
      </c>
      <c r="I697" s="41"/>
      <c r="J697" s="44"/>
    </row>
    <row r="698" spans="1:10" x14ac:dyDescent="0.25">
      <c r="A698" s="53" t="s">
        <v>1481</v>
      </c>
      <c r="B698" s="55">
        <v>3158607</v>
      </c>
      <c r="C698" s="72">
        <f t="shared" si="20"/>
        <v>3162005</v>
      </c>
      <c r="D698" s="76" t="s">
        <v>1515</v>
      </c>
      <c r="E698" s="75">
        <v>812017.61</v>
      </c>
      <c r="F698" s="55">
        <v>3158607</v>
      </c>
      <c r="G698" s="53" t="s">
        <v>696</v>
      </c>
      <c r="H698" s="51">
        <f t="shared" si="21"/>
        <v>149793.33000000002</v>
      </c>
      <c r="I698" s="41"/>
      <c r="J698" s="44"/>
    </row>
    <row r="699" spans="1:10" x14ac:dyDescent="0.25">
      <c r="A699" s="53" t="s">
        <v>1482</v>
      </c>
      <c r="B699" s="55">
        <v>3158706</v>
      </c>
      <c r="C699" s="72">
        <f t="shared" si="20"/>
        <v>3162104</v>
      </c>
      <c r="D699" s="76" t="s">
        <v>1516</v>
      </c>
      <c r="E699" s="75">
        <v>1123060.3</v>
      </c>
      <c r="F699" s="55">
        <v>3158706</v>
      </c>
      <c r="G699" s="53" t="s">
        <v>697</v>
      </c>
      <c r="H699" s="51">
        <f t="shared" si="21"/>
        <v>124951.28999999998</v>
      </c>
      <c r="I699" s="41"/>
      <c r="J699" s="44"/>
    </row>
    <row r="700" spans="1:10" x14ac:dyDescent="0.25">
      <c r="A700" s="53" t="s">
        <v>1483</v>
      </c>
      <c r="B700" s="55">
        <v>3158805</v>
      </c>
      <c r="C700" s="72">
        <f t="shared" si="20"/>
        <v>3162203</v>
      </c>
      <c r="D700" s="76" t="s">
        <v>1517</v>
      </c>
      <c r="E700" s="75">
        <v>1055418.5899999999</v>
      </c>
      <c r="F700" s="55">
        <v>3158805</v>
      </c>
      <c r="G700" s="53" t="s">
        <v>698</v>
      </c>
      <c r="H700" s="51">
        <f t="shared" si="21"/>
        <v>158052.54999999999</v>
      </c>
      <c r="I700" s="41"/>
      <c r="J700" s="44"/>
    </row>
    <row r="701" spans="1:10" x14ac:dyDescent="0.25">
      <c r="A701" s="53" t="s">
        <v>1484</v>
      </c>
      <c r="B701" s="55">
        <v>3158904</v>
      </c>
      <c r="C701" s="72">
        <f t="shared" si="20"/>
        <v>3162252</v>
      </c>
      <c r="D701" s="76" t="s">
        <v>1725</v>
      </c>
      <c r="E701" s="75">
        <v>167386.07999999999</v>
      </c>
      <c r="F701" s="55">
        <v>3158904</v>
      </c>
      <c r="G701" s="53" t="s">
        <v>699</v>
      </c>
      <c r="H701" s="51">
        <f t="shared" si="21"/>
        <v>275122.7</v>
      </c>
      <c r="I701" s="41"/>
      <c r="J701" s="44"/>
    </row>
    <row r="702" spans="1:10" x14ac:dyDescent="0.25">
      <c r="A702" s="53" t="s">
        <v>1644</v>
      </c>
      <c r="B702" s="55">
        <v>3158953</v>
      </c>
      <c r="C702" s="72">
        <f t="shared" si="20"/>
        <v>3162302</v>
      </c>
      <c r="D702" s="76" t="s">
        <v>1518</v>
      </c>
      <c r="E702" s="75">
        <v>141956.96</v>
      </c>
      <c r="F702" s="55">
        <v>3158953</v>
      </c>
      <c r="G702" s="53" t="s">
        <v>700</v>
      </c>
      <c r="H702" s="51">
        <f t="shared" si="21"/>
        <v>660204.04</v>
      </c>
      <c r="I702" s="41"/>
      <c r="J702" s="44"/>
    </row>
    <row r="703" spans="1:10" x14ac:dyDescent="0.25">
      <c r="A703" s="53" t="s">
        <v>1485</v>
      </c>
      <c r="B703" s="55">
        <v>3159001</v>
      </c>
      <c r="C703" s="72">
        <f t="shared" si="20"/>
        <v>3162401</v>
      </c>
      <c r="D703" s="76" t="s">
        <v>1519</v>
      </c>
      <c r="E703" s="75">
        <v>377172.03999999992</v>
      </c>
      <c r="F703" s="55">
        <v>3159001</v>
      </c>
      <c r="G703" s="53" t="s">
        <v>701</v>
      </c>
      <c r="H703" s="51">
        <f t="shared" si="21"/>
        <v>214628.18</v>
      </c>
      <c r="I703" s="41"/>
      <c r="J703" s="44"/>
    </row>
    <row r="704" spans="1:10" x14ac:dyDescent="0.25">
      <c r="A704" s="53" t="s">
        <v>1486</v>
      </c>
      <c r="B704" s="55">
        <v>3159100</v>
      </c>
      <c r="C704" s="72">
        <f t="shared" si="20"/>
        <v>3162450</v>
      </c>
      <c r="D704" s="76" t="s">
        <v>1726</v>
      </c>
      <c r="E704" s="75">
        <v>293593.55000000005</v>
      </c>
      <c r="F704" s="55">
        <v>3159100</v>
      </c>
      <c r="G704" s="53" t="s">
        <v>702</v>
      </c>
      <c r="H704" s="51">
        <f t="shared" si="21"/>
        <v>149417.4</v>
      </c>
      <c r="I704" s="41"/>
      <c r="J704" s="44"/>
    </row>
    <row r="705" spans="1:10" x14ac:dyDescent="0.25">
      <c r="A705" s="53" t="s">
        <v>1494</v>
      </c>
      <c r="B705" s="55">
        <v>3159902</v>
      </c>
      <c r="C705" s="72">
        <f t="shared" si="20"/>
        <v>3162500</v>
      </c>
      <c r="D705" s="76" t="s">
        <v>1520</v>
      </c>
      <c r="E705" s="75">
        <v>1886888.0999999999</v>
      </c>
      <c r="F705" s="55">
        <v>3159902</v>
      </c>
      <c r="G705" s="53" t="s">
        <v>703</v>
      </c>
      <c r="H705" s="51">
        <f t="shared" si="21"/>
        <v>437562.13</v>
      </c>
      <c r="I705" s="41"/>
      <c r="J705" s="44"/>
    </row>
    <row r="706" spans="1:10" x14ac:dyDescent="0.25">
      <c r="A706" s="53" t="s">
        <v>1495</v>
      </c>
      <c r="B706" s="55">
        <v>3160009</v>
      </c>
      <c r="C706" s="72">
        <f t="shared" si="20"/>
        <v>3162559</v>
      </c>
      <c r="D706" s="76" t="s">
        <v>1645</v>
      </c>
      <c r="E706" s="75">
        <v>224297.68</v>
      </c>
      <c r="F706" s="55">
        <v>3160009</v>
      </c>
      <c r="G706" s="53" t="s">
        <v>704</v>
      </c>
      <c r="H706" s="51">
        <f t="shared" si="21"/>
        <v>110561.08999999997</v>
      </c>
      <c r="I706" s="41"/>
      <c r="J706" s="44"/>
    </row>
    <row r="707" spans="1:10" x14ac:dyDescent="0.25">
      <c r="A707" s="53" t="s">
        <v>1496</v>
      </c>
      <c r="B707" s="55">
        <v>3160108</v>
      </c>
      <c r="C707" s="72">
        <f t="shared" si="20"/>
        <v>3162575</v>
      </c>
      <c r="D707" s="76" t="s">
        <v>1646</v>
      </c>
      <c r="E707" s="75">
        <v>160158.34</v>
      </c>
      <c r="F707" s="55">
        <v>3160108</v>
      </c>
      <c r="G707" s="53" t="s">
        <v>705</v>
      </c>
      <c r="H707" s="51">
        <f t="shared" si="21"/>
        <v>161262.43000000002</v>
      </c>
      <c r="I707" s="41"/>
      <c r="J707" s="44"/>
    </row>
    <row r="708" spans="1:10" x14ac:dyDescent="0.25">
      <c r="A708" s="53" t="s">
        <v>1497</v>
      </c>
      <c r="B708" s="55">
        <v>3160207</v>
      </c>
      <c r="C708" s="72">
        <f t="shared" si="20"/>
        <v>3162609</v>
      </c>
      <c r="D708" s="76" t="s">
        <v>1521</v>
      </c>
      <c r="E708" s="75">
        <v>176554.19999999998</v>
      </c>
      <c r="F708" s="55">
        <v>3160207</v>
      </c>
      <c r="G708" s="53" t="s">
        <v>706</v>
      </c>
      <c r="H708" s="51">
        <f t="shared" si="21"/>
        <v>153551.93999999997</v>
      </c>
      <c r="I708" s="41"/>
      <c r="J708" s="44"/>
    </row>
    <row r="709" spans="1:10" x14ac:dyDescent="0.25">
      <c r="A709" s="53" t="s">
        <v>1498</v>
      </c>
      <c r="B709" s="55">
        <v>3160306</v>
      </c>
      <c r="C709" s="72">
        <f t="shared" si="20"/>
        <v>3162658</v>
      </c>
      <c r="D709" s="76" t="s">
        <v>1727</v>
      </c>
      <c r="E709" s="75">
        <v>118331.92000000001</v>
      </c>
      <c r="F709" s="55">
        <v>3160306</v>
      </c>
      <c r="G709" s="53" t="s">
        <v>707</v>
      </c>
      <c r="H709" s="51">
        <f t="shared" si="21"/>
        <v>192728.35000000003</v>
      </c>
      <c r="I709" s="41"/>
      <c r="J709" s="44"/>
    </row>
    <row r="710" spans="1:10" x14ac:dyDescent="0.25">
      <c r="A710" s="53" t="s">
        <v>1499</v>
      </c>
      <c r="B710" s="55">
        <v>3160405</v>
      </c>
      <c r="C710" s="72">
        <f t="shared" si="20"/>
        <v>3162708</v>
      </c>
      <c r="D710" s="76" t="s">
        <v>1522</v>
      </c>
      <c r="E710" s="75">
        <v>347550.89999999997</v>
      </c>
      <c r="F710" s="55">
        <v>3160405</v>
      </c>
      <c r="G710" s="53" t="s">
        <v>708</v>
      </c>
      <c r="H710" s="51">
        <f t="shared" si="21"/>
        <v>595998.53999999992</v>
      </c>
      <c r="I710" s="41"/>
      <c r="J710" s="44"/>
    </row>
    <row r="711" spans="1:10" x14ac:dyDescent="0.25">
      <c r="A711" s="53" t="s">
        <v>1721</v>
      </c>
      <c r="B711" s="55">
        <v>3160454</v>
      </c>
      <c r="C711" s="72">
        <f t="shared" si="20"/>
        <v>3162807</v>
      </c>
      <c r="D711" s="76" t="s">
        <v>1523</v>
      </c>
      <c r="E711" s="75">
        <v>309435.56999999995</v>
      </c>
      <c r="F711" s="55">
        <v>3160454</v>
      </c>
      <c r="G711" s="53" t="s">
        <v>709</v>
      </c>
      <c r="H711" s="51">
        <f t="shared" si="21"/>
        <v>190032.31999999998</v>
      </c>
      <c r="I711" s="41"/>
      <c r="J711" s="44"/>
    </row>
    <row r="712" spans="1:10" x14ac:dyDescent="0.25">
      <c r="A712" s="53" t="s">
        <v>1500</v>
      </c>
      <c r="B712" s="55">
        <v>3160504</v>
      </c>
      <c r="C712" s="72">
        <f t="shared" ref="C712:C775" si="22">IFERROR(VLOOKUP(D712,$A$8:$B$860,2,FALSE),"ERRO")</f>
        <v>3162906</v>
      </c>
      <c r="D712" s="76" t="s">
        <v>1524</v>
      </c>
      <c r="E712" s="75">
        <v>499147.69999999995</v>
      </c>
      <c r="F712" s="55">
        <v>3160504</v>
      </c>
      <c r="G712" s="53" t="s">
        <v>710</v>
      </c>
      <c r="H712" s="51">
        <f t="shared" ref="H712:H775" si="23">VLOOKUP(F712,$C$8:$E$860,3,FALSE)</f>
        <v>102855.34</v>
      </c>
      <c r="I712" s="41"/>
      <c r="J712" s="44"/>
    </row>
    <row r="713" spans="1:10" x14ac:dyDescent="0.25">
      <c r="A713" s="53" t="s">
        <v>1501</v>
      </c>
      <c r="B713" s="55">
        <v>3160603</v>
      </c>
      <c r="C713" s="72">
        <f t="shared" si="22"/>
        <v>3162922</v>
      </c>
      <c r="D713" s="76" t="s">
        <v>1728</v>
      </c>
      <c r="E713" s="75">
        <v>933020.11999999988</v>
      </c>
      <c r="F713" s="55">
        <v>3160603</v>
      </c>
      <c r="G713" s="53" t="s">
        <v>711</v>
      </c>
      <c r="H713" s="51">
        <f t="shared" si="23"/>
        <v>105953.88</v>
      </c>
      <c r="I713" s="41"/>
      <c r="J713" s="44"/>
    </row>
    <row r="714" spans="1:10" x14ac:dyDescent="0.25">
      <c r="A714" s="53" t="s">
        <v>1502</v>
      </c>
      <c r="B714" s="55">
        <v>3160702</v>
      </c>
      <c r="C714" s="72">
        <f t="shared" si="22"/>
        <v>3162948</v>
      </c>
      <c r="D714" s="76" t="s">
        <v>1729</v>
      </c>
      <c r="E714" s="75">
        <v>1000810.5100000001</v>
      </c>
      <c r="F714" s="55">
        <v>3160702</v>
      </c>
      <c r="G714" s="53" t="s">
        <v>712</v>
      </c>
      <c r="H714" s="51">
        <f t="shared" si="23"/>
        <v>860188.35000000009</v>
      </c>
      <c r="I714" s="41"/>
      <c r="J714" s="44"/>
    </row>
    <row r="715" spans="1:10" x14ac:dyDescent="0.25">
      <c r="A715" s="53" t="s">
        <v>1503</v>
      </c>
      <c r="B715" s="55">
        <v>3160801</v>
      </c>
      <c r="C715" s="72">
        <f t="shared" si="22"/>
        <v>3162955</v>
      </c>
      <c r="D715" s="76" t="s">
        <v>1647</v>
      </c>
      <c r="E715" s="75">
        <v>803166.96000000008</v>
      </c>
      <c r="F715" s="55">
        <v>3160801</v>
      </c>
      <c r="G715" s="53" t="s">
        <v>713</v>
      </c>
      <c r="H715" s="51">
        <f t="shared" si="23"/>
        <v>189726.77</v>
      </c>
      <c r="I715" s="41"/>
      <c r="J715" s="44"/>
    </row>
    <row r="716" spans="1:10" x14ac:dyDescent="0.25">
      <c r="A716" s="53" t="s">
        <v>1504</v>
      </c>
      <c r="B716" s="55">
        <v>3160900</v>
      </c>
      <c r="C716" s="72">
        <f t="shared" si="22"/>
        <v>3163003</v>
      </c>
      <c r="D716" s="76" t="s">
        <v>1525</v>
      </c>
      <c r="E716" s="75">
        <v>129718.17000000001</v>
      </c>
      <c r="F716" s="55">
        <v>3160900</v>
      </c>
      <c r="G716" s="53" t="s">
        <v>714</v>
      </c>
      <c r="H716" s="51">
        <f t="shared" si="23"/>
        <v>158834.64000000004</v>
      </c>
      <c r="I716" s="41"/>
      <c r="J716" s="44"/>
    </row>
    <row r="717" spans="1:10" x14ac:dyDescent="0.25">
      <c r="A717" s="53" t="s">
        <v>1722</v>
      </c>
      <c r="B717" s="55">
        <v>3160959</v>
      </c>
      <c r="C717" s="72">
        <f t="shared" si="22"/>
        <v>3163102</v>
      </c>
      <c r="D717" s="76" t="s">
        <v>1526</v>
      </c>
      <c r="E717" s="75">
        <v>318454.31</v>
      </c>
      <c r="F717" s="55">
        <v>3160959</v>
      </c>
      <c r="G717" s="53" t="s">
        <v>715</v>
      </c>
      <c r="H717" s="51">
        <f t="shared" si="23"/>
        <v>176489.34999999998</v>
      </c>
      <c r="I717" s="41"/>
      <c r="J717" s="44"/>
    </row>
    <row r="718" spans="1:10" x14ac:dyDescent="0.25">
      <c r="A718" s="53" t="s">
        <v>1505</v>
      </c>
      <c r="B718" s="55">
        <v>3161007</v>
      </c>
      <c r="C718" s="72">
        <f t="shared" si="22"/>
        <v>3163201</v>
      </c>
      <c r="D718" s="76" t="s">
        <v>1527</v>
      </c>
      <c r="E718" s="75">
        <v>124705.8</v>
      </c>
      <c r="F718" s="55">
        <v>3161007</v>
      </c>
      <c r="G718" s="53" t="s">
        <v>716</v>
      </c>
      <c r="H718" s="51">
        <f t="shared" si="23"/>
        <v>362297.36999999994</v>
      </c>
      <c r="I718" s="41"/>
      <c r="J718" s="44"/>
    </row>
    <row r="719" spans="1:10" x14ac:dyDescent="0.25">
      <c r="A719" s="53" t="s">
        <v>1723</v>
      </c>
      <c r="B719" s="55">
        <v>3161056</v>
      </c>
      <c r="C719" s="72">
        <f t="shared" si="22"/>
        <v>3163300</v>
      </c>
      <c r="D719" s="76" t="s">
        <v>1528</v>
      </c>
      <c r="E719" s="75">
        <v>128217.70999999998</v>
      </c>
      <c r="F719" s="55">
        <v>3161056</v>
      </c>
      <c r="G719" s="53" t="s">
        <v>717</v>
      </c>
      <c r="H719" s="51">
        <f t="shared" si="23"/>
        <v>116257.95</v>
      </c>
      <c r="I719" s="41"/>
      <c r="J719" s="44"/>
    </row>
    <row r="720" spans="1:10" x14ac:dyDescent="0.25">
      <c r="A720" s="53" t="s">
        <v>1506</v>
      </c>
      <c r="B720" s="55">
        <v>3161106</v>
      </c>
      <c r="C720" s="72">
        <f t="shared" si="22"/>
        <v>3163409</v>
      </c>
      <c r="D720" s="76" t="s">
        <v>1529</v>
      </c>
      <c r="E720" s="75">
        <v>124629.89000000001</v>
      </c>
      <c r="F720" s="55">
        <v>3161106</v>
      </c>
      <c r="G720" s="53" t="s">
        <v>718</v>
      </c>
      <c r="H720" s="51">
        <f t="shared" si="23"/>
        <v>734808.99</v>
      </c>
      <c r="I720" s="41"/>
      <c r="J720" s="44"/>
    </row>
    <row r="721" spans="1:11" x14ac:dyDescent="0.25">
      <c r="A721" s="53" t="s">
        <v>1507</v>
      </c>
      <c r="B721" s="55">
        <v>3161205</v>
      </c>
      <c r="C721" s="72">
        <f t="shared" si="22"/>
        <v>3163508</v>
      </c>
      <c r="D721" s="76" t="s">
        <v>1530</v>
      </c>
      <c r="E721" s="75">
        <v>123910.45999999999</v>
      </c>
      <c r="F721" s="55">
        <v>3161205</v>
      </c>
      <c r="G721" s="53" t="s">
        <v>719</v>
      </c>
      <c r="H721" s="51">
        <f t="shared" si="23"/>
        <v>186258.66999999995</v>
      </c>
      <c r="I721" s="41"/>
      <c r="J721" s="44"/>
    </row>
    <row r="722" spans="1:11" x14ac:dyDescent="0.25">
      <c r="A722" s="53" t="s">
        <v>1508</v>
      </c>
      <c r="B722" s="55">
        <v>3161304</v>
      </c>
      <c r="C722" s="72">
        <f t="shared" si="22"/>
        <v>3163607</v>
      </c>
      <c r="D722" s="76" t="s">
        <v>1531</v>
      </c>
      <c r="E722" s="75">
        <v>105868.97</v>
      </c>
      <c r="F722" s="55">
        <v>3161304</v>
      </c>
      <c r="G722" s="53" t="s">
        <v>720</v>
      </c>
      <c r="H722" s="51">
        <f t="shared" si="23"/>
        <v>565929.45000000007</v>
      </c>
      <c r="I722" s="41"/>
      <c r="J722" s="44"/>
    </row>
    <row r="723" spans="1:11" x14ac:dyDescent="0.25">
      <c r="A723" s="53" t="s">
        <v>1509</v>
      </c>
      <c r="B723" s="55">
        <v>3161403</v>
      </c>
      <c r="C723" s="72">
        <f t="shared" si="22"/>
        <v>3163706</v>
      </c>
      <c r="D723" s="76" t="s">
        <v>1532</v>
      </c>
      <c r="E723" s="75">
        <v>875192.67</v>
      </c>
      <c r="F723" s="55">
        <v>3161403</v>
      </c>
      <c r="G723" s="53" t="s">
        <v>721</v>
      </c>
      <c r="H723" s="51">
        <f t="shared" si="23"/>
        <v>157270.74</v>
      </c>
      <c r="I723" s="41"/>
      <c r="J723" s="44"/>
    </row>
    <row r="724" spans="1:11" x14ac:dyDescent="0.25">
      <c r="A724" s="53" t="s">
        <v>1510</v>
      </c>
      <c r="B724" s="55">
        <v>3161502</v>
      </c>
      <c r="C724" s="72">
        <f t="shared" si="22"/>
        <v>3163805</v>
      </c>
      <c r="D724" s="76" t="s">
        <v>1533</v>
      </c>
      <c r="E724" s="75">
        <v>221205.36</v>
      </c>
      <c r="F724" s="55">
        <v>3161502</v>
      </c>
      <c r="G724" s="53" t="s">
        <v>722</v>
      </c>
      <c r="H724" s="51">
        <f t="shared" si="23"/>
        <v>280250.84999999998</v>
      </c>
      <c r="I724" s="41"/>
      <c r="J724" s="44"/>
    </row>
    <row r="725" spans="1:11" x14ac:dyDescent="0.25">
      <c r="A725" s="53" t="s">
        <v>1511</v>
      </c>
      <c r="B725" s="55">
        <v>3161601</v>
      </c>
      <c r="C725" s="72">
        <f t="shared" si="22"/>
        <v>3163904</v>
      </c>
      <c r="D725" s="76" t="s">
        <v>1534</v>
      </c>
      <c r="E725" s="75">
        <v>260504.48000000007</v>
      </c>
      <c r="F725" s="55">
        <v>3161601</v>
      </c>
      <c r="G725" s="53" t="s">
        <v>723</v>
      </c>
      <c r="H725" s="51">
        <f t="shared" si="23"/>
        <v>137976.45000000001</v>
      </c>
      <c r="I725" s="41"/>
      <c r="J725" s="44"/>
    </row>
    <row r="726" spans="1:11" x14ac:dyDescent="0.25">
      <c r="A726" s="53" t="s">
        <v>1724</v>
      </c>
      <c r="B726" s="55">
        <v>3161650</v>
      </c>
      <c r="C726" s="72">
        <f t="shared" si="22"/>
        <v>3164100</v>
      </c>
      <c r="D726" s="76" t="s">
        <v>1535</v>
      </c>
      <c r="E726" s="75">
        <v>133498.94999999998</v>
      </c>
      <c r="F726" s="55">
        <v>3161650</v>
      </c>
      <c r="G726" s="53" t="s">
        <v>724</v>
      </c>
      <c r="H726" s="51">
        <f t="shared" si="23"/>
        <v>114045.94</v>
      </c>
      <c r="I726" s="41"/>
      <c r="J726" s="44"/>
    </row>
    <row r="727" spans="1:11" x14ac:dyDescent="0.25">
      <c r="A727" s="53" t="s">
        <v>1512</v>
      </c>
      <c r="B727" s="55">
        <v>3161700</v>
      </c>
      <c r="C727" s="72">
        <f t="shared" si="22"/>
        <v>3164001</v>
      </c>
      <c r="D727" s="76" t="s">
        <v>1536</v>
      </c>
      <c r="E727" s="75">
        <v>242478.50000000003</v>
      </c>
      <c r="F727" s="55">
        <v>3161700</v>
      </c>
      <c r="G727" s="53" t="s">
        <v>725</v>
      </c>
      <c r="H727" s="51">
        <f t="shared" si="23"/>
        <v>530718.31000000006</v>
      </c>
      <c r="I727" s="41"/>
      <c r="J727" s="44"/>
    </row>
    <row r="728" spans="1:11" x14ac:dyDescent="0.25">
      <c r="A728" s="53" t="s">
        <v>1513</v>
      </c>
      <c r="B728" s="55">
        <v>3161809</v>
      </c>
      <c r="C728" s="72">
        <f t="shared" si="22"/>
        <v>3164209</v>
      </c>
      <c r="D728" s="76" t="s">
        <v>1537</v>
      </c>
      <c r="E728" s="75">
        <v>282817.42999999993</v>
      </c>
      <c r="F728" s="55">
        <v>3161809</v>
      </c>
      <c r="G728" s="53" t="s">
        <v>726</v>
      </c>
      <c r="H728" s="51">
        <f t="shared" si="23"/>
        <v>393069.55999999994</v>
      </c>
      <c r="I728" s="41"/>
      <c r="J728" s="44"/>
    </row>
    <row r="729" spans="1:11" x14ac:dyDescent="0.25">
      <c r="A729" s="53" t="s">
        <v>1514</v>
      </c>
      <c r="B729" s="55">
        <v>3161908</v>
      </c>
      <c r="C729" s="72">
        <f t="shared" si="22"/>
        <v>3164308</v>
      </c>
      <c r="D729" s="76" t="s">
        <v>1538</v>
      </c>
      <c r="E729" s="75">
        <v>516184.02</v>
      </c>
      <c r="F729" s="55">
        <v>3161908</v>
      </c>
      <c r="G729" s="53" t="s">
        <v>727</v>
      </c>
      <c r="H729" s="51">
        <f t="shared" si="23"/>
        <v>6834280.3099999987</v>
      </c>
      <c r="I729" s="41"/>
      <c r="J729" s="44"/>
    </row>
    <row r="730" spans="1:11" x14ac:dyDescent="0.25">
      <c r="A730" s="53" t="s">
        <v>1150</v>
      </c>
      <c r="B730" s="55">
        <v>3125507</v>
      </c>
      <c r="C730" s="72">
        <f t="shared" si="22"/>
        <v>3164407</v>
      </c>
      <c r="D730" s="76" t="s">
        <v>1539</v>
      </c>
      <c r="E730" s="75">
        <v>573426.61</v>
      </c>
      <c r="F730" s="55">
        <v>3125507</v>
      </c>
      <c r="G730" s="53" t="s">
        <v>728</v>
      </c>
      <c r="H730" s="51">
        <f t="shared" si="23"/>
        <v>186185.63</v>
      </c>
      <c r="I730" s="41"/>
      <c r="J730" s="44"/>
    </row>
    <row r="731" spans="1:11" x14ac:dyDescent="0.25">
      <c r="A731" s="53" t="s">
        <v>1515</v>
      </c>
      <c r="B731" s="55">
        <v>3162005</v>
      </c>
      <c r="C731" s="72">
        <f t="shared" si="22"/>
        <v>3164506</v>
      </c>
      <c r="D731" s="76" t="s">
        <v>1540</v>
      </c>
      <c r="E731" s="75">
        <v>135975.12</v>
      </c>
      <c r="F731" s="55">
        <v>3162005</v>
      </c>
      <c r="G731" s="53" t="s">
        <v>729</v>
      </c>
      <c r="H731" s="51">
        <f t="shared" si="23"/>
        <v>812017.61</v>
      </c>
      <c r="I731" s="41"/>
      <c r="J731" s="44"/>
    </row>
    <row r="732" spans="1:11" x14ac:dyDescent="0.25">
      <c r="A732" s="53" t="s">
        <v>1516</v>
      </c>
      <c r="B732" s="55">
        <v>3162104</v>
      </c>
      <c r="C732" s="72">
        <f t="shared" si="22"/>
        <v>3164605</v>
      </c>
      <c r="D732" s="76" t="s">
        <v>1541</v>
      </c>
      <c r="E732" s="75">
        <v>660799.07000000007</v>
      </c>
      <c r="F732" s="55">
        <v>3162104</v>
      </c>
      <c r="G732" s="53" t="s">
        <v>730</v>
      </c>
      <c r="H732" s="51">
        <f t="shared" si="23"/>
        <v>1123060.3</v>
      </c>
      <c r="I732" s="41"/>
      <c r="J732" s="44"/>
    </row>
    <row r="733" spans="1:11" x14ac:dyDescent="0.25">
      <c r="A733" s="53" t="s">
        <v>1517</v>
      </c>
      <c r="B733" s="55">
        <v>3162203</v>
      </c>
      <c r="C733" s="72">
        <f t="shared" si="22"/>
        <v>3164704</v>
      </c>
      <c r="D733" s="76" t="s">
        <v>1542</v>
      </c>
      <c r="E733" s="75">
        <v>1896656.7399999998</v>
      </c>
      <c r="F733" s="55">
        <v>3162203</v>
      </c>
      <c r="G733" s="53" t="s">
        <v>731</v>
      </c>
      <c r="H733" s="51">
        <f t="shared" si="23"/>
        <v>1055418.5899999999</v>
      </c>
      <c r="I733" s="41"/>
      <c r="J733" s="44"/>
    </row>
    <row r="734" spans="1:11" x14ac:dyDescent="0.25">
      <c r="A734" s="53" t="s">
        <v>1725</v>
      </c>
      <c r="B734" s="55">
        <v>3162252</v>
      </c>
      <c r="C734" s="72">
        <f t="shared" si="22"/>
        <v>3164803</v>
      </c>
      <c r="D734" s="76" t="s">
        <v>1543</v>
      </c>
      <c r="E734" s="75">
        <v>94942.38</v>
      </c>
      <c r="F734" s="55">
        <v>3162252</v>
      </c>
      <c r="G734" s="53" t="s">
        <v>732</v>
      </c>
      <c r="H734" s="51">
        <f t="shared" si="23"/>
        <v>167386.07999999999</v>
      </c>
      <c r="I734" s="41"/>
      <c r="J734" s="44"/>
    </row>
    <row r="735" spans="1:11" x14ac:dyDescent="0.25">
      <c r="A735" s="53" t="s">
        <v>1518</v>
      </c>
      <c r="B735" s="55">
        <v>3162302</v>
      </c>
      <c r="C735" s="72">
        <f t="shared" si="22"/>
        <v>3164902</v>
      </c>
      <c r="D735" s="76" t="s">
        <v>1544</v>
      </c>
      <c r="E735" s="75">
        <v>118316.3</v>
      </c>
      <c r="F735" s="55">
        <v>3162302</v>
      </c>
      <c r="G735" s="53" t="s">
        <v>733</v>
      </c>
      <c r="H735" s="51">
        <f t="shared" si="23"/>
        <v>141956.96</v>
      </c>
      <c r="I735" s="41"/>
      <c r="J735" s="44"/>
      <c r="K735" s="13"/>
    </row>
    <row r="736" spans="1:11" x14ac:dyDescent="0.25">
      <c r="A736" s="53" t="s">
        <v>1519</v>
      </c>
      <c r="B736" s="55">
        <v>3162401</v>
      </c>
      <c r="C736" s="72">
        <f t="shared" si="22"/>
        <v>3164472</v>
      </c>
      <c r="D736" s="76" t="s">
        <v>1731</v>
      </c>
      <c r="E736" s="75">
        <v>169357.58</v>
      </c>
      <c r="F736" s="55">
        <v>3162401</v>
      </c>
      <c r="G736" s="53" t="s">
        <v>734</v>
      </c>
      <c r="H736" s="51">
        <f t="shared" si="23"/>
        <v>377172.03999999992</v>
      </c>
      <c r="I736" s="41"/>
      <c r="J736" s="44"/>
      <c r="K736" s="13"/>
    </row>
    <row r="737" spans="1:11" x14ac:dyDescent="0.25">
      <c r="A737" s="53" t="s">
        <v>1726</v>
      </c>
      <c r="B737" s="55">
        <v>3162450</v>
      </c>
      <c r="C737" s="72">
        <f t="shared" si="22"/>
        <v>3164431</v>
      </c>
      <c r="D737" s="76" t="s">
        <v>1730</v>
      </c>
      <c r="E737" s="75">
        <v>176566.52</v>
      </c>
      <c r="F737" s="55">
        <v>3162450</v>
      </c>
      <c r="G737" s="53" t="s">
        <v>735</v>
      </c>
      <c r="H737" s="51">
        <f t="shared" si="23"/>
        <v>293593.55000000005</v>
      </c>
      <c r="I737" s="41"/>
      <c r="J737" s="44"/>
      <c r="K737" s="13"/>
    </row>
    <row r="738" spans="1:11" x14ac:dyDescent="0.25">
      <c r="A738" s="53" t="s">
        <v>1520</v>
      </c>
      <c r="B738" s="55">
        <v>3162500</v>
      </c>
      <c r="C738" s="72">
        <f t="shared" si="22"/>
        <v>3165008</v>
      </c>
      <c r="D738" s="76" t="s">
        <v>1545</v>
      </c>
      <c r="E738" s="75">
        <v>248091.74000000002</v>
      </c>
      <c r="F738" s="55">
        <v>3162500</v>
      </c>
      <c r="G738" s="53" t="s">
        <v>736</v>
      </c>
      <c r="H738" s="51">
        <f t="shared" si="23"/>
        <v>1886888.0999999999</v>
      </c>
      <c r="I738" s="41"/>
      <c r="J738" s="44"/>
      <c r="K738" s="13"/>
    </row>
    <row r="739" spans="1:11" x14ac:dyDescent="0.25">
      <c r="A739" s="53" t="s">
        <v>1645</v>
      </c>
      <c r="B739" s="55">
        <v>3162559</v>
      </c>
      <c r="C739" s="72">
        <f t="shared" si="22"/>
        <v>3165107</v>
      </c>
      <c r="D739" s="76" t="s">
        <v>1546</v>
      </c>
      <c r="E739" s="75">
        <v>393111.62999999995</v>
      </c>
      <c r="F739" s="55">
        <v>3162559</v>
      </c>
      <c r="G739" s="53" t="s">
        <v>737</v>
      </c>
      <c r="H739" s="51">
        <f t="shared" si="23"/>
        <v>224297.68</v>
      </c>
      <c r="I739" s="41"/>
      <c r="J739" s="44"/>
      <c r="K739" s="13"/>
    </row>
    <row r="740" spans="1:11" x14ac:dyDescent="0.25">
      <c r="A740" s="53" t="s">
        <v>1646</v>
      </c>
      <c r="B740" s="55">
        <v>3162575</v>
      </c>
      <c r="C740" s="72">
        <f t="shared" si="22"/>
        <v>3165206</v>
      </c>
      <c r="D740" s="76" t="s">
        <v>1547</v>
      </c>
      <c r="E740" s="75">
        <v>192597.72999999998</v>
      </c>
      <c r="F740" s="55">
        <v>3162575</v>
      </c>
      <c r="G740" s="53" t="s">
        <v>738</v>
      </c>
      <c r="H740" s="51">
        <f t="shared" si="23"/>
        <v>160158.34</v>
      </c>
      <c r="I740" s="41"/>
      <c r="J740" s="44"/>
      <c r="K740" s="41"/>
    </row>
    <row r="741" spans="1:11" x14ac:dyDescent="0.25">
      <c r="A741" s="53" t="s">
        <v>1521</v>
      </c>
      <c r="B741" s="55">
        <v>3162609</v>
      </c>
      <c r="C741" s="72">
        <f t="shared" si="22"/>
        <v>3165305</v>
      </c>
      <c r="D741" s="76" t="s">
        <v>1548</v>
      </c>
      <c r="E741" s="75">
        <v>316680.84000000003</v>
      </c>
      <c r="F741" s="55">
        <v>3162609</v>
      </c>
      <c r="G741" s="53" t="s">
        <v>739</v>
      </c>
      <c r="H741" s="51">
        <f t="shared" si="23"/>
        <v>176554.19999999998</v>
      </c>
      <c r="I741" s="41"/>
      <c r="J741" s="44"/>
      <c r="K741" s="41"/>
    </row>
    <row r="742" spans="1:11" x14ac:dyDescent="0.25">
      <c r="A742" s="53" t="s">
        <v>1727</v>
      </c>
      <c r="B742" s="55">
        <v>3162658</v>
      </c>
      <c r="C742" s="72">
        <f t="shared" si="22"/>
        <v>3165404</v>
      </c>
      <c r="D742" s="76" t="s">
        <v>1549</v>
      </c>
      <c r="E742" s="75">
        <v>218330.41</v>
      </c>
      <c r="F742" s="55">
        <v>3162658</v>
      </c>
      <c r="G742" s="53" t="s">
        <v>740</v>
      </c>
      <c r="H742" s="51">
        <f t="shared" si="23"/>
        <v>118331.92000000001</v>
      </c>
      <c r="I742" s="41"/>
      <c r="J742" s="44"/>
      <c r="K742" s="41"/>
    </row>
    <row r="743" spans="1:11" x14ac:dyDescent="0.25">
      <c r="A743" s="53" t="s">
        <v>1522</v>
      </c>
      <c r="B743" s="55">
        <v>3162708</v>
      </c>
      <c r="C743" s="72">
        <f t="shared" si="22"/>
        <v>3165503</v>
      </c>
      <c r="D743" s="76" t="s">
        <v>1550</v>
      </c>
      <c r="E743" s="75">
        <v>178174.25000000003</v>
      </c>
      <c r="F743" s="55">
        <v>3162708</v>
      </c>
      <c r="G743" s="53" t="s">
        <v>741</v>
      </c>
      <c r="H743" s="51">
        <f t="shared" si="23"/>
        <v>347550.89999999997</v>
      </c>
      <c r="I743" s="41"/>
      <c r="J743" s="44"/>
      <c r="K743" s="41"/>
    </row>
    <row r="744" spans="1:11" x14ac:dyDescent="0.25">
      <c r="A744" s="53" t="s">
        <v>1523</v>
      </c>
      <c r="B744" s="55">
        <v>3162807</v>
      </c>
      <c r="C744" s="72">
        <f t="shared" si="22"/>
        <v>3165537</v>
      </c>
      <c r="D744" s="76" t="s">
        <v>1732</v>
      </c>
      <c r="E744" s="75">
        <v>1656553.14</v>
      </c>
      <c r="F744" s="55">
        <v>3162807</v>
      </c>
      <c r="G744" s="53" t="s">
        <v>742</v>
      </c>
      <c r="H744" s="51">
        <f t="shared" si="23"/>
        <v>309435.56999999995</v>
      </c>
      <c r="I744" s="41"/>
      <c r="J744" s="41"/>
      <c r="K744" s="41"/>
    </row>
    <row r="745" spans="1:11" x14ac:dyDescent="0.25">
      <c r="A745" s="53" t="s">
        <v>1524</v>
      </c>
      <c r="B745" s="55">
        <v>3162906</v>
      </c>
      <c r="C745" s="72">
        <f t="shared" si="22"/>
        <v>3165560</v>
      </c>
      <c r="D745" s="76" t="s">
        <v>1733</v>
      </c>
      <c r="E745" s="75">
        <v>121273.48000000001</v>
      </c>
      <c r="F745" s="55">
        <v>3162906</v>
      </c>
      <c r="G745" s="53" t="s">
        <v>743</v>
      </c>
      <c r="H745" s="51">
        <f t="shared" si="23"/>
        <v>499147.69999999995</v>
      </c>
      <c r="I745" s="41"/>
      <c r="J745" s="41"/>
      <c r="K745" s="41"/>
    </row>
    <row r="746" spans="1:11" x14ac:dyDescent="0.25">
      <c r="A746" s="53" t="s">
        <v>1728</v>
      </c>
      <c r="B746" s="55">
        <v>3162922</v>
      </c>
      <c r="C746" s="72">
        <f t="shared" si="22"/>
        <v>3165578</v>
      </c>
      <c r="D746" s="76" t="s">
        <v>1648</v>
      </c>
      <c r="E746" s="75">
        <v>256186.81</v>
      </c>
      <c r="F746" s="55">
        <v>3162922</v>
      </c>
      <c r="G746" s="53" t="s">
        <v>744</v>
      </c>
      <c r="H746" s="51">
        <f t="shared" si="23"/>
        <v>933020.11999999988</v>
      </c>
      <c r="I746" s="41"/>
      <c r="J746" s="41"/>
      <c r="K746" s="41"/>
    </row>
    <row r="747" spans="1:11" x14ac:dyDescent="0.25">
      <c r="A747" s="53" t="s">
        <v>1729</v>
      </c>
      <c r="B747" s="55">
        <v>3162948</v>
      </c>
      <c r="C747" s="72">
        <f t="shared" si="22"/>
        <v>3165602</v>
      </c>
      <c r="D747" s="76" t="s">
        <v>1551</v>
      </c>
      <c r="E747" s="75">
        <v>101173.48</v>
      </c>
      <c r="F747" s="55">
        <v>3162948</v>
      </c>
      <c r="G747" s="53" t="s">
        <v>745</v>
      </c>
      <c r="H747" s="51">
        <f t="shared" si="23"/>
        <v>1000810.5100000001</v>
      </c>
      <c r="I747" s="41"/>
      <c r="J747" s="41"/>
      <c r="K747" s="41"/>
    </row>
    <row r="748" spans="1:11" x14ac:dyDescent="0.25">
      <c r="A748" s="53" t="s">
        <v>1647</v>
      </c>
      <c r="B748" s="55">
        <v>3162955</v>
      </c>
      <c r="C748" s="72">
        <f t="shared" si="22"/>
        <v>3165701</v>
      </c>
      <c r="D748" s="76" t="s">
        <v>1552</v>
      </c>
      <c r="E748" s="75">
        <v>201054.58000000002</v>
      </c>
      <c r="F748" s="55">
        <v>3162955</v>
      </c>
      <c r="G748" s="53" t="s">
        <v>746</v>
      </c>
      <c r="H748" s="51">
        <f t="shared" si="23"/>
        <v>803166.96000000008</v>
      </c>
      <c r="I748" s="41"/>
      <c r="J748" s="41"/>
      <c r="K748" s="41"/>
    </row>
    <row r="749" spans="1:11" x14ac:dyDescent="0.25">
      <c r="A749" s="53" t="s">
        <v>1525</v>
      </c>
      <c r="B749" s="55">
        <v>3163003</v>
      </c>
      <c r="C749" s="72">
        <f t="shared" si="22"/>
        <v>3165800</v>
      </c>
      <c r="D749" s="76" t="s">
        <v>1553</v>
      </c>
      <c r="E749" s="75">
        <v>107333.04</v>
      </c>
      <c r="F749" s="55">
        <v>3163003</v>
      </c>
      <c r="G749" s="53" t="s">
        <v>747</v>
      </c>
      <c r="H749" s="51">
        <f t="shared" si="23"/>
        <v>129718.17000000001</v>
      </c>
      <c r="I749" s="41"/>
      <c r="J749" s="41"/>
      <c r="K749" s="41"/>
    </row>
    <row r="750" spans="1:11" x14ac:dyDescent="0.25">
      <c r="A750" s="53" t="s">
        <v>1526</v>
      </c>
      <c r="B750" s="55">
        <v>3163102</v>
      </c>
      <c r="C750" s="72">
        <f t="shared" si="22"/>
        <v>3165909</v>
      </c>
      <c r="D750" s="76" t="s">
        <v>1554</v>
      </c>
      <c r="E750" s="75">
        <v>149848.60000000003</v>
      </c>
      <c r="F750" s="55">
        <v>3163102</v>
      </c>
      <c r="G750" s="53" t="s">
        <v>748</v>
      </c>
      <c r="H750" s="51">
        <f t="shared" si="23"/>
        <v>318454.31</v>
      </c>
      <c r="I750" s="41"/>
      <c r="J750" s="41"/>
      <c r="K750" s="41"/>
    </row>
    <row r="751" spans="1:11" x14ac:dyDescent="0.25">
      <c r="A751" s="53" t="s">
        <v>1527</v>
      </c>
      <c r="B751" s="55">
        <v>3163201</v>
      </c>
      <c r="C751" s="72">
        <f t="shared" si="22"/>
        <v>3166006</v>
      </c>
      <c r="D751" s="76" t="s">
        <v>1555</v>
      </c>
      <c r="E751" s="75">
        <v>202698.52000000002</v>
      </c>
      <c r="F751" s="55">
        <v>3163201</v>
      </c>
      <c r="G751" s="53" t="s">
        <v>749</v>
      </c>
      <c r="H751" s="51">
        <f t="shared" si="23"/>
        <v>124705.8</v>
      </c>
      <c r="I751" s="41"/>
      <c r="J751" s="41"/>
      <c r="K751" s="41"/>
    </row>
    <row r="752" spans="1:11" x14ac:dyDescent="0.25">
      <c r="A752" s="53" t="s">
        <v>1528</v>
      </c>
      <c r="B752" s="55">
        <v>3163300</v>
      </c>
      <c r="C752" s="72">
        <f t="shared" si="22"/>
        <v>3166105</v>
      </c>
      <c r="D752" s="76" t="s">
        <v>1556</v>
      </c>
      <c r="E752" s="75">
        <v>136208.60999999999</v>
      </c>
      <c r="F752" s="55">
        <v>3163300</v>
      </c>
      <c r="G752" s="53" t="s">
        <v>750</v>
      </c>
      <c r="H752" s="51">
        <f t="shared" si="23"/>
        <v>128217.70999999998</v>
      </c>
      <c r="I752" s="41"/>
      <c r="J752" s="41"/>
      <c r="K752" s="41"/>
    </row>
    <row r="753" spans="1:12" x14ac:dyDescent="0.25">
      <c r="A753" s="53" t="s">
        <v>1529</v>
      </c>
      <c r="B753" s="55">
        <v>3163409</v>
      </c>
      <c r="C753" s="72">
        <f t="shared" si="22"/>
        <v>3166204</v>
      </c>
      <c r="D753" s="76" t="s">
        <v>1557</v>
      </c>
      <c r="E753" s="75">
        <v>172439.15</v>
      </c>
      <c r="F753" s="55">
        <v>3163409</v>
      </c>
      <c r="G753" s="53" t="s">
        <v>751</v>
      </c>
      <c r="H753" s="51">
        <f t="shared" si="23"/>
        <v>124629.89000000001</v>
      </c>
      <c r="I753" s="41"/>
      <c r="J753" s="41"/>
      <c r="K753" s="41"/>
    </row>
    <row r="754" spans="1:12" x14ac:dyDescent="0.25">
      <c r="A754" s="53" t="s">
        <v>1530</v>
      </c>
      <c r="B754" s="55">
        <v>3163508</v>
      </c>
      <c r="C754" s="72">
        <f t="shared" si="22"/>
        <v>3166303</v>
      </c>
      <c r="D754" s="76" t="s">
        <v>1558</v>
      </c>
      <c r="E754" s="75">
        <v>176270.96000000002</v>
      </c>
      <c r="F754" s="55">
        <v>3163508</v>
      </c>
      <c r="G754" s="53" t="s">
        <v>752</v>
      </c>
      <c r="H754" s="51">
        <f t="shared" si="23"/>
        <v>123910.45999999999</v>
      </c>
      <c r="I754" s="41"/>
      <c r="J754" s="41"/>
      <c r="K754" s="41"/>
    </row>
    <row r="755" spans="1:12" x14ac:dyDescent="0.25">
      <c r="A755" s="53" t="s">
        <v>1531</v>
      </c>
      <c r="B755" s="55">
        <v>3163607</v>
      </c>
      <c r="C755" s="72">
        <f t="shared" si="22"/>
        <v>3166402</v>
      </c>
      <c r="D755" s="76" t="s">
        <v>1559</v>
      </c>
      <c r="E755" s="75">
        <v>134060.13</v>
      </c>
      <c r="F755" s="55">
        <v>3163607</v>
      </c>
      <c r="G755" s="53" t="s">
        <v>753</v>
      </c>
      <c r="H755" s="51">
        <f t="shared" si="23"/>
        <v>105868.97</v>
      </c>
      <c r="I755" s="41"/>
      <c r="J755" s="44"/>
      <c r="K755" s="41"/>
    </row>
    <row r="756" spans="1:12" x14ac:dyDescent="0.25">
      <c r="A756" s="53" t="s">
        <v>1532</v>
      </c>
      <c r="B756" s="55">
        <v>3163706</v>
      </c>
      <c r="C756" s="72">
        <f t="shared" si="22"/>
        <v>3166501</v>
      </c>
      <c r="D756" s="76" t="s">
        <v>1560</v>
      </c>
      <c r="E756" s="75">
        <v>128567.09</v>
      </c>
      <c r="F756" s="55">
        <v>3163706</v>
      </c>
      <c r="G756" s="53" t="s">
        <v>754</v>
      </c>
      <c r="H756" s="51">
        <f t="shared" si="23"/>
        <v>875192.67</v>
      </c>
      <c r="I756" s="41"/>
      <c r="J756" s="44"/>
      <c r="K756" s="41"/>
    </row>
    <row r="757" spans="1:12" x14ac:dyDescent="0.25">
      <c r="A757" s="53" t="s">
        <v>1533</v>
      </c>
      <c r="B757" s="55">
        <v>3163805</v>
      </c>
      <c r="C757" s="72">
        <f t="shared" si="22"/>
        <v>3166600</v>
      </c>
      <c r="D757" s="76" t="s">
        <v>1561</v>
      </c>
      <c r="E757" s="75">
        <v>122188.52999999997</v>
      </c>
      <c r="F757" s="55">
        <v>3163805</v>
      </c>
      <c r="G757" s="53" t="s">
        <v>755</v>
      </c>
      <c r="H757" s="51">
        <f t="shared" si="23"/>
        <v>221205.36</v>
      </c>
      <c r="I757" s="41"/>
      <c r="J757" s="44"/>
      <c r="K757" s="41"/>
    </row>
    <row r="758" spans="1:12" x14ac:dyDescent="0.25">
      <c r="A758" s="53" t="s">
        <v>1534</v>
      </c>
      <c r="B758" s="55">
        <v>3163904</v>
      </c>
      <c r="C758" s="72">
        <f t="shared" si="22"/>
        <v>3166808</v>
      </c>
      <c r="D758" s="76" t="s">
        <v>1562</v>
      </c>
      <c r="E758" s="75">
        <v>1010578.28</v>
      </c>
      <c r="F758" s="55">
        <v>3163904</v>
      </c>
      <c r="G758" s="53" t="s">
        <v>756</v>
      </c>
      <c r="H758" s="51">
        <f t="shared" si="23"/>
        <v>260504.48000000007</v>
      </c>
      <c r="I758" s="41"/>
      <c r="J758" s="44"/>
      <c r="K758" s="41"/>
    </row>
    <row r="759" spans="1:12" x14ac:dyDescent="0.25">
      <c r="A759" s="53" t="s">
        <v>1535</v>
      </c>
      <c r="B759" s="55">
        <v>3164100</v>
      </c>
      <c r="C759" s="72">
        <f t="shared" si="22"/>
        <v>3166709</v>
      </c>
      <c r="D759" s="76" t="s">
        <v>1563</v>
      </c>
      <c r="E759" s="75">
        <v>241993.88999999998</v>
      </c>
      <c r="F759" s="55">
        <v>3164100</v>
      </c>
      <c r="G759" s="53" t="s">
        <v>757</v>
      </c>
      <c r="H759" s="51">
        <f t="shared" si="23"/>
        <v>133498.94999999998</v>
      </c>
      <c r="I759" s="41"/>
      <c r="J759" s="44"/>
      <c r="K759" s="41"/>
    </row>
    <row r="760" spans="1:12" x14ac:dyDescent="0.25">
      <c r="A760" s="53" t="s">
        <v>1536</v>
      </c>
      <c r="B760" s="55">
        <v>3164001</v>
      </c>
      <c r="C760" s="72">
        <f t="shared" si="22"/>
        <v>3166907</v>
      </c>
      <c r="D760" s="76" t="s">
        <v>1564</v>
      </c>
      <c r="E760" s="75">
        <v>274072.16000000003</v>
      </c>
      <c r="F760" s="55">
        <v>3164001</v>
      </c>
      <c r="G760" s="53" t="s">
        <v>758</v>
      </c>
      <c r="H760" s="51">
        <f t="shared" si="23"/>
        <v>242478.50000000003</v>
      </c>
      <c r="I760" s="41"/>
      <c r="J760" s="44"/>
      <c r="K760" s="41"/>
    </row>
    <row r="761" spans="1:12" x14ac:dyDescent="0.25">
      <c r="A761" s="53" t="s">
        <v>1537</v>
      </c>
      <c r="B761" s="55">
        <v>3164209</v>
      </c>
      <c r="C761" s="72">
        <f t="shared" si="22"/>
        <v>3166956</v>
      </c>
      <c r="D761" s="76" t="s">
        <v>1734</v>
      </c>
      <c r="E761" s="75">
        <v>155309.09999999998</v>
      </c>
      <c r="F761" s="55">
        <v>3164209</v>
      </c>
      <c r="G761" s="53" t="s">
        <v>759</v>
      </c>
      <c r="H761" s="51">
        <f t="shared" si="23"/>
        <v>282817.42999999993</v>
      </c>
      <c r="I761" s="41"/>
      <c r="J761" s="44"/>
      <c r="K761" s="41"/>
    </row>
    <row r="762" spans="1:12" x14ac:dyDescent="0.25">
      <c r="A762" s="53" t="s">
        <v>1538</v>
      </c>
      <c r="B762" s="55">
        <v>3164308</v>
      </c>
      <c r="C762" s="72">
        <f t="shared" si="22"/>
        <v>3167004</v>
      </c>
      <c r="D762" s="76" t="s">
        <v>1565</v>
      </c>
      <c r="E762" s="75">
        <v>125303.86000000002</v>
      </c>
      <c r="F762" s="55">
        <v>3164308</v>
      </c>
      <c r="G762" s="53" t="s">
        <v>760</v>
      </c>
      <c r="H762" s="51">
        <f t="shared" si="23"/>
        <v>516184.02</v>
      </c>
      <c r="I762" s="41"/>
      <c r="J762" s="44"/>
      <c r="K762" s="41"/>
    </row>
    <row r="763" spans="1:12" x14ac:dyDescent="0.25">
      <c r="A763" s="53" t="s">
        <v>1539</v>
      </c>
      <c r="B763" s="55">
        <v>3164407</v>
      </c>
      <c r="C763" s="72">
        <f t="shared" si="22"/>
        <v>3167103</v>
      </c>
      <c r="D763" s="76" t="s">
        <v>1566</v>
      </c>
      <c r="E763" s="75">
        <v>349874.53</v>
      </c>
      <c r="F763" s="55">
        <v>3164407</v>
      </c>
      <c r="G763" s="53" t="s">
        <v>761</v>
      </c>
      <c r="H763" s="51">
        <f t="shared" si="23"/>
        <v>573426.61</v>
      </c>
      <c r="I763" s="41"/>
      <c r="J763" s="44"/>
      <c r="K763" s="41"/>
    </row>
    <row r="764" spans="1:12" x14ac:dyDescent="0.25">
      <c r="A764" s="53" t="s">
        <v>1730</v>
      </c>
      <c r="B764" s="55">
        <v>3164431</v>
      </c>
      <c r="C764" s="72">
        <f t="shared" si="22"/>
        <v>3167202</v>
      </c>
      <c r="D764" s="76" t="s">
        <v>1567</v>
      </c>
      <c r="E764" s="75">
        <v>10611331.439999999</v>
      </c>
      <c r="F764" s="55">
        <v>3164431</v>
      </c>
      <c r="G764" s="53" t="s">
        <v>762</v>
      </c>
      <c r="H764" s="51">
        <f t="shared" si="23"/>
        <v>176566.52</v>
      </c>
      <c r="I764" s="41"/>
      <c r="J764" s="44"/>
      <c r="K764" s="41"/>
    </row>
    <row r="765" spans="1:12" x14ac:dyDescent="0.25">
      <c r="A765" s="53" t="s">
        <v>1731</v>
      </c>
      <c r="B765" s="55">
        <v>3164472</v>
      </c>
      <c r="C765" s="72">
        <f t="shared" si="22"/>
        <v>3165552</v>
      </c>
      <c r="D765" s="76" t="s">
        <v>1735</v>
      </c>
      <c r="E765" s="75">
        <v>189616.67</v>
      </c>
      <c r="F765" s="55">
        <v>3164472</v>
      </c>
      <c r="G765" s="53" t="s">
        <v>763</v>
      </c>
      <c r="H765" s="51">
        <f t="shared" si="23"/>
        <v>169357.58</v>
      </c>
      <c r="I765" s="41"/>
      <c r="J765" s="44"/>
      <c r="K765" s="41"/>
    </row>
    <row r="766" spans="1:12" x14ac:dyDescent="0.25">
      <c r="A766" s="53" t="s">
        <v>1540</v>
      </c>
      <c r="B766" s="55">
        <v>3164506</v>
      </c>
      <c r="C766" s="72">
        <f t="shared" si="22"/>
        <v>3167301</v>
      </c>
      <c r="D766" s="76" t="s">
        <v>1568</v>
      </c>
      <c r="E766" s="75">
        <v>105181.30999999998</v>
      </c>
      <c r="F766" s="55">
        <v>3164506</v>
      </c>
      <c r="G766" s="53" t="s">
        <v>764</v>
      </c>
      <c r="H766" s="51">
        <f t="shared" si="23"/>
        <v>135975.12</v>
      </c>
      <c r="I766" s="41"/>
      <c r="J766" s="44"/>
      <c r="K766" s="41"/>
    </row>
    <row r="767" spans="1:12" x14ac:dyDescent="0.25">
      <c r="A767" s="53" t="s">
        <v>1541</v>
      </c>
      <c r="B767" s="55">
        <v>3164605</v>
      </c>
      <c r="C767" s="72">
        <f t="shared" si="22"/>
        <v>3167400</v>
      </c>
      <c r="D767" s="76" t="s">
        <v>1569</v>
      </c>
      <c r="E767" s="75">
        <v>199310.31</v>
      </c>
      <c r="F767" s="55">
        <v>3164605</v>
      </c>
      <c r="G767" s="53" t="s">
        <v>765</v>
      </c>
      <c r="H767" s="51">
        <f t="shared" si="23"/>
        <v>660799.07000000007</v>
      </c>
      <c r="I767" s="41"/>
      <c r="J767" s="44"/>
      <c r="K767" s="41"/>
    </row>
    <row r="768" spans="1:12" x14ac:dyDescent="0.25">
      <c r="A768" s="53" t="s">
        <v>1542</v>
      </c>
      <c r="B768" s="55">
        <v>3164704</v>
      </c>
      <c r="C768" s="72">
        <f t="shared" si="22"/>
        <v>3167509</v>
      </c>
      <c r="D768" s="76" t="s">
        <v>1570</v>
      </c>
      <c r="E768" s="75">
        <v>174059.05000000002</v>
      </c>
      <c r="F768" s="55">
        <v>3164704</v>
      </c>
      <c r="G768" s="53" t="s">
        <v>766</v>
      </c>
      <c r="H768" s="51">
        <f t="shared" si="23"/>
        <v>1896656.7399999998</v>
      </c>
      <c r="I768" s="41"/>
      <c r="J768" s="44"/>
      <c r="K768" s="41"/>
      <c r="L768" s="13"/>
    </row>
    <row r="769" spans="1:12" x14ac:dyDescent="0.25">
      <c r="A769" s="53" t="s">
        <v>1543</v>
      </c>
      <c r="B769" s="55">
        <v>3164803</v>
      </c>
      <c r="C769" s="72">
        <f t="shared" si="22"/>
        <v>3167608</v>
      </c>
      <c r="D769" s="76" t="s">
        <v>1571</v>
      </c>
      <c r="E769" s="75">
        <v>331517.85000000003</v>
      </c>
      <c r="F769" s="55">
        <v>3164803</v>
      </c>
      <c r="G769" s="53" t="s">
        <v>767</v>
      </c>
      <c r="H769" s="51">
        <f t="shared" si="23"/>
        <v>94942.38</v>
      </c>
      <c r="I769" s="41"/>
      <c r="J769" s="44"/>
      <c r="K769" s="41"/>
      <c r="L769" s="13"/>
    </row>
    <row r="770" spans="1:12" x14ac:dyDescent="0.25">
      <c r="A770" s="53" t="s">
        <v>1544</v>
      </c>
      <c r="B770" s="55">
        <v>3164902</v>
      </c>
      <c r="C770" s="72">
        <f t="shared" si="22"/>
        <v>3167707</v>
      </c>
      <c r="D770" s="76" t="s">
        <v>1572</v>
      </c>
      <c r="E770" s="75">
        <v>154157.45000000001</v>
      </c>
      <c r="F770" s="55">
        <v>3164902</v>
      </c>
      <c r="G770" s="53" t="s">
        <v>768</v>
      </c>
      <c r="H770" s="51">
        <f t="shared" si="23"/>
        <v>118316.3</v>
      </c>
      <c r="I770" s="41"/>
      <c r="J770" s="44"/>
      <c r="K770" s="41"/>
      <c r="L770" s="13"/>
    </row>
    <row r="771" spans="1:12" x14ac:dyDescent="0.25">
      <c r="A771" s="53" t="s">
        <v>1547</v>
      </c>
      <c r="B771" s="55">
        <v>3165206</v>
      </c>
      <c r="C771" s="72">
        <f t="shared" si="22"/>
        <v>3167806</v>
      </c>
      <c r="D771" s="76" t="s">
        <v>1573</v>
      </c>
      <c r="E771" s="75">
        <v>170346.58000000002</v>
      </c>
      <c r="F771" s="55">
        <v>3165206</v>
      </c>
      <c r="G771" s="53" t="s">
        <v>769</v>
      </c>
      <c r="H771" s="51">
        <f t="shared" si="23"/>
        <v>192597.72999999998</v>
      </c>
      <c r="I771" s="41"/>
      <c r="J771" s="44"/>
      <c r="K771" s="41"/>
      <c r="L771" s="13"/>
    </row>
    <row r="772" spans="1:12" x14ac:dyDescent="0.25">
      <c r="A772" s="53" t="s">
        <v>1545</v>
      </c>
      <c r="B772" s="55">
        <v>3165008</v>
      </c>
      <c r="C772" s="72">
        <f t="shared" si="22"/>
        <v>3157203</v>
      </c>
      <c r="D772" s="76" t="s">
        <v>1467</v>
      </c>
      <c r="E772" s="75">
        <v>1653575.9999999998</v>
      </c>
      <c r="F772" s="55">
        <v>3165008</v>
      </c>
      <c r="G772" s="53" t="s">
        <v>770</v>
      </c>
      <c r="H772" s="51">
        <f t="shared" si="23"/>
        <v>248091.74000000002</v>
      </c>
      <c r="I772" s="41"/>
      <c r="J772" s="44"/>
      <c r="K772" s="41"/>
      <c r="L772" s="13"/>
    </row>
    <row r="773" spans="1:12" x14ac:dyDescent="0.25">
      <c r="A773" s="53" t="s">
        <v>1546</v>
      </c>
      <c r="B773" s="55">
        <v>3165107</v>
      </c>
      <c r="C773" s="72">
        <f t="shared" si="22"/>
        <v>3157252</v>
      </c>
      <c r="D773" s="76" t="s">
        <v>1642</v>
      </c>
      <c r="E773" s="75">
        <v>189604.03</v>
      </c>
      <c r="F773" s="55">
        <v>3165107</v>
      </c>
      <c r="G773" s="53" t="s">
        <v>771</v>
      </c>
      <c r="H773" s="51">
        <f t="shared" si="23"/>
        <v>393111.62999999995</v>
      </c>
      <c r="I773" s="41"/>
      <c r="J773" s="44"/>
      <c r="K773" s="41"/>
      <c r="L773" s="13"/>
    </row>
    <row r="774" spans="1:12" x14ac:dyDescent="0.25">
      <c r="A774" s="53" t="s">
        <v>1548</v>
      </c>
      <c r="B774" s="55">
        <v>3165305</v>
      </c>
      <c r="C774" s="72">
        <f t="shared" si="22"/>
        <v>3157278</v>
      </c>
      <c r="D774" s="76" t="s">
        <v>1717</v>
      </c>
      <c r="E774" s="75">
        <v>142675.84</v>
      </c>
      <c r="F774" s="55">
        <v>3165305</v>
      </c>
      <c r="G774" s="53" t="s">
        <v>772</v>
      </c>
      <c r="H774" s="51">
        <f t="shared" si="23"/>
        <v>316680.84000000003</v>
      </c>
      <c r="I774" s="41"/>
      <c r="J774" s="44"/>
      <c r="K774" s="41"/>
      <c r="L774" s="13"/>
    </row>
    <row r="775" spans="1:12" x14ac:dyDescent="0.25">
      <c r="A775" s="53" t="s">
        <v>1549</v>
      </c>
      <c r="B775" s="55">
        <v>3165404</v>
      </c>
      <c r="C775" s="72">
        <f t="shared" si="22"/>
        <v>3157302</v>
      </c>
      <c r="D775" s="76" t="s">
        <v>1468</v>
      </c>
      <c r="E775" s="75">
        <v>125434.82000000004</v>
      </c>
      <c r="F775" s="55">
        <v>3165404</v>
      </c>
      <c r="G775" s="53" t="s">
        <v>773</v>
      </c>
      <c r="H775" s="51">
        <f t="shared" si="23"/>
        <v>218330.41</v>
      </c>
      <c r="I775" s="41"/>
      <c r="J775" s="44"/>
      <c r="K775" s="41"/>
      <c r="L775" s="13"/>
    </row>
    <row r="776" spans="1:12" x14ac:dyDescent="0.25">
      <c r="A776" s="53" t="s">
        <v>1550</v>
      </c>
      <c r="B776" s="55">
        <v>3165503</v>
      </c>
      <c r="C776" s="72">
        <f t="shared" ref="C776:C839" si="24">IFERROR(VLOOKUP(D776,$A$8:$B$860,2,FALSE),"ERRO")</f>
        <v>3157336</v>
      </c>
      <c r="D776" s="76" t="s">
        <v>1718</v>
      </c>
      <c r="E776" s="75">
        <v>176780.54</v>
      </c>
      <c r="F776" s="55">
        <v>3165503</v>
      </c>
      <c r="G776" s="53" t="s">
        <v>774</v>
      </c>
      <c r="H776" s="51">
        <f t="shared" ref="H776:H839" si="25">VLOOKUP(F776,$C$8:$E$860,3,FALSE)</f>
        <v>178174.25000000003</v>
      </c>
      <c r="I776" s="41"/>
      <c r="J776" s="44"/>
      <c r="K776" s="41"/>
      <c r="L776" s="13"/>
    </row>
    <row r="777" spans="1:12" x14ac:dyDescent="0.25">
      <c r="A777" s="53" t="s">
        <v>1732</v>
      </c>
      <c r="B777" s="55">
        <v>3165537</v>
      </c>
      <c r="C777" s="72">
        <f t="shared" si="24"/>
        <v>3157377</v>
      </c>
      <c r="D777" s="76" t="s">
        <v>1719</v>
      </c>
      <c r="E777" s="75">
        <v>134796.01999999999</v>
      </c>
      <c r="F777" s="55">
        <v>3165537</v>
      </c>
      <c r="G777" s="53" t="s">
        <v>775</v>
      </c>
      <c r="H777" s="51">
        <f t="shared" si="25"/>
        <v>1656553.14</v>
      </c>
      <c r="I777" s="41"/>
      <c r="J777" s="44"/>
      <c r="K777" s="41"/>
      <c r="L777" s="13"/>
    </row>
    <row r="778" spans="1:12" x14ac:dyDescent="0.25">
      <c r="A778" s="53" t="s">
        <v>1733</v>
      </c>
      <c r="B778" s="55">
        <v>3165560</v>
      </c>
      <c r="C778" s="72">
        <f t="shared" si="24"/>
        <v>3157401</v>
      </c>
      <c r="D778" s="76" t="s">
        <v>1469</v>
      </c>
      <c r="E778" s="75">
        <v>246553.79</v>
      </c>
      <c r="F778" s="55">
        <v>3165560</v>
      </c>
      <c r="G778" s="53" t="s">
        <v>776</v>
      </c>
      <c r="H778" s="51">
        <f t="shared" si="25"/>
        <v>121273.48000000001</v>
      </c>
      <c r="I778" s="41"/>
      <c r="J778" s="44"/>
      <c r="K778" s="41"/>
      <c r="L778" s="13"/>
    </row>
    <row r="779" spans="1:12" x14ac:dyDescent="0.25">
      <c r="A779" s="53" t="s">
        <v>1648</v>
      </c>
      <c r="B779" s="55">
        <v>3165578</v>
      </c>
      <c r="C779" s="72">
        <f t="shared" si="24"/>
        <v>3157500</v>
      </c>
      <c r="D779" s="76" t="s">
        <v>1470</v>
      </c>
      <c r="E779" s="75">
        <v>146652.62999999998</v>
      </c>
      <c r="F779" s="55">
        <v>3165578</v>
      </c>
      <c r="G779" s="53" t="s">
        <v>777</v>
      </c>
      <c r="H779" s="51">
        <f t="shared" si="25"/>
        <v>256186.81</v>
      </c>
      <c r="I779" s="41"/>
      <c r="J779" s="44"/>
      <c r="K779" s="41"/>
      <c r="L779" s="13"/>
    </row>
    <row r="780" spans="1:12" x14ac:dyDescent="0.25">
      <c r="A780" s="53" t="s">
        <v>1551</v>
      </c>
      <c r="B780" s="55">
        <v>3165602</v>
      </c>
      <c r="C780" s="72">
        <f t="shared" si="24"/>
        <v>3157609</v>
      </c>
      <c r="D780" s="76" t="s">
        <v>1471</v>
      </c>
      <c r="E780" s="75">
        <v>168857.93000000002</v>
      </c>
      <c r="F780" s="55">
        <v>3165602</v>
      </c>
      <c r="G780" s="53" t="s">
        <v>778</v>
      </c>
      <c r="H780" s="51">
        <f t="shared" si="25"/>
        <v>101173.48</v>
      </c>
      <c r="I780" s="41"/>
      <c r="J780" s="44"/>
      <c r="K780" s="41"/>
      <c r="L780" s="13"/>
    </row>
    <row r="781" spans="1:12" x14ac:dyDescent="0.25">
      <c r="A781" s="53" t="s">
        <v>1552</v>
      </c>
      <c r="B781" s="55">
        <v>3165701</v>
      </c>
      <c r="C781" s="72">
        <f t="shared" si="24"/>
        <v>3157658</v>
      </c>
      <c r="D781" s="76" t="s">
        <v>1720</v>
      </c>
      <c r="E781" s="75">
        <v>161758.76999999999</v>
      </c>
      <c r="F781" s="55">
        <v>3165701</v>
      </c>
      <c r="G781" s="53" t="s">
        <v>779</v>
      </c>
      <c r="H781" s="51">
        <f t="shared" si="25"/>
        <v>201054.58000000002</v>
      </c>
      <c r="I781" s="41"/>
      <c r="J781" s="44"/>
      <c r="K781" s="41"/>
      <c r="L781" s="13"/>
    </row>
    <row r="782" spans="1:12" x14ac:dyDescent="0.25">
      <c r="A782" s="53" t="s">
        <v>1553</v>
      </c>
      <c r="B782" s="55">
        <v>3165800</v>
      </c>
      <c r="C782" s="72">
        <f t="shared" si="24"/>
        <v>3157708</v>
      </c>
      <c r="D782" s="76" t="s">
        <v>1472</v>
      </c>
      <c r="E782" s="75">
        <v>1355459.3599999999</v>
      </c>
      <c r="F782" s="55">
        <v>3165800</v>
      </c>
      <c r="G782" s="53" t="s">
        <v>780</v>
      </c>
      <c r="H782" s="51">
        <f t="shared" si="25"/>
        <v>107333.04</v>
      </c>
      <c r="I782" s="41"/>
      <c r="J782" s="44"/>
      <c r="K782" s="41"/>
      <c r="L782" s="13"/>
    </row>
    <row r="783" spans="1:12" x14ac:dyDescent="0.25">
      <c r="A783" s="53" t="s">
        <v>1554</v>
      </c>
      <c r="B783" s="55">
        <v>3165909</v>
      </c>
      <c r="C783" s="72">
        <f t="shared" si="24"/>
        <v>3157807</v>
      </c>
      <c r="D783" s="76" t="s">
        <v>1473</v>
      </c>
      <c r="E783" s="75">
        <v>4802485.75</v>
      </c>
      <c r="F783" s="55">
        <v>3165909</v>
      </c>
      <c r="G783" s="53" t="s">
        <v>781</v>
      </c>
      <c r="H783" s="51">
        <f t="shared" si="25"/>
        <v>149848.60000000003</v>
      </c>
      <c r="I783" s="41"/>
      <c r="J783" s="44"/>
      <c r="K783" s="41"/>
      <c r="L783" s="13"/>
    </row>
    <row r="784" spans="1:12" x14ac:dyDescent="0.25">
      <c r="A784" s="53" t="s">
        <v>1555</v>
      </c>
      <c r="B784" s="55">
        <v>3166006</v>
      </c>
      <c r="C784" s="72">
        <f t="shared" si="24"/>
        <v>3157906</v>
      </c>
      <c r="D784" s="76" t="s">
        <v>1474</v>
      </c>
      <c r="E784" s="75">
        <v>265830.98</v>
      </c>
      <c r="F784" s="55">
        <v>3166006</v>
      </c>
      <c r="G784" s="53" t="s">
        <v>782</v>
      </c>
      <c r="H784" s="51">
        <f t="shared" si="25"/>
        <v>202698.52000000002</v>
      </c>
      <c r="I784" s="41"/>
      <c r="J784" s="44"/>
      <c r="K784" s="41"/>
      <c r="L784" s="13"/>
    </row>
    <row r="785" spans="1:12" x14ac:dyDescent="0.25">
      <c r="A785" s="53" t="s">
        <v>1556</v>
      </c>
      <c r="B785" s="55">
        <v>3166105</v>
      </c>
      <c r="C785" s="72">
        <f t="shared" si="24"/>
        <v>3158003</v>
      </c>
      <c r="D785" s="76" t="s">
        <v>1475</v>
      </c>
      <c r="E785" s="75">
        <v>260651.81</v>
      </c>
      <c r="F785" s="55">
        <v>3166105</v>
      </c>
      <c r="G785" s="53" t="s">
        <v>783</v>
      </c>
      <c r="H785" s="51">
        <f t="shared" si="25"/>
        <v>136208.60999999999</v>
      </c>
      <c r="I785" s="41"/>
      <c r="J785" s="44"/>
      <c r="K785" s="41"/>
      <c r="L785" s="13"/>
    </row>
    <row r="786" spans="1:12" x14ac:dyDescent="0.25">
      <c r="A786" s="53" t="s">
        <v>1557</v>
      </c>
      <c r="B786" s="55">
        <v>3166204</v>
      </c>
      <c r="C786" s="72">
        <f t="shared" si="24"/>
        <v>3158102</v>
      </c>
      <c r="D786" s="76" t="s">
        <v>1476</v>
      </c>
      <c r="E786" s="75">
        <v>147255.62</v>
      </c>
      <c r="F786" s="55">
        <v>3166204</v>
      </c>
      <c r="G786" s="53" t="s">
        <v>784</v>
      </c>
      <c r="H786" s="51">
        <f t="shared" si="25"/>
        <v>172439.15</v>
      </c>
      <c r="I786" s="41"/>
      <c r="J786" s="44"/>
      <c r="K786" s="41"/>
      <c r="L786" s="13"/>
    </row>
    <row r="787" spans="1:12" x14ac:dyDescent="0.25">
      <c r="A787" s="53" t="s">
        <v>1558</v>
      </c>
      <c r="B787" s="55">
        <v>3166303</v>
      </c>
      <c r="C787" s="72">
        <f t="shared" si="24"/>
        <v>3158201</v>
      </c>
      <c r="D787" s="76" t="s">
        <v>1477</v>
      </c>
      <c r="E787" s="75">
        <v>243942.62</v>
      </c>
      <c r="F787" s="55">
        <v>3166303</v>
      </c>
      <c r="G787" s="53" t="s">
        <v>785</v>
      </c>
      <c r="H787" s="51">
        <f t="shared" si="25"/>
        <v>176270.96000000002</v>
      </c>
      <c r="I787" s="41"/>
      <c r="J787" s="44"/>
      <c r="K787" s="41"/>
      <c r="L787" s="13"/>
    </row>
    <row r="788" spans="1:12" x14ac:dyDescent="0.25">
      <c r="A788" s="53" t="s">
        <v>1559</v>
      </c>
      <c r="B788" s="55">
        <v>3166402</v>
      </c>
      <c r="C788" s="72">
        <f t="shared" si="24"/>
        <v>3159209</v>
      </c>
      <c r="D788" s="76" t="s">
        <v>1487</v>
      </c>
      <c r="E788" s="75">
        <v>332978.67000000004</v>
      </c>
      <c r="F788" s="55">
        <v>3166402</v>
      </c>
      <c r="G788" s="53" t="s">
        <v>786</v>
      </c>
      <c r="H788" s="51">
        <f t="shared" si="25"/>
        <v>134060.13</v>
      </c>
      <c r="I788" s="41"/>
      <c r="J788" s="44"/>
      <c r="K788" s="13"/>
      <c r="L788" s="13"/>
    </row>
    <row r="789" spans="1:12" x14ac:dyDescent="0.25">
      <c r="A789" s="53" t="s">
        <v>1560</v>
      </c>
      <c r="B789" s="55">
        <v>3166501</v>
      </c>
      <c r="C789" s="72">
        <f t="shared" si="24"/>
        <v>3159407</v>
      </c>
      <c r="D789" s="76" t="s">
        <v>1488</v>
      </c>
      <c r="E789" s="75">
        <v>137622.19</v>
      </c>
      <c r="F789" s="55">
        <v>3166501</v>
      </c>
      <c r="G789" s="53" t="s">
        <v>787</v>
      </c>
      <c r="H789" s="51">
        <f t="shared" si="25"/>
        <v>128567.09</v>
      </c>
      <c r="I789" s="41"/>
      <c r="J789" s="44"/>
      <c r="K789" s="13"/>
      <c r="L789" s="13"/>
    </row>
    <row r="790" spans="1:12" x14ac:dyDescent="0.25">
      <c r="A790" s="53" t="s">
        <v>1561</v>
      </c>
      <c r="B790" s="55">
        <v>3166600</v>
      </c>
      <c r="C790" s="72">
        <f t="shared" si="24"/>
        <v>3159357</v>
      </c>
      <c r="D790" s="76" t="s">
        <v>1643</v>
      </c>
      <c r="E790" s="75">
        <v>178817.08</v>
      </c>
      <c r="F790" s="55">
        <v>3166600</v>
      </c>
      <c r="G790" s="53" t="s">
        <v>788</v>
      </c>
      <c r="H790" s="51">
        <f t="shared" si="25"/>
        <v>122188.52999999997</v>
      </c>
      <c r="I790" s="41"/>
      <c r="J790" s="44"/>
      <c r="K790" s="13"/>
      <c r="L790" s="13"/>
    </row>
    <row r="791" spans="1:12" x14ac:dyDescent="0.25">
      <c r="A791" s="53" t="s">
        <v>1562</v>
      </c>
      <c r="B791" s="55">
        <v>3166808</v>
      </c>
      <c r="C791" s="72">
        <f t="shared" si="24"/>
        <v>3159506</v>
      </c>
      <c r="D791" s="76" t="s">
        <v>1489</v>
      </c>
      <c r="E791" s="75">
        <v>186404.85</v>
      </c>
      <c r="F791" s="55">
        <v>3166808</v>
      </c>
      <c r="G791" s="53" t="s">
        <v>789</v>
      </c>
      <c r="H791" s="51">
        <f t="shared" si="25"/>
        <v>1010578.28</v>
      </c>
      <c r="I791" s="41"/>
      <c r="J791" s="41"/>
      <c r="K791" s="13"/>
      <c r="L791" s="13"/>
    </row>
    <row r="792" spans="1:12" x14ac:dyDescent="0.25">
      <c r="A792" s="53" t="s">
        <v>1563</v>
      </c>
      <c r="B792" s="55">
        <v>3166709</v>
      </c>
      <c r="C792" s="72">
        <f t="shared" si="24"/>
        <v>3159308</v>
      </c>
      <c r="D792" s="76" t="s">
        <v>1490</v>
      </c>
      <c r="E792" s="75">
        <v>197659.72</v>
      </c>
      <c r="F792" s="55">
        <v>3166709</v>
      </c>
      <c r="G792" s="53" t="s">
        <v>790</v>
      </c>
      <c r="H792" s="51">
        <f t="shared" si="25"/>
        <v>241993.88999999998</v>
      </c>
      <c r="I792" s="41"/>
      <c r="J792" s="41"/>
      <c r="K792" s="13"/>
      <c r="L792" s="13"/>
    </row>
    <row r="793" spans="1:12" x14ac:dyDescent="0.25">
      <c r="A793" s="53" t="s">
        <v>1564</v>
      </c>
      <c r="B793" s="55">
        <v>3166907</v>
      </c>
      <c r="C793" s="72">
        <f t="shared" si="24"/>
        <v>3159605</v>
      </c>
      <c r="D793" s="76" t="s">
        <v>1491</v>
      </c>
      <c r="E793" s="75">
        <v>1615715.09</v>
      </c>
      <c r="F793" s="55">
        <v>3166907</v>
      </c>
      <c r="G793" s="53" t="s">
        <v>791</v>
      </c>
      <c r="H793" s="51">
        <f t="shared" si="25"/>
        <v>274072.16000000003</v>
      </c>
      <c r="I793" s="41"/>
      <c r="J793" s="41"/>
      <c r="K793" s="13"/>
      <c r="L793" s="13"/>
    </row>
    <row r="794" spans="1:12" x14ac:dyDescent="0.25">
      <c r="A794" s="53" t="s">
        <v>1734</v>
      </c>
      <c r="B794" s="55">
        <v>3166956</v>
      </c>
      <c r="C794" s="72">
        <f t="shared" si="24"/>
        <v>3159704</v>
      </c>
      <c r="D794" s="76" t="s">
        <v>1492</v>
      </c>
      <c r="E794" s="75">
        <v>212235.26000000004</v>
      </c>
      <c r="F794" s="55">
        <v>3166956</v>
      </c>
      <c r="G794" s="53" t="s">
        <v>792</v>
      </c>
      <c r="H794" s="51">
        <f t="shared" si="25"/>
        <v>155309.09999999998</v>
      </c>
      <c r="I794" s="41"/>
      <c r="J794" s="41"/>
      <c r="K794" s="13"/>
      <c r="L794" s="13"/>
    </row>
    <row r="795" spans="1:12" x14ac:dyDescent="0.25">
      <c r="A795" s="53" t="s">
        <v>1565</v>
      </c>
      <c r="B795" s="55">
        <v>3167004</v>
      </c>
      <c r="C795" s="72">
        <f t="shared" si="24"/>
        <v>3159803</v>
      </c>
      <c r="D795" s="76" t="s">
        <v>1493</v>
      </c>
      <c r="E795" s="75">
        <v>4486910.2300000004</v>
      </c>
      <c r="F795" s="55">
        <v>3167004</v>
      </c>
      <c r="G795" s="53" t="s">
        <v>793</v>
      </c>
      <c r="H795" s="51">
        <f t="shared" si="25"/>
        <v>125303.86000000002</v>
      </c>
      <c r="I795" s="41"/>
      <c r="J795" s="41"/>
      <c r="K795" s="13"/>
      <c r="L795" s="13"/>
    </row>
    <row r="796" spans="1:12" x14ac:dyDescent="0.25">
      <c r="A796" s="53" t="s">
        <v>1566</v>
      </c>
      <c r="B796" s="55">
        <v>3167103</v>
      </c>
      <c r="C796" s="72">
        <f t="shared" si="24"/>
        <v>3159902</v>
      </c>
      <c r="D796" s="76" t="s">
        <v>1494</v>
      </c>
      <c r="E796" s="75">
        <v>437562.13</v>
      </c>
      <c r="F796" s="55">
        <v>3167103</v>
      </c>
      <c r="G796" s="53" t="s">
        <v>794</v>
      </c>
      <c r="H796" s="51">
        <f t="shared" si="25"/>
        <v>349874.53</v>
      </c>
      <c r="I796" s="41"/>
      <c r="J796" s="41"/>
      <c r="K796" s="13"/>
      <c r="L796" s="13"/>
    </row>
    <row r="797" spans="1:12" x14ac:dyDescent="0.25">
      <c r="A797" s="53" t="s">
        <v>1567</v>
      </c>
      <c r="B797" s="55">
        <v>3167202</v>
      </c>
      <c r="C797" s="72">
        <f t="shared" si="24"/>
        <v>3160009</v>
      </c>
      <c r="D797" s="76" t="s">
        <v>1495</v>
      </c>
      <c r="E797" s="75">
        <v>110561.08999999997</v>
      </c>
      <c r="F797" s="55">
        <v>3167202</v>
      </c>
      <c r="G797" s="53" t="s">
        <v>795</v>
      </c>
      <c r="H797" s="51">
        <f t="shared" si="25"/>
        <v>10611331.439999999</v>
      </c>
      <c r="I797" s="41"/>
      <c r="J797" s="41"/>
      <c r="K797" s="13"/>
      <c r="L797" s="13"/>
    </row>
    <row r="798" spans="1:12" x14ac:dyDescent="0.25">
      <c r="A798" s="53" t="s">
        <v>1735</v>
      </c>
      <c r="B798" s="55">
        <v>3165552</v>
      </c>
      <c r="C798" s="72">
        <f t="shared" si="24"/>
        <v>3160108</v>
      </c>
      <c r="D798" s="76" t="s">
        <v>1496</v>
      </c>
      <c r="E798" s="75">
        <v>161262.43000000002</v>
      </c>
      <c r="F798" s="55">
        <v>3165552</v>
      </c>
      <c r="G798" s="53" t="s">
        <v>796</v>
      </c>
      <c r="H798" s="51">
        <f t="shared" si="25"/>
        <v>189616.67</v>
      </c>
      <c r="I798" s="41"/>
      <c r="J798" s="41"/>
      <c r="K798" s="13"/>
      <c r="L798" s="13"/>
    </row>
    <row r="799" spans="1:12" x14ac:dyDescent="0.25">
      <c r="A799" s="53" t="s">
        <v>1568</v>
      </c>
      <c r="B799" s="55">
        <v>3167301</v>
      </c>
      <c r="C799" s="72">
        <f t="shared" si="24"/>
        <v>3160207</v>
      </c>
      <c r="D799" s="76" t="s">
        <v>1497</v>
      </c>
      <c r="E799" s="75">
        <v>153551.93999999997</v>
      </c>
      <c r="F799" s="55">
        <v>3167301</v>
      </c>
      <c r="G799" s="53" t="s">
        <v>797</v>
      </c>
      <c r="H799" s="51">
        <f t="shared" si="25"/>
        <v>105181.30999999998</v>
      </c>
      <c r="I799" s="41"/>
      <c r="J799" s="41"/>
      <c r="K799" s="13"/>
      <c r="L799" s="13"/>
    </row>
    <row r="800" spans="1:12" x14ac:dyDescent="0.25">
      <c r="A800" s="53" t="s">
        <v>1569</v>
      </c>
      <c r="B800" s="55">
        <v>3167400</v>
      </c>
      <c r="C800" s="72">
        <f t="shared" si="24"/>
        <v>3160306</v>
      </c>
      <c r="D800" s="76" t="s">
        <v>1498</v>
      </c>
      <c r="E800" s="75">
        <v>192728.35000000003</v>
      </c>
      <c r="F800" s="55">
        <v>3167400</v>
      </c>
      <c r="G800" s="53" t="s">
        <v>798</v>
      </c>
      <c r="H800" s="51">
        <f t="shared" si="25"/>
        <v>199310.31</v>
      </c>
      <c r="I800" s="41"/>
      <c r="J800" s="41"/>
      <c r="K800" s="13"/>
      <c r="L800" s="13"/>
    </row>
    <row r="801" spans="1:12" x14ac:dyDescent="0.25">
      <c r="A801" s="53" t="s">
        <v>1570</v>
      </c>
      <c r="B801" s="55">
        <v>3167509</v>
      </c>
      <c r="C801" s="72">
        <f t="shared" si="24"/>
        <v>3160405</v>
      </c>
      <c r="D801" s="76" t="s">
        <v>1499</v>
      </c>
      <c r="E801" s="75">
        <v>595998.53999999992</v>
      </c>
      <c r="F801" s="55">
        <v>3167509</v>
      </c>
      <c r="G801" s="53" t="s">
        <v>799</v>
      </c>
      <c r="H801" s="51">
        <f t="shared" si="25"/>
        <v>174059.05000000002</v>
      </c>
      <c r="I801" s="41"/>
      <c r="J801" s="41"/>
      <c r="K801" s="13"/>
      <c r="L801" s="13"/>
    </row>
    <row r="802" spans="1:12" x14ac:dyDescent="0.25">
      <c r="A802" s="53" t="s">
        <v>1571</v>
      </c>
      <c r="B802" s="55">
        <v>3167608</v>
      </c>
      <c r="C802" s="72">
        <f t="shared" si="24"/>
        <v>3160454</v>
      </c>
      <c r="D802" s="76" t="s">
        <v>1721</v>
      </c>
      <c r="E802" s="75">
        <v>190032.31999999998</v>
      </c>
      <c r="F802" s="55">
        <v>3167608</v>
      </c>
      <c r="G802" s="53" t="s">
        <v>800</v>
      </c>
      <c r="H802" s="51">
        <f t="shared" si="25"/>
        <v>331517.85000000003</v>
      </c>
      <c r="I802" s="41"/>
      <c r="J802" s="41"/>
      <c r="K802" s="13"/>
      <c r="L802" s="13"/>
    </row>
    <row r="803" spans="1:12" x14ac:dyDescent="0.25">
      <c r="A803" s="53" t="s">
        <v>1572</v>
      </c>
      <c r="B803" s="55">
        <v>3167707</v>
      </c>
      <c r="C803" s="72">
        <f t="shared" si="24"/>
        <v>3160504</v>
      </c>
      <c r="D803" s="76" t="s">
        <v>1500</v>
      </c>
      <c r="E803" s="75">
        <v>102855.34</v>
      </c>
      <c r="F803" s="55">
        <v>3167707</v>
      </c>
      <c r="G803" s="53" t="s">
        <v>801</v>
      </c>
      <c r="H803" s="51">
        <f t="shared" si="25"/>
        <v>154157.45000000001</v>
      </c>
      <c r="I803" s="41"/>
      <c r="J803" s="41"/>
      <c r="K803" s="13"/>
      <c r="L803" s="13"/>
    </row>
    <row r="804" spans="1:12" x14ac:dyDescent="0.25">
      <c r="A804" s="53" t="s">
        <v>1573</v>
      </c>
      <c r="B804" s="55">
        <v>3167806</v>
      </c>
      <c r="C804" s="72">
        <f t="shared" si="24"/>
        <v>3160603</v>
      </c>
      <c r="D804" s="76" t="s">
        <v>1501</v>
      </c>
      <c r="E804" s="75">
        <v>105953.88</v>
      </c>
      <c r="F804" s="55">
        <v>3167806</v>
      </c>
      <c r="G804" s="53" t="s">
        <v>802</v>
      </c>
      <c r="H804" s="51">
        <f t="shared" si="25"/>
        <v>170346.58000000002</v>
      </c>
      <c r="I804" s="41"/>
      <c r="J804" s="41"/>
      <c r="K804" s="13"/>
      <c r="L804" s="13"/>
    </row>
    <row r="805" spans="1:12" x14ac:dyDescent="0.25">
      <c r="A805" s="53" t="s">
        <v>1574</v>
      </c>
      <c r="B805" s="55">
        <v>3167905</v>
      </c>
      <c r="C805" s="72">
        <f t="shared" si="24"/>
        <v>3167905</v>
      </c>
      <c r="D805" s="76" t="s">
        <v>1574</v>
      </c>
      <c r="E805" s="75">
        <v>153424.87</v>
      </c>
      <c r="F805" s="55">
        <v>3167905</v>
      </c>
      <c r="G805" s="53" t="s">
        <v>803</v>
      </c>
      <c r="H805" s="51">
        <f t="shared" si="25"/>
        <v>153424.87</v>
      </c>
      <c r="I805" s="41"/>
      <c r="J805" s="41"/>
      <c r="K805" s="13"/>
    </row>
    <row r="806" spans="1:12" x14ac:dyDescent="0.25">
      <c r="A806" s="53" t="s">
        <v>1575</v>
      </c>
      <c r="B806" s="55">
        <v>3168002</v>
      </c>
      <c r="C806" s="72">
        <f t="shared" si="24"/>
        <v>3168002</v>
      </c>
      <c r="D806" s="76" t="s">
        <v>1575</v>
      </c>
      <c r="E806" s="75">
        <v>538509.4800000001</v>
      </c>
      <c r="F806" s="55">
        <v>3168002</v>
      </c>
      <c r="G806" s="53" t="s">
        <v>804</v>
      </c>
      <c r="H806" s="51">
        <f t="shared" si="25"/>
        <v>538509.4800000001</v>
      </c>
      <c r="I806" s="41"/>
      <c r="J806" s="13"/>
      <c r="K806" s="13"/>
    </row>
    <row r="807" spans="1:12" x14ac:dyDescent="0.25">
      <c r="A807" s="53" t="s">
        <v>1736</v>
      </c>
      <c r="B807" s="55">
        <v>3168051</v>
      </c>
      <c r="C807" s="72">
        <f t="shared" si="24"/>
        <v>3168051</v>
      </c>
      <c r="D807" s="76" t="s">
        <v>1736</v>
      </c>
      <c r="E807" s="75">
        <v>132867.76999999999</v>
      </c>
      <c r="F807" s="55">
        <v>3168051</v>
      </c>
      <c r="G807" s="53" t="s">
        <v>805</v>
      </c>
      <c r="H807" s="51">
        <f t="shared" si="25"/>
        <v>132867.76999999999</v>
      </c>
      <c r="I807" s="41"/>
      <c r="J807" s="13"/>
      <c r="K807" s="13"/>
    </row>
    <row r="808" spans="1:12" x14ac:dyDescent="0.25">
      <c r="A808" s="53" t="s">
        <v>1576</v>
      </c>
      <c r="B808" s="55">
        <v>3168101</v>
      </c>
      <c r="C808" s="72">
        <f t="shared" si="24"/>
        <v>3168101</v>
      </c>
      <c r="D808" s="76" t="s">
        <v>1576</v>
      </c>
      <c r="E808" s="75">
        <v>3835325.1900000004</v>
      </c>
      <c r="F808" s="55">
        <v>3168101</v>
      </c>
      <c r="G808" s="53" t="s">
        <v>806</v>
      </c>
      <c r="H808" s="51">
        <f t="shared" si="25"/>
        <v>3835325.1900000004</v>
      </c>
      <c r="I808" s="41"/>
      <c r="J808" s="13"/>
      <c r="K808" s="13"/>
    </row>
    <row r="809" spans="1:12" x14ac:dyDescent="0.25">
      <c r="A809" s="53" t="s">
        <v>1577</v>
      </c>
      <c r="B809" s="55">
        <v>3168200</v>
      </c>
      <c r="C809" s="72">
        <f t="shared" si="24"/>
        <v>3168200</v>
      </c>
      <c r="D809" s="76" t="s">
        <v>1577</v>
      </c>
      <c r="E809" s="75">
        <v>141003.62</v>
      </c>
      <c r="F809" s="55">
        <v>3168200</v>
      </c>
      <c r="G809" s="53" t="s">
        <v>807</v>
      </c>
      <c r="H809" s="51">
        <f t="shared" si="25"/>
        <v>141003.62</v>
      </c>
      <c r="I809" s="41"/>
      <c r="J809" s="13"/>
      <c r="K809" s="13"/>
    </row>
    <row r="810" spans="1:12" x14ac:dyDescent="0.25">
      <c r="A810" s="53" t="s">
        <v>1578</v>
      </c>
      <c r="B810" s="55">
        <v>3168309</v>
      </c>
      <c r="C810" s="72">
        <f t="shared" si="24"/>
        <v>3168309</v>
      </c>
      <c r="D810" s="76" t="s">
        <v>1578</v>
      </c>
      <c r="E810" s="75">
        <v>162935.42000000001</v>
      </c>
      <c r="F810" s="55">
        <v>3168309</v>
      </c>
      <c r="G810" s="53" t="s">
        <v>808</v>
      </c>
      <c r="H810" s="51">
        <f t="shared" si="25"/>
        <v>162935.42000000001</v>
      </c>
      <c r="I810" s="41"/>
      <c r="J810" s="13"/>
    </row>
    <row r="811" spans="1:12" x14ac:dyDescent="0.25">
      <c r="A811" s="53" t="s">
        <v>1579</v>
      </c>
      <c r="B811" s="55">
        <v>3168408</v>
      </c>
      <c r="C811" s="72">
        <f t="shared" si="24"/>
        <v>3168408</v>
      </c>
      <c r="D811" s="76" t="s">
        <v>1579</v>
      </c>
      <c r="E811" s="75">
        <v>223208.37999999995</v>
      </c>
      <c r="F811" s="55">
        <v>3168408</v>
      </c>
      <c r="G811" s="53" t="s">
        <v>809</v>
      </c>
      <c r="H811" s="51">
        <f t="shared" si="25"/>
        <v>223208.37999999995</v>
      </c>
      <c r="I811" s="41"/>
      <c r="J811" s="13"/>
    </row>
    <row r="812" spans="1:12" x14ac:dyDescent="0.25">
      <c r="A812" s="53" t="s">
        <v>1580</v>
      </c>
      <c r="B812" s="55">
        <v>3168507</v>
      </c>
      <c r="C812" s="72">
        <f t="shared" si="24"/>
        <v>3168507</v>
      </c>
      <c r="D812" s="76" t="s">
        <v>1580</v>
      </c>
      <c r="E812" s="75">
        <v>274268.11000000004</v>
      </c>
      <c r="F812" s="55">
        <v>3168507</v>
      </c>
      <c r="G812" s="53" t="s">
        <v>810</v>
      </c>
      <c r="H812" s="51">
        <f t="shared" si="25"/>
        <v>274268.11000000004</v>
      </c>
      <c r="I812" s="41"/>
      <c r="J812" s="13"/>
    </row>
    <row r="813" spans="1:12" x14ac:dyDescent="0.25">
      <c r="A813" s="53" t="s">
        <v>1581</v>
      </c>
      <c r="B813" s="55">
        <v>3168606</v>
      </c>
      <c r="C813" s="72">
        <f t="shared" si="24"/>
        <v>3168606</v>
      </c>
      <c r="D813" s="76" t="s">
        <v>1581</v>
      </c>
      <c r="E813" s="75">
        <v>2141180.1999999997</v>
      </c>
      <c r="F813" s="55">
        <v>3168606</v>
      </c>
      <c r="G813" s="53" t="s">
        <v>811</v>
      </c>
      <c r="H813" s="51">
        <f t="shared" si="25"/>
        <v>2141180.1999999997</v>
      </c>
      <c r="I813" s="41"/>
      <c r="J813" s="13"/>
    </row>
    <row r="814" spans="1:12" x14ac:dyDescent="0.25">
      <c r="A814" s="53" t="s">
        <v>1582</v>
      </c>
      <c r="B814" s="55">
        <v>3168705</v>
      </c>
      <c r="C814" s="72">
        <f t="shared" si="24"/>
        <v>3168705</v>
      </c>
      <c r="D814" s="76" t="s">
        <v>1582</v>
      </c>
      <c r="E814" s="75">
        <v>3759216.3600000008</v>
      </c>
      <c r="F814" s="55">
        <v>3168705</v>
      </c>
      <c r="G814" s="53" t="s">
        <v>812</v>
      </c>
      <c r="H814" s="51">
        <f t="shared" si="25"/>
        <v>3759216.3600000008</v>
      </c>
      <c r="I814" s="41"/>
      <c r="J814" s="13"/>
    </row>
    <row r="815" spans="1:12" x14ac:dyDescent="0.25">
      <c r="A815" s="53" t="s">
        <v>1583</v>
      </c>
      <c r="B815" s="55">
        <v>3168804</v>
      </c>
      <c r="C815" s="72">
        <f t="shared" si="24"/>
        <v>3168804</v>
      </c>
      <c r="D815" s="76" t="s">
        <v>1583</v>
      </c>
      <c r="E815" s="75">
        <v>272399.51</v>
      </c>
      <c r="F815" s="55">
        <v>3168804</v>
      </c>
      <c r="G815" s="53" t="s">
        <v>813</v>
      </c>
      <c r="H815" s="51">
        <f t="shared" si="25"/>
        <v>272399.51</v>
      </c>
      <c r="I815" s="41"/>
      <c r="J815" s="13"/>
    </row>
    <row r="816" spans="1:12" x14ac:dyDescent="0.25">
      <c r="A816" s="53" t="s">
        <v>1584</v>
      </c>
      <c r="B816" s="55">
        <v>3168903</v>
      </c>
      <c r="C816" s="72">
        <f t="shared" si="24"/>
        <v>3168903</v>
      </c>
      <c r="D816" s="76" t="s">
        <v>1584</v>
      </c>
      <c r="E816" s="75">
        <v>601517.56999999995</v>
      </c>
      <c r="F816" s="55">
        <v>3168903</v>
      </c>
      <c r="G816" s="53" t="s">
        <v>814</v>
      </c>
      <c r="H816" s="51">
        <f t="shared" si="25"/>
        <v>601517.56999999995</v>
      </c>
      <c r="I816" s="41"/>
      <c r="J816" s="13"/>
    </row>
    <row r="817" spans="1:10" x14ac:dyDescent="0.25">
      <c r="A817" s="53" t="s">
        <v>1585</v>
      </c>
      <c r="B817" s="55">
        <v>3169000</v>
      </c>
      <c r="C817" s="72">
        <f t="shared" si="24"/>
        <v>3169000</v>
      </c>
      <c r="D817" s="76" t="s">
        <v>1585</v>
      </c>
      <c r="E817" s="75">
        <v>344222.13</v>
      </c>
      <c r="F817" s="55">
        <v>3169000</v>
      </c>
      <c r="G817" s="53" t="s">
        <v>815</v>
      </c>
      <c r="H817" s="51">
        <f t="shared" si="25"/>
        <v>344222.13</v>
      </c>
      <c r="I817" s="41"/>
      <c r="J817" s="13"/>
    </row>
    <row r="818" spans="1:10" x14ac:dyDescent="0.25">
      <c r="A818" s="53" t="s">
        <v>1737</v>
      </c>
      <c r="B818" s="55">
        <v>3169059</v>
      </c>
      <c r="C818" s="72">
        <f t="shared" si="24"/>
        <v>3169059</v>
      </c>
      <c r="D818" s="76" t="s">
        <v>1737</v>
      </c>
      <c r="E818" s="75">
        <v>151955.59000000003</v>
      </c>
      <c r="F818" s="55">
        <v>3169059</v>
      </c>
      <c r="G818" s="53" t="s">
        <v>816</v>
      </c>
      <c r="H818" s="51">
        <f t="shared" si="25"/>
        <v>151955.59000000003</v>
      </c>
      <c r="I818" s="41"/>
      <c r="J818" s="13"/>
    </row>
    <row r="819" spans="1:10" x14ac:dyDescent="0.25">
      <c r="A819" s="53" t="s">
        <v>1586</v>
      </c>
      <c r="B819" s="55">
        <v>3169109</v>
      </c>
      <c r="C819" s="72">
        <f t="shared" si="24"/>
        <v>3169109</v>
      </c>
      <c r="D819" s="76" t="s">
        <v>1586</v>
      </c>
      <c r="E819" s="75">
        <v>177409.11000000002</v>
      </c>
      <c r="F819" s="55">
        <v>3169109</v>
      </c>
      <c r="G819" s="53" t="s">
        <v>817</v>
      </c>
      <c r="H819" s="51">
        <f t="shared" si="25"/>
        <v>177409.11000000002</v>
      </c>
      <c r="I819" s="41"/>
      <c r="J819" s="13"/>
    </row>
    <row r="820" spans="1:10" x14ac:dyDescent="0.25">
      <c r="A820" s="53" t="s">
        <v>1587</v>
      </c>
      <c r="B820" s="55">
        <v>3169208</v>
      </c>
      <c r="C820" s="72">
        <f t="shared" si="24"/>
        <v>3169208</v>
      </c>
      <c r="D820" s="76" t="s">
        <v>1587</v>
      </c>
      <c r="E820" s="75">
        <v>220927.00999999998</v>
      </c>
      <c r="F820" s="55">
        <v>3169208</v>
      </c>
      <c r="G820" s="53" t="s">
        <v>818</v>
      </c>
      <c r="H820" s="51">
        <f t="shared" si="25"/>
        <v>220927.00999999998</v>
      </c>
      <c r="I820" s="41"/>
      <c r="J820" s="13"/>
    </row>
    <row r="821" spans="1:10" x14ac:dyDescent="0.25">
      <c r="A821" s="53" t="s">
        <v>1588</v>
      </c>
      <c r="B821" s="55">
        <v>3169307</v>
      </c>
      <c r="C821" s="72">
        <f t="shared" si="24"/>
        <v>3169307</v>
      </c>
      <c r="D821" s="76" t="s">
        <v>1588</v>
      </c>
      <c r="E821" s="75">
        <v>2613565.06</v>
      </c>
      <c r="F821" s="55">
        <v>3169307</v>
      </c>
      <c r="G821" s="53" t="s">
        <v>819</v>
      </c>
      <c r="H821" s="51">
        <f t="shared" si="25"/>
        <v>2613565.06</v>
      </c>
      <c r="I821" s="41"/>
      <c r="J821" s="13"/>
    </row>
    <row r="822" spans="1:10" x14ac:dyDescent="0.25">
      <c r="A822" s="53" t="s">
        <v>953</v>
      </c>
      <c r="B822" s="55">
        <v>3169356</v>
      </c>
      <c r="C822" s="72">
        <f t="shared" si="24"/>
        <v>3169356</v>
      </c>
      <c r="D822" s="76" t="s">
        <v>953</v>
      </c>
      <c r="E822" s="75">
        <v>2352023.7200000002</v>
      </c>
      <c r="F822" s="55">
        <v>3169356</v>
      </c>
      <c r="G822" s="53" t="s">
        <v>820</v>
      </c>
      <c r="H822" s="51">
        <f t="shared" si="25"/>
        <v>2352023.7200000002</v>
      </c>
      <c r="I822" s="41"/>
      <c r="J822" s="13"/>
    </row>
    <row r="823" spans="1:10" x14ac:dyDescent="0.25">
      <c r="A823" s="53" t="s">
        <v>1589</v>
      </c>
      <c r="B823" s="55">
        <v>3169406</v>
      </c>
      <c r="C823" s="72">
        <f t="shared" si="24"/>
        <v>3169406</v>
      </c>
      <c r="D823" s="76" t="s">
        <v>1589</v>
      </c>
      <c r="E823" s="75">
        <v>1554084.6</v>
      </c>
      <c r="F823" s="55">
        <v>3169406</v>
      </c>
      <c r="G823" s="53" t="s">
        <v>821</v>
      </c>
      <c r="H823" s="51">
        <f t="shared" si="25"/>
        <v>1554084.6</v>
      </c>
      <c r="I823" s="41"/>
      <c r="J823" s="13"/>
    </row>
    <row r="824" spans="1:10" x14ac:dyDescent="0.25">
      <c r="A824" s="53" t="s">
        <v>1590</v>
      </c>
      <c r="B824" s="55">
        <v>3169505</v>
      </c>
      <c r="C824" s="72">
        <f t="shared" si="24"/>
        <v>3169505</v>
      </c>
      <c r="D824" s="76" t="s">
        <v>1590</v>
      </c>
      <c r="E824" s="75">
        <v>177749.06</v>
      </c>
      <c r="F824" s="55">
        <v>3169505</v>
      </c>
      <c r="G824" s="53" t="s">
        <v>822</v>
      </c>
      <c r="H824" s="51">
        <f t="shared" si="25"/>
        <v>177749.06</v>
      </c>
      <c r="I824" s="41"/>
      <c r="J824" s="13"/>
    </row>
    <row r="825" spans="1:10" x14ac:dyDescent="0.25">
      <c r="A825" s="53" t="s">
        <v>1771</v>
      </c>
      <c r="B825" s="55">
        <v>3169604</v>
      </c>
      <c r="C825" s="72">
        <f t="shared" si="24"/>
        <v>3169604</v>
      </c>
      <c r="D825" s="76" t="s">
        <v>1771</v>
      </c>
      <c r="E825" s="75">
        <v>1320862.25</v>
      </c>
      <c r="F825" s="55">
        <v>3169604</v>
      </c>
      <c r="G825" s="53" t="s">
        <v>823</v>
      </c>
      <c r="H825" s="51">
        <f t="shared" si="25"/>
        <v>1320862.25</v>
      </c>
      <c r="I825" s="41"/>
      <c r="J825" s="13"/>
    </row>
    <row r="826" spans="1:10" x14ac:dyDescent="0.25">
      <c r="A826" s="53" t="s">
        <v>1591</v>
      </c>
      <c r="B826" s="55">
        <v>3169703</v>
      </c>
      <c r="C826" s="72">
        <f t="shared" si="24"/>
        <v>3169703</v>
      </c>
      <c r="D826" s="76" t="s">
        <v>1591</v>
      </c>
      <c r="E826" s="75">
        <v>471857.6</v>
      </c>
      <c r="F826" s="55">
        <v>3169703</v>
      </c>
      <c r="G826" s="53" t="s">
        <v>824</v>
      </c>
      <c r="H826" s="51">
        <f t="shared" si="25"/>
        <v>471857.6</v>
      </c>
      <c r="I826" s="41"/>
      <c r="J826" s="13"/>
    </row>
    <row r="827" spans="1:10" x14ac:dyDescent="0.25">
      <c r="A827" s="53" t="s">
        <v>1592</v>
      </c>
      <c r="B827" s="55">
        <v>3169802</v>
      </c>
      <c r="C827" s="72">
        <f t="shared" si="24"/>
        <v>3169802</v>
      </c>
      <c r="D827" s="76" t="s">
        <v>1592</v>
      </c>
      <c r="E827" s="75">
        <v>222919.38</v>
      </c>
      <c r="F827" s="55">
        <v>3169802</v>
      </c>
      <c r="G827" s="53" t="s">
        <v>825</v>
      </c>
      <c r="H827" s="51">
        <f t="shared" si="25"/>
        <v>222919.38</v>
      </c>
      <c r="I827" s="41"/>
      <c r="J827" s="13"/>
    </row>
    <row r="828" spans="1:10" x14ac:dyDescent="0.25">
      <c r="A828" s="53" t="s">
        <v>1593</v>
      </c>
      <c r="B828" s="55">
        <v>3169901</v>
      </c>
      <c r="C828" s="72">
        <f t="shared" si="24"/>
        <v>3169901</v>
      </c>
      <c r="D828" s="76" t="s">
        <v>1593</v>
      </c>
      <c r="E828" s="75">
        <v>2365969.94</v>
      </c>
      <c r="F828" s="55">
        <v>3169901</v>
      </c>
      <c r="G828" s="53" t="s">
        <v>826</v>
      </c>
      <c r="H828" s="51">
        <f t="shared" si="25"/>
        <v>2365969.94</v>
      </c>
      <c r="I828" s="41"/>
      <c r="J828" s="13"/>
    </row>
    <row r="829" spans="1:10" x14ac:dyDescent="0.25">
      <c r="A829" s="53" t="s">
        <v>1594</v>
      </c>
      <c r="B829" s="55">
        <v>3170008</v>
      </c>
      <c r="C829" s="72">
        <f t="shared" si="24"/>
        <v>3170008</v>
      </c>
      <c r="D829" s="76" t="s">
        <v>1594</v>
      </c>
      <c r="E829" s="75">
        <v>202054.32</v>
      </c>
      <c r="F829" s="55">
        <v>3170008</v>
      </c>
      <c r="G829" s="53" t="s">
        <v>827</v>
      </c>
      <c r="H829" s="51">
        <f t="shared" si="25"/>
        <v>202054.32</v>
      </c>
      <c r="I829" s="41"/>
      <c r="J829" s="13"/>
    </row>
    <row r="830" spans="1:10" x14ac:dyDescent="0.25">
      <c r="A830" s="53" t="s">
        <v>1649</v>
      </c>
      <c r="B830" s="55">
        <v>3170057</v>
      </c>
      <c r="C830" s="72">
        <f t="shared" si="24"/>
        <v>3170057</v>
      </c>
      <c r="D830" s="76" t="s">
        <v>1649</v>
      </c>
      <c r="E830" s="75">
        <v>227713.86</v>
      </c>
      <c r="F830" s="55">
        <v>3170057</v>
      </c>
      <c r="G830" s="53" t="s">
        <v>828</v>
      </c>
      <c r="H830" s="51">
        <f t="shared" si="25"/>
        <v>227713.86</v>
      </c>
      <c r="I830" s="41"/>
      <c r="J830" s="13"/>
    </row>
    <row r="831" spans="1:10" x14ac:dyDescent="0.25">
      <c r="A831" s="53" t="s">
        <v>1595</v>
      </c>
      <c r="B831" s="55">
        <v>3170107</v>
      </c>
      <c r="C831" s="72">
        <f t="shared" si="24"/>
        <v>3170107</v>
      </c>
      <c r="D831" s="76" t="s">
        <v>1595</v>
      </c>
      <c r="E831" s="75">
        <v>16757321.07</v>
      </c>
      <c r="F831" s="55">
        <v>3170107</v>
      </c>
      <c r="G831" s="53" t="s">
        <v>829</v>
      </c>
      <c r="H831" s="51">
        <f t="shared" si="25"/>
        <v>16757321.07</v>
      </c>
      <c r="I831" s="41"/>
      <c r="J831" s="13"/>
    </row>
    <row r="832" spans="1:10" x14ac:dyDescent="0.25">
      <c r="A832" s="53" t="s">
        <v>1596</v>
      </c>
      <c r="B832" s="55">
        <v>3170206</v>
      </c>
      <c r="C832" s="72">
        <f t="shared" si="24"/>
        <v>3170206</v>
      </c>
      <c r="D832" s="76" t="s">
        <v>1596</v>
      </c>
      <c r="E832" s="75">
        <v>35925413.410000004</v>
      </c>
      <c r="F832" s="55">
        <v>3170206</v>
      </c>
      <c r="G832" s="53" t="s">
        <v>830</v>
      </c>
      <c r="H832" s="51">
        <f t="shared" si="25"/>
        <v>35925413.410000004</v>
      </c>
      <c r="I832" s="41"/>
      <c r="J832" s="13"/>
    </row>
    <row r="833" spans="1:10" x14ac:dyDescent="0.25">
      <c r="A833" s="53" t="s">
        <v>1597</v>
      </c>
      <c r="B833" s="55">
        <v>3170305</v>
      </c>
      <c r="C833" s="72">
        <f t="shared" si="24"/>
        <v>3170305</v>
      </c>
      <c r="D833" s="76" t="s">
        <v>1597</v>
      </c>
      <c r="E833" s="75">
        <v>113615.45999999998</v>
      </c>
      <c r="F833" s="55">
        <v>3170305</v>
      </c>
      <c r="G833" s="53" t="s">
        <v>831</v>
      </c>
      <c r="H833" s="51">
        <f t="shared" si="25"/>
        <v>113615.45999999998</v>
      </c>
      <c r="I833" s="41"/>
      <c r="J833" s="13"/>
    </row>
    <row r="834" spans="1:10" x14ac:dyDescent="0.25">
      <c r="A834" s="53" t="s">
        <v>1598</v>
      </c>
      <c r="B834" s="55">
        <v>3170404</v>
      </c>
      <c r="C834" s="72">
        <f t="shared" si="24"/>
        <v>3170404</v>
      </c>
      <c r="D834" s="76" t="s">
        <v>1598</v>
      </c>
      <c r="E834" s="75">
        <v>5016318.33</v>
      </c>
      <c r="F834" s="55">
        <v>3170404</v>
      </c>
      <c r="G834" s="53" t="s">
        <v>832</v>
      </c>
      <c r="H834" s="51">
        <f t="shared" si="25"/>
        <v>5016318.33</v>
      </c>
      <c r="I834" s="41"/>
      <c r="J834" s="13"/>
    </row>
    <row r="835" spans="1:10" x14ac:dyDescent="0.25">
      <c r="A835" s="53" t="s">
        <v>1738</v>
      </c>
      <c r="B835" s="55">
        <v>3170438</v>
      </c>
      <c r="C835" s="72">
        <f t="shared" si="24"/>
        <v>3170438</v>
      </c>
      <c r="D835" s="76" t="s">
        <v>1738</v>
      </c>
      <c r="E835" s="75">
        <v>399335.52</v>
      </c>
      <c r="F835" s="55">
        <v>3170438</v>
      </c>
      <c r="G835" s="53" t="s">
        <v>833</v>
      </c>
      <c r="H835" s="51">
        <f t="shared" si="25"/>
        <v>399335.52</v>
      </c>
      <c r="I835" s="41"/>
      <c r="J835" s="13"/>
    </row>
    <row r="836" spans="1:10" x14ac:dyDescent="0.25">
      <c r="A836" s="53" t="s">
        <v>1739</v>
      </c>
      <c r="B836" s="55">
        <v>3170479</v>
      </c>
      <c r="C836" s="72">
        <f t="shared" si="24"/>
        <v>3170479</v>
      </c>
      <c r="D836" s="76" t="s">
        <v>1739</v>
      </c>
      <c r="E836" s="75">
        <v>232009.56000000003</v>
      </c>
      <c r="F836" s="55">
        <v>3170479</v>
      </c>
      <c r="G836" s="53" t="s">
        <v>834</v>
      </c>
      <c r="H836" s="51">
        <f t="shared" si="25"/>
        <v>232009.56000000003</v>
      </c>
      <c r="I836" s="41"/>
      <c r="J836" s="13"/>
    </row>
    <row r="837" spans="1:10" x14ac:dyDescent="0.25">
      <c r="A837" s="53" t="s">
        <v>1599</v>
      </c>
      <c r="B837" s="55">
        <v>3170503</v>
      </c>
      <c r="C837" s="72">
        <f t="shared" si="24"/>
        <v>3170503</v>
      </c>
      <c r="D837" s="76" t="s">
        <v>1599</v>
      </c>
      <c r="E837" s="75">
        <v>473861.9599999999</v>
      </c>
      <c r="F837" s="55">
        <v>3170503</v>
      </c>
      <c r="G837" s="53" t="s">
        <v>835</v>
      </c>
      <c r="H837" s="51">
        <f t="shared" si="25"/>
        <v>473861.9599999999</v>
      </c>
      <c r="I837" s="41"/>
      <c r="J837" s="13"/>
    </row>
    <row r="838" spans="1:10" x14ac:dyDescent="0.25">
      <c r="A838" s="53" t="s">
        <v>1650</v>
      </c>
      <c r="B838" s="55">
        <v>3170529</v>
      </c>
      <c r="C838" s="72">
        <f t="shared" si="24"/>
        <v>3170529</v>
      </c>
      <c r="D838" s="76" t="s">
        <v>1650</v>
      </c>
      <c r="E838" s="75">
        <v>812254.29</v>
      </c>
      <c r="F838" s="55">
        <v>3170529</v>
      </c>
      <c r="G838" s="53" t="s">
        <v>836</v>
      </c>
      <c r="H838" s="51">
        <f t="shared" si="25"/>
        <v>812254.29</v>
      </c>
      <c r="I838" s="41"/>
      <c r="J838" s="13"/>
    </row>
    <row r="839" spans="1:10" x14ac:dyDescent="0.25">
      <c r="A839" s="53" t="s">
        <v>1740</v>
      </c>
      <c r="B839" s="55">
        <v>3170578</v>
      </c>
      <c r="C839" s="72">
        <f t="shared" si="24"/>
        <v>3170578</v>
      </c>
      <c r="D839" s="76" t="s">
        <v>1740</v>
      </c>
      <c r="E839" s="75">
        <v>143409.82000000004</v>
      </c>
      <c r="F839" s="55">
        <v>3170578</v>
      </c>
      <c r="G839" s="53" t="s">
        <v>837</v>
      </c>
      <c r="H839" s="51">
        <f t="shared" si="25"/>
        <v>143409.82000000004</v>
      </c>
      <c r="I839" s="41"/>
      <c r="J839" s="13"/>
    </row>
    <row r="840" spans="1:10" x14ac:dyDescent="0.25">
      <c r="A840" s="53" t="s">
        <v>1600</v>
      </c>
      <c r="B840" s="55">
        <v>3170602</v>
      </c>
      <c r="C840" s="72">
        <f t="shared" ref="C840:C860" si="26">IFERROR(VLOOKUP(D840,$A$8:$B$860,2,FALSE),"ERRO")</f>
        <v>3170602</v>
      </c>
      <c r="D840" s="76" t="s">
        <v>1600</v>
      </c>
      <c r="E840" s="75">
        <v>177866.64</v>
      </c>
      <c r="F840" s="55">
        <v>3170602</v>
      </c>
      <c r="G840" s="53" t="s">
        <v>838</v>
      </c>
      <c r="H840" s="51">
        <f t="shared" ref="H840:H860" si="27">VLOOKUP(F840,$C$8:$E$860,3,FALSE)</f>
        <v>177866.64</v>
      </c>
      <c r="I840" s="41"/>
      <c r="J840" s="13"/>
    </row>
    <row r="841" spans="1:10" x14ac:dyDescent="0.25">
      <c r="A841" s="53" t="s">
        <v>1741</v>
      </c>
      <c r="B841" s="55">
        <v>3170651</v>
      </c>
      <c r="C841" s="72">
        <f t="shared" si="26"/>
        <v>3170651</v>
      </c>
      <c r="D841" s="76" t="s">
        <v>1741</v>
      </c>
      <c r="E841" s="75">
        <v>137601.1</v>
      </c>
      <c r="F841" s="55">
        <v>3170651</v>
      </c>
      <c r="G841" s="53" t="s">
        <v>839</v>
      </c>
      <c r="H841" s="51">
        <f t="shared" si="27"/>
        <v>137601.1</v>
      </c>
      <c r="I841" s="41"/>
      <c r="J841" s="13"/>
    </row>
    <row r="842" spans="1:10" x14ac:dyDescent="0.25">
      <c r="A842" s="53" t="s">
        <v>1601</v>
      </c>
      <c r="B842" s="55">
        <v>3170701</v>
      </c>
      <c r="C842" s="72">
        <f t="shared" si="26"/>
        <v>3170701</v>
      </c>
      <c r="D842" s="76" t="s">
        <v>1601</v>
      </c>
      <c r="E842" s="75">
        <v>6098932.8999999985</v>
      </c>
      <c r="F842" s="55">
        <v>3170701</v>
      </c>
      <c r="G842" s="53" t="s">
        <v>840</v>
      </c>
      <c r="H842" s="51">
        <f t="shared" si="27"/>
        <v>6098932.8999999985</v>
      </c>
      <c r="I842" s="41"/>
      <c r="J842" s="13"/>
    </row>
    <row r="843" spans="1:10" x14ac:dyDescent="0.25">
      <c r="A843" s="53" t="s">
        <v>1742</v>
      </c>
      <c r="B843" s="55">
        <v>3170750</v>
      </c>
      <c r="C843" s="72">
        <f t="shared" si="26"/>
        <v>3170750</v>
      </c>
      <c r="D843" s="76" t="s">
        <v>1742</v>
      </c>
      <c r="E843" s="75">
        <v>434455.43</v>
      </c>
      <c r="F843" s="55">
        <v>3170750</v>
      </c>
      <c r="G843" s="53" t="s">
        <v>841</v>
      </c>
      <c r="H843" s="51">
        <f t="shared" si="27"/>
        <v>434455.43</v>
      </c>
      <c r="I843" s="41"/>
      <c r="J843" s="13"/>
    </row>
    <row r="844" spans="1:10" x14ac:dyDescent="0.25">
      <c r="A844" s="53" t="s">
        <v>1602</v>
      </c>
      <c r="B844" s="55">
        <v>3170800</v>
      </c>
      <c r="C844" s="72">
        <f t="shared" si="26"/>
        <v>3170800</v>
      </c>
      <c r="D844" s="76" t="s">
        <v>1602</v>
      </c>
      <c r="E844" s="75">
        <v>759600.11</v>
      </c>
      <c r="F844" s="55">
        <v>3170800</v>
      </c>
      <c r="G844" s="53" t="s">
        <v>842</v>
      </c>
      <c r="H844" s="51">
        <f t="shared" si="27"/>
        <v>759600.11</v>
      </c>
      <c r="I844" s="41"/>
      <c r="J844" s="13"/>
    </row>
    <row r="845" spans="1:10" x14ac:dyDescent="0.25">
      <c r="A845" s="53" t="s">
        <v>1603</v>
      </c>
      <c r="B845" s="55">
        <v>3170909</v>
      </c>
      <c r="C845" s="72">
        <f t="shared" si="26"/>
        <v>3170909</v>
      </c>
      <c r="D845" s="76" t="s">
        <v>1603</v>
      </c>
      <c r="E845" s="75">
        <v>275648.28999999998</v>
      </c>
      <c r="F845" s="55">
        <v>3170909</v>
      </c>
      <c r="G845" s="53" t="s">
        <v>843</v>
      </c>
      <c r="H845" s="51">
        <f t="shared" si="27"/>
        <v>275648.28999999998</v>
      </c>
      <c r="I845" s="41"/>
      <c r="J845" s="13"/>
    </row>
    <row r="846" spans="1:10" x14ac:dyDescent="0.25">
      <c r="A846" s="53" t="s">
        <v>1604</v>
      </c>
      <c r="B846" s="55">
        <v>3171006</v>
      </c>
      <c r="C846" s="72">
        <f t="shared" si="26"/>
        <v>3171006</v>
      </c>
      <c r="D846" s="76" t="s">
        <v>1604</v>
      </c>
      <c r="E846" s="75">
        <v>981699.50000000012</v>
      </c>
      <c r="F846" s="55">
        <v>3171006</v>
      </c>
      <c r="G846" s="53" t="s">
        <v>844</v>
      </c>
      <c r="H846" s="51">
        <f t="shared" si="27"/>
        <v>981699.50000000012</v>
      </c>
      <c r="I846" s="41"/>
    </row>
    <row r="847" spans="1:10" x14ac:dyDescent="0.25">
      <c r="A847" s="53" t="s">
        <v>1743</v>
      </c>
      <c r="B847" s="55">
        <v>3171030</v>
      </c>
      <c r="C847" s="72">
        <f t="shared" si="26"/>
        <v>3171030</v>
      </c>
      <c r="D847" s="76" t="s">
        <v>1743</v>
      </c>
      <c r="E847" s="75">
        <v>273309.83</v>
      </c>
      <c r="F847" s="55">
        <v>3171030</v>
      </c>
      <c r="G847" s="53" t="s">
        <v>845</v>
      </c>
      <c r="H847" s="51">
        <f t="shared" si="27"/>
        <v>273309.83</v>
      </c>
      <c r="I847" s="41"/>
    </row>
    <row r="848" spans="1:10" x14ac:dyDescent="0.25">
      <c r="A848" s="53" t="s">
        <v>1744</v>
      </c>
      <c r="B848" s="55">
        <v>3171071</v>
      </c>
      <c r="C848" s="72">
        <f t="shared" si="26"/>
        <v>3171071</v>
      </c>
      <c r="D848" s="76" t="s">
        <v>1744</v>
      </c>
      <c r="E848" s="75">
        <v>209862.05000000002</v>
      </c>
      <c r="F848" s="55">
        <v>3171071</v>
      </c>
      <c r="G848" s="53" t="s">
        <v>846</v>
      </c>
      <c r="H848" s="51">
        <f t="shared" si="27"/>
        <v>209862.05000000002</v>
      </c>
      <c r="I848" s="41"/>
    </row>
    <row r="849" spans="1:9" x14ac:dyDescent="0.25">
      <c r="A849" s="53" t="s">
        <v>1605</v>
      </c>
      <c r="B849" s="55">
        <v>3171105</v>
      </c>
      <c r="C849" s="72">
        <f t="shared" si="26"/>
        <v>3171105</v>
      </c>
      <c r="D849" s="76" t="s">
        <v>1605</v>
      </c>
      <c r="E849" s="75">
        <v>363277.38999999996</v>
      </c>
      <c r="F849" s="55">
        <v>3171105</v>
      </c>
      <c r="G849" s="53" t="s">
        <v>847</v>
      </c>
      <c r="H849" s="51">
        <f t="shared" si="27"/>
        <v>363277.38999999996</v>
      </c>
      <c r="I849" s="41"/>
    </row>
    <row r="850" spans="1:9" x14ac:dyDescent="0.25">
      <c r="A850" s="53" t="s">
        <v>1745</v>
      </c>
      <c r="B850" s="55">
        <v>3171154</v>
      </c>
      <c r="C850" s="72">
        <f t="shared" si="26"/>
        <v>3171154</v>
      </c>
      <c r="D850" s="76" t="s">
        <v>1745</v>
      </c>
      <c r="E850" s="75">
        <v>152052.99000000002</v>
      </c>
      <c r="F850" s="55">
        <v>3171154</v>
      </c>
      <c r="G850" s="53" t="s">
        <v>848</v>
      </c>
      <c r="H850" s="51">
        <f t="shared" si="27"/>
        <v>152052.99000000002</v>
      </c>
    </row>
    <row r="851" spans="1:9" x14ac:dyDescent="0.25">
      <c r="A851" s="53" t="s">
        <v>1606</v>
      </c>
      <c r="B851" s="55">
        <v>3171204</v>
      </c>
      <c r="C851" s="72">
        <f t="shared" si="26"/>
        <v>3171204</v>
      </c>
      <c r="D851" s="76" t="s">
        <v>1606</v>
      </c>
      <c r="E851" s="75">
        <v>2935699.7299999995</v>
      </c>
      <c r="F851" s="55">
        <v>3171204</v>
      </c>
      <c r="G851" s="53" t="s">
        <v>849</v>
      </c>
      <c r="H851" s="51">
        <f t="shared" si="27"/>
        <v>2935699.7299999995</v>
      </c>
    </row>
    <row r="852" spans="1:9" x14ac:dyDescent="0.25">
      <c r="A852" s="53" t="s">
        <v>1607</v>
      </c>
      <c r="B852" s="55">
        <v>3171303</v>
      </c>
      <c r="C852" s="72">
        <f t="shared" si="26"/>
        <v>3171303</v>
      </c>
      <c r="D852" s="76" t="s">
        <v>1607</v>
      </c>
      <c r="E852" s="75">
        <v>1427150.3900000001</v>
      </c>
      <c r="F852" s="55">
        <v>3171303</v>
      </c>
      <c r="G852" s="53" t="s">
        <v>850</v>
      </c>
      <c r="H852" s="51">
        <f t="shared" si="27"/>
        <v>1427150.3900000001</v>
      </c>
    </row>
    <row r="853" spans="1:9" x14ac:dyDescent="0.25">
      <c r="A853" s="53" t="s">
        <v>1608</v>
      </c>
      <c r="B853" s="55">
        <v>3171402</v>
      </c>
      <c r="C853" s="72">
        <f t="shared" si="26"/>
        <v>3171402</v>
      </c>
      <c r="D853" s="76" t="s">
        <v>1608</v>
      </c>
      <c r="E853" s="75">
        <v>145185.03999999998</v>
      </c>
      <c r="F853" s="55">
        <v>3171402</v>
      </c>
      <c r="G853" s="53" t="s">
        <v>851</v>
      </c>
      <c r="H853" s="51">
        <f t="shared" si="27"/>
        <v>145185.03999999998</v>
      </c>
    </row>
    <row r="854" spans="1:9" x14ac:dyDescent="0.25">
      <c r="A854" s="53" t="s">
        <v>1610</v>
      </c>
      <c r="B854" s="55">
        <v>3171600</v>
      </c>
      <c r="C854" s="72">
        <f t="shared" si="26"/>
        <v>3171600</v>
      </c>
      <c r="D854" s="76" t="s">
        <v>1610</v>
      </c>
      <c r="E854" s="75">
        <v>212418.24999999997</v>
      </c>
      <c r="F854" s="55">
        <v>3171600</v>
      </c>
      <c r="G854" s="53" t="s">
        <v>852</v>
      </c>
      <c r="H854" s="51">
        <f t="shared" si="27"/>
        <v>212418.24999999997</v>
      </c>
    </row>
    <row r="855" spans="1:9" x14ac:dyDescent="0.25">
      <c r="A855" s="53" t="s">
        <v>1611</v>
      </c>
      <c r="B855" s="55">
        <v>3171709</v>
      </c>
      <c r="C855" s="72">
        <f t="shared" si="26"/>
        <v>3171709</v>
      </c>
      <c r="D855" s="76" t="s">
        <v>1611</v>
      </c>
      <c r="E855" s="75">
        <v>205279.97999999998</v>
      </c>
      <c r="F855" s="55">
        <v>3171709</v>
      </c>
      <c r="G855" s="53" t="s">
        <v>853</v>
      </c>
      <c r="H855" s="51">
        <f t="shared" si="27"/>
        <v>205279.97999999998</v>
      </c>
    </row>
    <row r="856" spans="1:9" x14ac:dyDescent="0.25">
      <c r="A856" s="53" t="s">
        <v>1612</v>
      </c>
      <c r="B856" s="55">
        <v>3171808</v>
      </c>
      <c r="C856" s="72">
        <f t="shared" si="26"/>
        <v>3171808</v>
      </c>
      <c r="D856" s="76" t="s">
        <v>1612</v>
      </c>
      <c r="E856" s="75">
        <v>264082.71000000002</v>
      </c>
      <c r="F856" s="55">
        <v>3171808</v>
      </c>
      <c r="G856" s="53" t="s">
        <v>854</v>
      </c>
      <c r="H856" s="51">
        <f t="shared" si="27"/>
        <v>264082.71000000002</v>
      </c>
    </row>
    <row r="857" spans="1:9" x14ac:dyDescent="0.25">
      <c r="A857" s="53" t="s">
        <v>1613</v>
      </c>
      <c r="B857" s="55">
        <v>3171907</v>
      </c>
      <c r="C857" s="72">
        <f t="shared" si="26"/>
        <v>3171907</v>
      </c>
      <c r="D857" s="76" t="s">
        <v>1613</v>
      </c>
      <c r="E857" s="75">
        <v>141489.98000000001</v>
      </c>
      <c r="F857" s="55">
        <v>3171907</v>
      </c>
      <c r="G857" s="53" t="s">
        <v>855</v>
      </c>
      <c r="H857" s="51">
        <f t="shared" si="27"/>
        <v>141489.98000000001</v>
      </c>
    </row>
    <row r="858" spans="1:9" x14ac:dyDescent="0.25">
      <c r="A858" s="53" t="s">
        <v>1614</v>
      </c>
      <c r="B858" s="55">
        <v>3172004</v>
      </c>
      <c r="C858" s="72">
        <f t="shared" si="26"/>
        <v>3172004</v>
      </c>
      <c r="D858" s="76" t="s">
        <v>1614</v>
      </c>
      <c r="E858" s="75">
        <v>1494545.9100000001</v>
      </c>
      <c r="F858" s="55">
        <v>3172004</v>
      </c>
      <c r="G858" s="53" t="s">
        <v>856</v>
      </c>
      <c r="H858" s="51">
        <f t="shared" si="27"/>
        <v>1494545.9100000001</v>
      </c>
    </row>
    <row r="859" spans="1:9" x14ac:dyDescent="0.25">
      <c r="A859" s="53" t="s">
        <v>1615</v>
      </c>
      <c r="B859" s="55">
        <v>3172103</v>
      </c>
      <c r="C859" s="72">
        <f t="shared" si="26"/>
        <v>3172103</v>
      </c>
      <c r="D859" s="76" t="s">
        <v>1615</v>
      </c>
      <c r="E859" s="75">
        <v>285237.58</v>
      </c>
      <c r="F859" s="55">
        <v>3172103</v>
      </c>
      <c r="G859" s="53" t="s">
        <v>857</v>
      </c>
      <c r="H859" s="51">
        <f t="shared" si="27"/>
        <v>285237.58</v>
      </c>
    </row>
    <row r="860" spans="1:9" x14ac:dyDescent="0.25">
      <c r="A860" s="53" t="s">
        <v>1616</v>
      </c>
      <c r="B860" s="55">
        <v>3172202</v>
      </c>
      <c r="C860" s="72">
        <f t="shared" si="26"/>
        <v>3172202</v>
      </c>
      <c r="D860" s="76" t="s">
        <v>1616</v>
      </c>
      <c r="E860" s="75">
        <v>102500.62999999999</v>
      </c>
      <c r="F860" s="55">
        <v>3172202</v>
      </c>
      <c r="G860" s="53" t="s">
        <v>858</v>
      </c>
      <c r="H860" s="51">
        <f t="shared" si="27"/>
        <v>102500.62999999999</v>
      </c>
    </row>
    <row r="861" spans="1:9" x14ac:dyDescent="0.25">
      <c r="A861" s="41"/>
      <c r="B861" s="41"/>
      <c r="C861" s="41"/>
      <c r="D861" s="41"/>
      <c r="E861" s="41"/>
      <c r="F861" s="41"/>
      <c r="G861" s="41"/>
      <c r="H861" s="41"/>
    </row>
    <row r="862" spans="1:9" x14ac:dyDescent="0.25">
      <c r="A862" s="41"/>
      <c r="B862" s="41"/>
      <c r="C862" s="41"/>
      <c r="D862" s="41"/>
      <c r="E862" s="41"/>
      <c r="F862" s="41"/>
      <c r="G862" s="41"/>
      <c r="H862" s="41"/>
    </row>
    <row r="863" spans="1:9" x14ac:dyDescent="0.25">
      <c r="A863" s="41"/>
      <c r="B863" s="41"/>
      <c r="C863" s="41"/>
      <c r="D863" s="41"/>
      <c r="E863" s="41"/>
      <c r="F863" s="41"/>
      <c r="G863" s="41"/>
      <c r="H863" s="41"/>
    </row>
    <row r="864" spans="1:9" x14ac:dyDescent="0.25">
      <c r="A864" s="41"/>
      <c r="B864" s="41"/>
      <c r="C864" s="41"/>
      <c r="D864" s="41"/>
      <c r="E864" s="41"/>
      <c r="F864" s="41"/>
      <c r="G864" s="41"/>
    </row>
    <row r="865" spans="1:8" x14ac:dyDescent="0.25">
      <c r="A865" s="41"/>
      <c r="B865" s="41"/>
      <c r="C865" s="41"/>
      <c r="D865" s="41"/>
      <c r="E865" s="41"/>
      <c r="F865" s="41"/>
      <c r="G865" s="41"/>
      <c r="H865" s="41"/>
    </row>
    <row r="866" spans="1:8" x14ac:dyDescent="0.25">
      <c r="A866" s="41"/>
      <c r="B866" s="41"/>
      <c r="C866" s="41"/>
      <c r="D866" s="41"/>
      <c r="E866" s="41"/>
      <c r="F866" s="41"/>
      <c r="G866" s="41"/>
      <c r="H866" s="41"/>
    </row>
    <row r="867" spans="1:8" x14ac:dyDescent="0.25">
      <c r="A867" s="41"/>
      <c r="B867" s="41"/>
      <c r="C867" s="41"/>
      <c r="D867" s="41"/>
      <c r="E867" s="41"/>
      <c r="F867" s="41"/>
      <c r="G867" s="41"/>
      <c r="H867" s="41"/>
    </row>
    <row r="868" spans="1:8" x14ac:dyDescent="0.25">
      <c r="A868" s="41"/>
      <c r="B868" s="41"/>
      <c r="C868" s="41"/>
      <c r="D868" s="41"/>
      <c r="E868" s="41"/>
      <c r="F868" s="41"/>
      <c r="G868" s="41"/>
      <c r="H868" s="41"/>
    </row>
    <row r="869" spans="1:8" x14ac:dyDescent="0.25">
      <c r="A869" s="41"/>
      <c r="B869" s="41"/>
      <c r="C869" s="41"/>
      <c r="D869" s="41"/>
      <c r="E869" s="41"/>
      <c r="F869" s="41"/>
      <c r="G869" s="41"/>
      <c r="H869" s="41"/>
    </row>
    <row r="870" spans="1:8" x14ac:dyDescent="0.25">
      <c r="A870" s="41"/>
      <c r="B870" s="41"/>
      <c r="C870" s="41"/>
      <c r="D870" s="41"/>
      <c r="E870" s="41"/>
      <c r="F870" s="41"/>
      <c r="G870" s="41"/>
      <c r="H870" s="41"/>
    </row>
    <row r="871" spans="1:8" x14ac:dyDescent="0.25">
      <c r="A871" s="41"/>
      <c r="B871" s="41"/>
      <c r="C871" s="41"/>
      <c r="D871" s="41"/>
      <c r="E871" s="41"/>
      <c r="F871" s="41"/>
      <c r="G871" s="41"/>
      <c r="H871" s="41"/>
    </row>
    <row r="872" spans="1:8" x14ac:dyDescent="0.25">
      <c r="A872" s="41"/>
      <c r="B872" s="41"/>
      <c r="C872" s="41"/>
      <c r="D872" s="41"/>
      <c r="E872" s="41"/>
      <c r="F872" s="41"/>
      <c r="G872" s="41"/>
      <c r="H872" s="41"/>
    </row>
    <row r="873" spans="1:8" x14ac:dyDescent="0.25">
      <c r="A873" s="41"/>
      <c r="B873" s="41"/>
      <c r="C873" s="41"/>
      <c r="D873" s="41"/>
      <c r="E873" s="41"/>
      <c r="F873" s="41"/>
      <c r="G873" s="41"/>
      <c r="H873" s="41"/>
    </row>
    <row r="874" spans="1:8" x14ac:dyDescent="0.25">
      <c r="A874" s="41"/>
      <c r="B874" s="41"/>
      <c r="C874" s="41"/>
      <c r="D874" s="41"/>
      <c r="E874" s="41"/>
      <c r="F874" s="41"/>
      <c r="G874" s="41"/>
      <c r="H874" s="41"/>
    </row>
    <row r="875" spans="1:8" x14ac:dyDescent="0.25">
      <c r="A875" s="41"/>
      <c r="B875" s="41"/>
      <c r="C875" s="41"/>
      <c r="D875" s="41"/>
      <c r="E875" s="41"/>
      <c r="F875" s="41"/>
      <c r="G875" s="41"/>
      <c r="H875" s="41"/>
    </row>
    <row r="876" spans="1:8" x14ac:dyDescent="0.25">
      <c r="A876" s="41"/>
      <c r="B876" s="41"/>
      <c r="C876" s="41"/>
      <c r="D876" s="41"/>
      <c r="E876" s="41"/>
      <c r="F876" s="41"/>
      <c r="G876" s="41"/>
      <c r="H876" s="41"/>
    </row>
    <row r="877" spans="1:8" x14ac:dyDescent="0.25">
      <c r="A877" s="41"/>
      <c r="B877" s="41"/>
      <c r="C877" s="41"/>
      <c r="D877" s="41"/>
      <c r="E877" s="41"/>
      <c r="F877" s="41"/>
      <c r="G877" s="41"/>
      <c r="H877" s="41"/>
    </row>
    <row r="878" spans="1:8" x14ac:dyDescent="0.25">
      <c r="A878" s="41"/>
      <c r="B878" s="41"/>
      <c r="C878" s="41"/>
      <c r="D878" s="41"/>
      <c r="E878" s="41"/>
      <c r="F878" s="41"/>
      <c r="G878" s="41"/>
      <c r="H878" s="41"/>
    </row>
    <row r="879" spans="1:8" x14ac:dyDescent="0.25">
      <c r="A879" s="41"/>
      <c r="B879" s="41"/>
      <c r="C879" s="41"/>
      <c r="D879" s="41"/>
      <c r="E879" s="41"/>
      <c r="F879" s="41"/>
      <c r="G879" s="41"/>
      <c r="H879" s="41"/>
    </row>
    <row r="880" spans="1:8" x14ac:dyDescent="0.25">
      <c r="A880" s="41"/>
      <c r="B880" s="41"/>
      <c r="C880" s="41"/>
      <c r="D880" s="41"/>
      <c r="E880" s="41"/>
      <c r="F880" s="41"/>
      <c r="G880" s="41"/>
      <c r="H880" s="41"/>
    </row>
    <row r="881" spans="1:8" x14ac:dyDescent="0.25">
      <c r="A881" s="41"/>
      <c r="B881" s="41"/>
      <c r="C881" s="41"/>
      <c r="D881" s="41"/>
      <c r="E881" s="41"/>
      <c r="F881" s="41"/>
      <c r="G881" s="41"/>
      <c r="H881" s="41"/>
    </row>
    <row r="882" spans="1:8" x14ac:dyDescent="0.25">
      <c r="A882" s="41"/>
      <c r="B882" s="41"/>
      <c r="C882" s="41"/>
      <c r="D882" s="41"/>
      <c r="E882" s="41"/>
      <c r="F882" s="41"/>
      <c r="G882" s="41"/>
      <c r="H882" s="41"/>
    </row>
    <row r="883" spans="1:8" x14ac:dyDescent="0.25">
      <c r="A883" s="41"/>
      <c r="B883" s="41"/>
      <c r="C883" s="41"/>
      <c r="D883" s="41"/>
      <c r="E883" s="41"/>
      <c r="F883" s="41"/>
      <c r="G883" s="41"/>
      <c r="H883" s="41"/>
    </row>
    <row r="884" spans="1:8" x14ac:dyDescent="0.25">
      <c r="A884" s="41"/>
      <c r="B884" s="41"/>
      <c r="C884" s="41"/>
      <c r="D884" s="41"/>
      <c r="E884" s="41"/>
      <c r="F884" s="41"/>
      <c r="G884" s="41"/>
      <c r="H884" s="41"/>
    </row>
    <row r="885" spans="1:8" x14ac:dyDescent="0.25">
      <c r="A885" s="41"/>
      <c r="B885" s="41"/>
      <c r="C885" s="41"/>
      <c r="D885" s="41"/>
      <c r="E885" s="41"/>
      <c r="F885" s="41"/>
      <c r="G885" s="41"/>
      <c r="H885" s="41"/>
    </row>
    <row r="886" spans="1:8" x14ac:dyDescent="0.25">
      <c r="A886" s="41"/>
      <c r="B886" s="41"/>
      <c r="C886" s="41"/>
      <c r="D886" s="41"/>
      <c r="E886" s="41"/>
      <c r="F886" s="41"/>
      <c r="G886" s="41"/>
      <c r="H886" s="41"/>
    </row>
    <row r="887" spans="1:8" x14ac:dyDescent="0.25">
      <c r="A887" s="41"/>
      <c r="B887" s="41"/>
      <c r="C887" s="41"/>
      <c r="D887" s="41"/>
      <c r="E887" s="41"/>
      <c r="F887" s="41"/>
      <c r="G887" s="41"/>
      <c r="H887" s="41"/>
    </row>
    <row r="888" spans="1:8" x14ac:dyDescent="0.25">
      <c r="A888" s="41"/>
      <c r="B888" s="41"/>
      <c r="C888" s="41"/>
      <c r="D888" s="41"/>
      <c r="E888" s="41"/>
      <c r="F888" s="41"/>
      <c r="G888" s="41"/>
      <c r="H888" s="41"/>
    </row>
    <row r="889" spans="1:8" x14ac:dyDescent="0.25">
      <c r="A889" s="41"/>
      <c r="B889" s="41"/>
      <c r="C889" s="41"/>
      <c r="D889" s="41"/>
      <c r="E889" s="41"/>
      <c r="F889" s="41"/>
      <c r="G889" s="41"/>
      <c r="H889" s="41"/>
    </row>
    <row r="890" spans="1:8" x14ac:dyDescent="0.25">
      <c r="A890" s="41"/>
      <c r="B890" s="41"/>
      <c r="C890" s="41"/>
      <c r="D890" s="41"/>
      <c r="E890" s="41"/>
      <c r="F890" s="41"/>
      <c r="G890" s="41"/>
      <c r="H890" s="41"/>
    </row>
    <row r="891" spans="1:8" x14ac:dyDescent="0.25">
      <c r="A891" s="41"/>
      <c r="B891" s="41"/>
      <c r="C891" s="41"/>
      <c r="D891" s="41"/>
      <c r="E891" s="41"/>
      <c r="F891" s="41"/>
      <c r="G891" s="41"/>
      <c r="H891" s="41"/>
    </row>
    <row r="892" spans="1:8" x14ac:dyDescent="0.25">
      <c r="A892" s="41"/>
      <c r="B892" s="41"/>
      <c r="C892" s="41"/>
      <c r="D892" s="41"/>
      <c r="E892" s="41"/>
      <c r="F892" s="41"/>
      <c r="G892" s="41"/>
      <c r="H892" s="41"/>
    </row>
    <row r="893" spans="1:8" x14ac:dyDescent="0.25">
      <c r="A893" s="41"/>
      <c r="B893" s="41"/>
      <c r="C893" s="41"/>
      <c r="D893" s="41"/>
      <c r="E893" s="41"/>
      <c r="F893" s="41"/>
      <c r="G893" s="41"/>
      <c r="H893" s="41"/>
    </row>
    <row r="894" spans="1:8" x14ac:dyDescent="0.25">
      <c r="A894" s="41"/>
      <c r="B894" s="41"/>
      <c r="C894" s="41"/>
      <c r="D894" s="41"/>
      <c r="E894" s="41"/>
      <c r="F894" s="41"/>
      <c r="G894" s="41"/>
      <c r="H894" s="41"/>
    </row>
    <row r="895" spans="1:8" x14ac:dyDescent="0.25">
      <c r="A895" s="41"/>
      <c r="B895" s="41"/>
      <c r="C895" s="41"/>
      <c r="D895" s="41"/>
      <c r="E895" s="41"/>
      <c r="F895" s="41"/>
      <c r="G895" s="41"/>
      <c r="H895" s="41"/>
    </row>
    <row r="896" spans="1:8" x14ac:dyDescent="0.25">
      <c r="A896" s="41"/>
      <c r="B896" s="41"/>
      <c r="C896" s="41"/>
      <c r="D896" s="41"/>
      <c r="E896" s="41"/>
      <c r="F896" s="41"/>
      <c r="G896" s="41"/>
      <c r="H896" s="41"/>
    </row>
    <row r="897" spans="1:8" x14ac:dyDescent="0.25">
      <c r="A897" s="41"/>
      <c r="B897" s="41"/>
      <c r="C897" s="41"/>
      <c r="D897" s="41"/>
      <c r="E897" s="41"/>
      <c r="F897" s="41"/>
      <c r="G897" s="41"/>
      <c r="H897" s="41"/>
    </row>
    <row r="898" spans="1:8" x14ac:dyDescent="0.25">
      <c r="A898" s="41"/>
      <c r="B898" s="41"/>
      <c r="C898" s="41"/>
      <c r="D898" s="41"/>
      <c r="E898" s="41"/>
      <c r="F898" s="41"/>
      <c r="G898" s="41"/>
      <c r="H898" s="41"/>
    </row>
    <row r="899" spans="1:8" x14ac:dyDescent="0.25">
      <c r="A899" s="41"/>
      <c r="B899" s="41"/>
      <c r="C899" s="41"/>
      <c r="D899" s="41"/>
      <c r="E899" s="41"/>
      <c r="F899" s="41"/>
      <c r="G899" s="41"/>
      <c r="H899" s="41"/>
    </row>
    <row r="900" spans="1:8" x14ac:dyDescent="0.25">
      <c r="A900" s="41"/>
      <c r="B900" s="41"/>
      <c r="C900" s="41"/>
      <c r="D900" s="41"/>
      <c r="E900" s="41"/>
      <c r="F900" s="41"/>
      <c r="G900" s="41"/>
      <c r="H900" s="41"/>
    </row>
    <row r="901" spans="1:8" x14ac:dyDescent="0.25">
      <c r="A901" s="41"/>
      <c r="B901" s="41"/>
      <c r="C901" s="41"/>
      <c r="D901" s="41"/>
      <c r="E901" s="41"/>
      <c r="F901" s="41"/>
      <c r="G901" s="41"/>
      <c r="H901" s="41"/>
    </row>
    <row r="902" spans="1:8" x14ac:dyDescent="0.25">
      <c r="A902" s="41"/>
      <c r="B902" s="41"/>
      <c r="C902" s="41"/>
      <c r="D902" s="41"/>
      <c r="E902" s="41"/>
      <c r="F902" s="41"/>
      <c r="G902" s="41"/>
      <c r="H902" s="41"/>
    </row>
    <row r="903" spans="1:8" x14ac:dyDescent="0.25">
      <c r="A903" s="41"/>
      <c r="B903" s="41"/>
      <c r="C903" s="41"/>
      <c r="D903" s="41"/>
      <c r="E903" s="41"/>
      <c r="F903" s="41"/>
      <c r="G903" s="41"/>
      <c r="H903" s="41"/>
    </row>
    <row r="904" spans="1:8" x14ac:dyDescent="0.25">
      <c r="A904" s="41"/>
      <c r="B904" s="41"/>
      <c r="C904" s="41"/>
      <c r="D904" s="41"/>
      <c r="E904" s="41"/>
      <c r="F904" s="41"/>
      <c r="G904" s="41"/>
      <c r="H904" s="41"/>
    </row>
    <row r="905" spans="1:8" x14ac:dyDescent="0.25">
      <c r="A905" s="41"/>
      <c r="B905" s="41"/>
      <c r="C905" s="41"/>
      <c r="D905" s="41"/>
      <c r="E905" s="41"/>
      <c r="F905" s="41"/>
      <c r="G905" s="41"/>
      <c r="H905" s="41"/>
    </row>
    <row r="906" spans="1:8" x14ac:dyDescent="0.25">
      <c r="A906" s="41"/>
      <c r="B906" s="41"/>
      <c r="C906" s="41"/>
      <c r="D906" s="41"/>
      <c r="E906" s="41"/>
      <c r="F906" s="41"/>
      <c r="G906" s="41"/>
      <c r="H906" s="41"/>
    </row>
    <row r="907" spans="1:8" x14ac:dyDescent="0.25">
      <c r="A907" s="41"/>
      <c r="B907" s="41"/>
      <c r="C907" s="41"/>
      <c r="D907" s="41"/>
      <c r="E907" s="41"/>
      <c r="F907" s="41"/>
      <c r="G907" s="41"/>
      <c r="H907" s="41"/>
    </row>
    <row r="908" spans="1:8" x14ac:dyDescent="0.25">
      <c r="A908" s="41"/>
      <c r="B908" s="41"/>
      <c r="C908" s="41"/>
      <c r="D908" s="41"/>
      <c r="E908" s="41"/>
      <c r="F908" s="41"/>
      <c r="G908" s="41"/>
      <c r="H908" s="41"/>
    </row>
    <row r="909" spans="1:8" x14ac:dyDescent="0.25">
      <c r="A909" s="41"/>
      <c r="B909" s="41"/>
      <c r="C909" s="41"/>
      <c r="D909" s="41"/>
      <c r="E909" s="41"/>
      <c r="F909" s="41"/>
      <c r="G909" s="41"/>
      <c r="H909" s="41"/>
    </row>
    <row r="910" spans="1:8" x14ac:dyDescent="0.25">
      <c r="A910" s="41"/>
      <c r="B910" s="41"/>
      <c r="C910" s="41"/>
      <c r="D910" s="41"/>
      <c r="E910" s="41"/>
      <c r="F910" s="41"/>
      <c r="G910" s="41"/>
      <c r="H910" s="41"/>
    </row>
    <row r="911" spans="1:8" x14ac:dyDescent="0.25">
      <c r="A911" s="41"/>
      <c r="B911" s="41"/>
      <c r="C911" s="41"/>
      <c r="D911" s="41"/>
      <c r="E911" s="41"/>
      <c r="F911" s="41"/>
      <c r="G911" s="41"/>
      <c r="H911" s="41"/>
    </row>
    <row r="912" spans="1:8" x14ac:dyDescent="0.25">
      <c r="A912" s="41"/>
      <c r="B912" s="41"/>
      <c r="C912" s="41"/>
      <c r="D912" s="41"/>
      <c r="E912" s="41"/>
      <c r="F912" s="41"/>
      <c r="G912" s="41"/>
      <c r="H912" s="41"/>
    </row>
    <row r="913" spans="1:8" x14ac:dyDescent="0.25">
      <c r="A913" s="41"/>
      <c r="B913" s="41"/>
      <c r="C913" s="41"/>
      <c r="D913" s="41"/>
      <c r="E913" s="41"/>
      <c r="F913" s="41"/>
      <c r="G913" s="41"/>
      <c r="H913" s="41"/>
    </row>
    <row r="914" spans="1:8" x14ac:dyDescent="0.25">
      <c r="A914" s="41"/>
      <c r="B914" s="41"/>
      <c r="C914" s="41"/>
      <c r="D914" s="41"/>
      <c r="E914" s="41"/>
      <c r="F914" s="41"/>
      <c r="G914" s="41"/>
      <c r="H914" s="41"/>
    </row>
    <row r="915" spans="1:8" x14ac:dyDescent="0.25">
      <c r="A915" s="41"/>
      <c r="B915" s="41"/>
      <c r="C915" s="41"/>
      <c r="D915" s="41"/>
      <c r="E915" s="41"/>
      <c r="F915" s="41"/>
      <c r="G915" s="41"/>
      <c r="H915" s="41"/>
    </row>
    <row r="916" spans="1:8" x14ac:dyDescent="0.25">
      <c r="A916" s="41"/>
      <c r="B916" s="41"/>
      <c r="C916" s="41"/>
      <c r="D916" s="41"/>
      <c r="E916" s="41"/>
      <c r="F916" s="41"/>
      <c r="G916" s="41"/>
      <c r="H916" s="41"/>
    </row>
    <row r="917" spans="1:8" x14ac:dyDescent="0.25">
      <c r="A917" s="41"/>
      <c r="B917" s="41"/>
      <c r="C917" s="41"/>
      <c r="D917" s="41"/>
      <c r="E917" s="41"/>
      <c r="F917" s="41"/>
      <c r="G917" s="41"/>
      <c r="H917" s="41"/>
    </row>
    <row r="918" spans="1:8" x14ac:dyDescent="0.25">
      <c r="A918" s="41"/>
      <c r="B918" s="41"/>
      <c r="C918" s="41"/>
      <c r="D918" s="41"/>
      <c r="E918" s="41"/>
      <c r="F918" s="41"/>
      <c r="G918" s="41"/>
      <c r="H918" s="41"/>
    </row>
    <row r="919" spans="1:8" x14ac:dyDescent="0.25">
      <c r="A919" s="41"/>
      <c r="B919" s="41"/>
      <c r="C919" s="41"/>
      <c r="D919" s="41"/>
      <c r="E919" s="41"/>
      <c r="F919" s="41"/>
      <c r="G919" s="41"/>
      <c r="H919" s="41"/>
    </row>
    <row r="920" spans="1:8" x14ac:dyDescent="0.25">
      <c r="A920" s="41"/>
      <c r="B920" s="41"/>
      <c r="C920" s="41"/>
      <c r="D920" s="41"/>
      <c r="E920" s="41"/>
      <c r="F920" s="41"/>
      <c r="G920" s="41"/>
      <c r="H920" s="41"/>
    </row>
    <row r="921" spans="1:8" x14ac:dyDescent="0.25">
      <c r="A921" s="41"/>
      <c r="B921" s="41"/>
      <c r="C921" s="41"/>
      <c r="D921" s="41"/>
      <c r="E921" s="41"/>
      <c r="F921" s="41"/>
      <c r="G921" s="41"/>
      <c r="H921" s="41"/>
    </row>
    <row r="922" spans="1:8" x14ac:dyDescent="0.25">
      <c r="A922" s="41"/>
      <c r="B922" s="41"/>
      <c r="C922" s="41"/>
      <c r="D922" s="41"/>
      <c r="E922" s="41"/>
      <c r="F922" s="41"/>
      <c r="G922" s="41"/>
      <c r="H922" s="41"/>
    </row>
    <row r="923" spans="1:8" x14ac:dyDescent="0.25">
      <c r="A923" s="41"/>
      <c r="B923" s="41"/>
      <c r="C923" s="41"/>
      <c r="D923" s="41"/>
      <c r="E923" s="41"/>
      <c r="F923" s="41"/>
      <c r="G923" s="41"/>
      <c r="H923" s="41"/>
    </row>
    <row r="924" spans="1:8" x14ac:dyDescent="0.25">
      <c r="A924" s="41"/>
      <c r="B924" s="41"/>
      <c r="C924" s="41"/>
      <c r="D924" s="41"/>
      <c r="E924" s="41"/>
      <c r="F924" s="41"/>
      <c r="G924" s="41"/>
      <c r="H924" s="41"/>
    </row>
    <row r="925" spans="1:8" x14ac:dyDescent="0.25">
      <c r="A925" s="41"/>
      <c r="B925" s="41"/>
      <c r="C925" s="41"/>
      <c r="D925" s="41"/>
      <c r="E925" s="41"/>
      <c r="F925" s="41"/>
      <c r="G925" s="41"/>
      <c r="H925" s="41"/>
    </row>
    <row r="926" spans="1:8" x14ac:dyDescent="0.25">
      <c r="A926" s="41"/>
      <c r="B926" s="41"/>
      <c r="C926" s="41"/>
      <c r="D926" s="41"/>
      <c r="E926" s="41"/>
      <c r="F926" s="41"/>
      <c r="G926" s="41"/>
      <c r="H926" s="41"/>
    </row>
    <row r="927" spans="1:8" x14ac:dyDescent="0.25">
      <c r="A927" s="41"/>
      <c r="B927" s="41"/>
      <c r="C927" s="41"/>
      <c r="D927" s="41"/>
      <c r="E927" s="41"/>
      <c r="F927" s="41"/>
      <c r="G927" s="41"/>
      <c r="H927" s="41"/>
    </row>
    <row r="928" spans="1:8" x14ac:dyDescent="0.25">
      <c r="A928" s="41"/>
      <c r="B928" s="41"/>
      <c r="C928" s="41"/>
      <c r="D928" s="41"/>
      <c r="E928" s="41"/>
      <c r="F928" s="41"/>
      <c r="G928" s="41"/>
      <c r="H928" s="41"/>
    </row>
    <row r="929" spans="1:8" x14ac:dyDescent="0.25">
      <c r="A929" s="41"/>
      <c r="B929" s="41"/>
      <c r="C929" s="41"/>
      <c r="D929" s="41"/>
      <c r="E929" s="41"/>
      <c r="F929" s="41"/>
      <c r="G929" s="41"/>
      <c r="H929" s="41"/>
    </row>
    <row r="930" spans="1:8" x14ac:dyDescent="0.25">
      <c r="A930" s="41"/>
      <c r="B930" s="41"/>
      <c r="C930" s="41"/>
      <c r="D930" s="41"/>
      <c r="E930" s="41"/>
      <c r="F930" s="41"/>
      <c r="G930" s="41"/>
      <c r="H930" s="41"/>
    </row>
    <row r="931" spans="1:8" x14ac:dyDescent="0.25">
      <c r="A931" s="41"/>
      <c r="B931" s="41"/>
      <c r="C931" s="41"/>
      <c r="D931" s="41"/>
      <c r="E931" s="41"/>
      <c r="F931" s="41"/>
      <c r="G931" s="41"/>
      <c r="H931" s="41"/>
    </row>
    <row r="932" spans="1:8" x14ac:dyDescent="0.25">
      <c r="A932" s="41"/>
      <c r="B932" s="41"/>
      <c r="C932" s="41"/>
      <c r="D932" s="41"/>
      <c r="E932" s="41"/>
      <c r="F932" s="41"/>
      <c r="G932" s="41"/>
      <c r="H932" s="41"/>
    </row>
    <row r="933" spans="1:8" x14ac:dyDescent="0.25">
      <c r="A933" s="41"/>
      <c r="B933" s="41"/>
      <c r="C933" s="41"/>
      <c r="D933" s="41"/>
      <c r="E933" s="41"/>
      <c r="F933" s="41"/>
      <c r="G933" s="41"/>
      <c r="H933" s="41"/>
    </row>
    <row r="934" spans="1:8" x14ac:dyDescent="0.25">
      <c r="A934" s="41"/>
      <c r="B934" s="41"/>
      <c r="C934" s="41"/>
      <c r="D934" s="41"/>
      <c r="E934" s="41"/>
      <c r="F934" s="41"/>
      <c r="G934" s="41"/>
      <c r="H934" s="41"/>
    </row>
    <row r="935" spans="1:8" x14ac:dyDescent="0.25">
      <c r="A935" s="41"/>
      <c r="B935" s="41"/>
      <c r="C935" s="41"/>
      <c r="D935" s="41"/>
      <c r="E935" s="41"/>
      <c r="F935" s="41"/>
      <c r="G935" s="41"/>
      <c r="H935" s="41"/>
    </row>
    <row r="936" spans="1:8" x14ac:dyDescent="0.25">
      <c r="A936" s="41"/>
      <c r="B936" s="41"/>
      <c r="C936" s="41"/>
      <c r="D936" s="41"/>
      <c r="E936" s="41"/>
      <c r="F936" s="41"/>
      <c r="G936" s="41"/>
      <c r="H936" s="41"/>
    </row>
    <row r="937" spans="1:8" x14ac:dyDescent="0.25">
      <c r="A937" s="41"/>
      <c r="B937" s="41"/>
      <c r="C937" s="41"/>
      <c r="D937" s="41"/>
      <c r="E937" s="41"/>
      <c r="F937" s="41"/>
      <c r="G937" s="41"/>
      <c r="H937" s="41"/>
    </row>
    <row r="938" spans="1:8" x14ac:dyDescent="0.25">
      <c r="A938" s="41"/>
      <c r="B938" s="41"/>
      <c r="C938" s="41"/>
      <c r="D938" s="41"/>
      <c r="E938" s="41"/>
      <c r="F938" s="41"/>
      <c r="G938" s="41"/>
      <c r="H938" s="41"/>
    </row>
    <row r="939" spans="1:8" x14ac:dyDescent="0.25">
      <c r="A939" s="41"/>
      <c r="B939" s="41"/>
      <c r="C939" s="41"/>
      <c r="D939" s="41"/>
      <c r="E939" s="41"/>
      <c r="F939" s="41"/>
      <c r="G939" s="41"/>
      <c r="H939" s="41"/>
    </row>
    <row r="940" spans="1:8" x14ac:dyDescent="0.25">
      <c r="A940" s="41"/>
      <c r="B940" s="41"/>
      <c r="C940" s="41"/>
      <c r="D940" s="41"/>
      <c r="E940" s="41"/>
      <c r="F940" s="41"/>
      <c r="G940" s="41"/>
      <c r="H940" s="41"/>
    </row>
    <row r="941" spans="1:8" x14ac:dyDescent="0.25">
      <c r="A941" s="41"/>
      <c r="B941" s="41"/>
      <c r="C941" s="41"/>
      <c r="D941" s="41"/>
      <c r="E941" s="41"/>
      <c r="F941" s="41"/>
      <c r="G941" s="41"/>
      <c r="H941" s="41"/>
    </row>
    <row r="942" spans="1:8" x14ac:dyDescent="0.25">
      <c r="A942" s="41"/>
      <c r="B942" s="41"/>
      <c r="C942" s="41"/>
      <c r="D942" s="41"/>
      <c r="E942" s="41"/>
      <c r="F942" s="41"/>
      <c r="G942" s="41"/>
      <c r="H942" s="41"/>
    </row>
    <row r="943" spans="1:8" x14ac:dyDescent="0.25">
      <c r="A943" s="41"/>
      <c r="B943" s="41"/>
      <c r="C943" s="41"/>
      <c r="D943" s="41"/>
      <c r="E943" s="41"/>
      <c r="F943" s="41"/>
      <c r="G943" s="41"/>
      <c r="H943" s="41"/>
    </row>
    <row r="944" spans="1:8" x14ac:dyDescent="0.25">
      <c r="A944" s="41"/>
      <c r="B944" s="41"/>
      <c r="C944" s="41"/>
      <c r="D944" s="41"/>
      <c r="E944" s="41"/>
      <c r="F944" s="41"/>
      <c r="G944" s="41"/>
      <c r="H944" s="41"/>
    </row>
    <row r="945" spans="1:8" x14ac:dyDescent="0.25">
      <c r="A945" s="41"/>
      <c r="B945" s="41"/>
      <c r="C945" s="41"/>
      <c r="D945" s="41"/>
      <c r="E945" s="41"/>
      <c r="F945" s="41"/>
      <c r="G945" s="41"/>
      <c r="H945" s="41"/>
    </row>
    <row r="946" spans="1:8" x14ac:dyDescent="0.25">
      <c r="A946" s="41"/>
      <c r="B946" s="41"/>
      <c r="C946" s="41"/>
      <c r="D946" s="41"/>
      <c r="E946" s="41"/>
      <c r="F946" s="41"/>
      <c r="G946" s="41"/>
      <c r="H946" s="41"/>
    </row>
    <row r="947" spans="1:8" x14ac:dyDescent="0.25">
      <c r="A947" s="41"/>
      <c r="B947" s="41"/>
      <c r="C947" s="41"/>
      <c r="D947" s="41"/>
      <c r="E947" s="41"/>
      <c r="F947" s="41"/>
      <c r="G947" s="41"/>
      <c r="H947" s="41"/>
    </row>
    <row r="948" spans="1:8" x14ac:dyDescent="0.25">
      <c r="A948" s="41"/>
      <c r="B948" s="41"/>
      <c r="C948" s="41"/>
      <c r="D948" s="41"/>
      <c r="E948" s="41"/>
      <c r="F948" s="41"/>
      <c r="G948" s="41"/>
      <c r="H948" s="41"/>
    </row>
    <row r="949" spans="1:8" x14ac:dyDescent="0.25">
      <c r="A949" s="41"/>
      <c r="B949" s="41"/>
      <c r="C949" s="41"/>
      <c r="D949" s="41"/>
      <c r="E949" s="41"/>
      <c r="F949" s="41"/>
      <c r="G949" s="41"/>
      <c r="H949" s="41"/>
    </row>
    <row r="950" spans="1:8" x14ac:dyDescent="0.25">
      <c r="A950" s="41"/>
      <c r="B950" s="41"/>
      <c r="C950" s="41"/>
      <c r="D950" s="41"/>
      <c r="E950" s="41"/>
      <c r="F950" s="41"/>
      <c r="G950" s="41"/>
      <c r="H950" s="41"/>
    </row>
    <row r="951" spans="1:8" x14ac:dyDescent="0.25">
      <c r="A951" s="41"/>
      <c r="B951" s="41"/>
      <c r="C951" s="41"/>
      <c r="D951" s="41"/>
      <c r="E951" s="41"/>
      <c r="F951" s="41"/>
      <c r="G951" s="41"/>
      <c r="H951" s="41"/>
    </row>
    <row r="952" spans="1:8" x14ac:dyDescent="0.25">
      <c r="A952" s="41"/>
      <c r="B952" s="41"/>
      <c r="C952" s="41"/>
      <c r="D952" s="41"/>
      <c r="E952" s="41"/>
      <c r="F952" s="41"/>
      <c r="G952" s="41"/>
      <c r="H952" s="41"/>
    </row>
    <row r="953" spans="1:8" x14ac:dyDescent="0.25">
      <c r="A953" s="41"/>
      <c r="B953" s="41"/>
      <c r="C953" s="41"/>
      <c r="D953" s="41"/>
      <c r="E953" s="41"/>
      <c r="F953" s="41"/>
      <c r="G953" s="41"/>
      <c r="H953" s="41"/>
    </row>
    <row r="954" spans="1:8" x14ac:dyDescent="0.25">
      <c r="A954" s="41"/>
      <c r="B954" s="41"/>
      <c r="C954" s="41"/>
      <c r="D954" s="41"/>
      <c r="E954" s="41"/>
      <c r="F954" s="41"/>
      <c r="G954" s="41"/>
      <c r="H954" s="41"/>
    </row>
    <row r="955" spans="1:8" x14ac:dyDescent="0.25">
      <c r="A955" s="41"/>
      <c r="B955" s="41"/>
      <c r="C955" s="41"/>
      <c r="D955" s="41"/>
      <c r="E955" s="41"/>
      <c r="F955" s="41"/>
      <c r="G955" s="41"/>
      <c r="H955" s="41"/>
    </row>
    <row r="956" spans="1:8" x14ac:dyDescent="0.25">
      <c r="A956" s="41"/>
      <c r="B956" s="41"/>
      <c r="C956" s="41"/>
      <c r="D956" s="41"/>
      <c r="E956" s="41"/>
      <c r="F956" s="41"/>
      <c r="G956" s="41"/>
      <c r="H956" s="41"/>
    </row>
    <row r="957" spans="1:8" x14ac:dyDescent="0.25">
      <c r="A957" s="41"/>
      <c r="B957" s="41"/>
      <c r="C957" s="41"/>
      <c r="D957" s="41"/>
      <c r="E957" s="41"/>
      <c r="F957" s="41"/>
      <c r="G957" s="41"/>
      <c r="H957" s="41"/>
    </row>
    <row r="958" spans="1:8" x14ac:dyDescent="0.25">
      <c r="A958" s="41"/>
      <c r="B958" s="41"/>
      <c r="C958" s="41"/>
      <c r="D958" s="41"/>
      <c r="E958" s="41"/>
      <c r="F958" s="41"/>
      <c r="G958" s="41"/>
      <c r="H958" s="41"/>
    </row>
    <row r="959" spans="1:8" x14ac:dyDescent="0.25">
      <c r="A959" s="41"/>
      <c r="B959" s="41"/>
      <c r="C959" s="41"/>
      <c r="D959" s="41"/>
      <c r="E959" s="41"/>
      <c r="F959" s="41"/>
      <c r="G959" s="41"/>
      <c r="H959" s="41"/>
    </row>
    <row r="960" spans="1:8" x14ac:dyDescent="0.25">
      <c r="A960" s="41"/>
      <c r="B960" s="41"/>
      <c r="C960" s="41"/>
      <c r="D960" s="41"/>
      <c r="E960" s="41"/>
      <c r="F960" s="41"/>
      <c r="G960" s="41"/>
      <c r="H960" s="41"/>
    </row>
    <row r="961" spans="1:8" x14ac:dyDescent="0.25">
      <c r="A961" s="41"/>
      <c r="B961" s="41"/>
      <c r="C961" s="41"/>
      <c r="D961" s="41"/>
      <c r="E961" s="41"/>
      <c r="F961" s="41"/>
      <c r="G961" s="41"/>
      <c r="H961" s="41"/>
    </row>
    <row r="962" spans="1:8" x14ac:dyDescent="0.25">
      <c r="A962" s="41"/>
      <c r="B962" s="41"/>
      <c r="C962" s="41"/>
      <c r="D962" s="41"/>
      <c r="E962" s="41"/>
      <c r="F962" s="41"/>
      <c r="G962" s="41"/>
      <c r="H962" s="41"/>
    </row>
    <row r="963" spans="1:8" x14ac:dyDescent="0.25">
      <c r="A963" s="41"/>
      <c r="B963" s="41"/>
      <c r="C963" s="41"/>
      <c r="D963" s="41"/>
      <c r="E963" s="41"/>
      <c r="F963" s="41"/>
      <c r="G963" s="41"/>
      <c r="H963" s="41"/>
    </row>
    <row r="964" spans="1:8" x14ac:dyDescent="0.25">
      <c r="A964" s="41"/>
      <c r="B964" s="41"/>
      <c r="C964" s="41"/>
      <c r="D964" s="41"/>
      <c r="E964" s="41"/>
      <c r="F964" s="41"/>
      <c r="G964" s="41"/>
      <c r="H964" s="41"/>
    </row>
    <row r="965" spans="1:8" x14ac:dyDescent="0.25">
      <c r="A965" s="41"/>
      <c r="B965" s="41"/>
      <c r="C965" s="41"/>
      <c r="D965" s="41"/>
      <c r="E965" s="41"/>
      <c r="F965" s="41"/>
      <c r="G965" s="41"/>
      <c r="H965" s="41"/>
    </row>
    <row r="966" spans="1:8" x14ac:dyDescent="0.25">
      <c r="A966" s="41"/>
      <c r="B966" s="41"/>
      <c r="C966" s="41"/>
      <c r="D966" s="41"/>
      <c r="E966" s="41"/>
      <c r="F966" s="41"/>
      <c r="G966" s="41"/>
      <c r="H966" s="41"/>
    </row>
    <row r="967" spans="1:8" x14ac:dyDescent="0.25">
      <c r="A967" s="41"/>
      <c r="B967" s="41"/>
      <c r="C967" s="41"/>
      <c r="D967" s="41"/>
      <c r="E967" s="41"/>
      <c r="F967" s="41"/>
      <c r="G967" s="41"/>
      <c r="H967" s="41"/>
    </row>
    <row r="968" spans="1:8" x14ac:dyDescent="0.25">
      <c r="A968" s="41"/>
      <c r="B968" s="41"/>
      <c r="C968" s="41"/>
      <c r="D968" s="41"/>
      <c r="E968" s="41"/>
      <c r="F968" s="41"/>
      <c r="G968" s="41"/>
      <c r="H968" s="41"/>
    </row>
    <row r="969" spans="1:8" x14ac:dyDescent="0.25">
      <c r="A969" s="41"/>
      <c r="B969" s="41"/>
      <c r="C969" s="41"/>
      <c r="D969" s="41"/>
      <c r="E969" s="41"/>
      <c r="F969" s="41"/>
      <c r="G969" s="41"/>
      <c r="H969" s="41"/>
    </row>
    <row r="970" spans="1:8" x14ac:dyDescent="0.25">
      <c r="A970" s="41"/>
      <c r="B970" s="41"/>
      <c r="C970" s="41"/>
      <c r="D970" s="41"/>
      <c r="E970" s="41"/>
      <c r="F970" s="41"/>
      <c r="G970" s="41"/>
      <c r="H970" s="41"/>
    </row>
    <row r="971" spans="1:8" x14ac:dyDescent="0.25">
      <c r="A971" s="41"/>
      <c r="B971" s="41"/>
      <c r="C971" s="41"/>
      <c r="D971" s="41"/>
      <c r="E971" s="41"/>
      <c r="F971" s="41"/>
      <c r="G971" s="41"/>
      <c r="H971" s="41"/>
    </row>
    <row r="972" spans="1:8" x14ac:dyDescent="0.25">
      <c r="A972" s="41"/>
      <c r="B972" s="41"/>
      <c r="C972" s="41"/>
      <c r="D972" s="41"/>
      <c r="E972" s="41"/>
      <c r="F972" s="41"/>
      <c r="G972" s="41"/>
      <c r="H972" s="41"/>
    </row>
    <row r="973" spans="1:8" x14ac:dyDescent="0.25">
      <c r="A973" s="41"/>
      <c r="B973" s="41"/>
      <c r="C973" s="41"/>
      <c r="D973" s="41"/>
      <c r="E973" s="41"/>
      <c r="F973" s="41"/>
      <c r="G973" s="41"/>
      <c r="H973" s="41"/>
    </row>
    <row r="974" spans="1:8" x14ac:dyDescent="0.25">
      <c r="A974" s="41"/>
      <c r="B974" s="41"/>
      <c r="C974" s="41"/>
      <c r="D974" s="41"/>
      <c r="E974" s="41"/>
      <c r="F974" s="41"/>
      <c r="G974" s="41"/>
      <c r="H974" s="41"/>
    </row>
    <row r="975" spans="1:8" x14ac:dyDescent="0.25">
      <c r="A975" s="41"/>
      <c r="B975" s="41"/>
      <c r="C975" s="41"/>
      <c r="D975" s="41"/>
      <c r="E975" s="41"/>
      <c r="F975" s="41"/>
      <c r="G975" s="41"/>
      <c r="H975" s="41"/>
    </row>
    <row r="976" spans="1:8" x14ac:dyDescent="0.25">
      <c r="A976" s="41"/>
      <c r="B976" s="41"/>
      <c r="C976" s="41"/>
      <c r="D976" s="41"/>
      <c r="E976" s="41"/>
      <c r="F976" s="41"/>
      <c r="G976" s="41"/>
      <c r="H976" s="41"/>
    </row>
    <row r="977" spans="1:8" x14ac:dyDescent="0.25">
      <c r="A977" s="41"/>
      <c r="B977" s="41"/>
      <c r="C977" s="41"/>
      <c r="D977" s="41"/>
      <c r="E977" s="41"/>
      <c r="F977" s="41"/>
      <c r="G977" s="41"/>
      <c r="H977" s="41"/>
    </row>
    <row r="978" spans="1:8" x14ac:dyDescent="0.25">
      <c r="A978" s="41"/>
      <c r="B978" s="41"/>
      <c r="C978" s="41"/>
      <c r="D978" s="41"/>
      <c r="E978" s="41"/>
      <c r="F978" s="41"/>
      <c r="G978" s="41"/>
      <c r="H978" s="41"/>
    </row>
    <row r="979" spans="1:8" x14ac:dyDescent="0.25">
      <c r="A979" s="41"/>
      <c r="B979" s="41"/>
      <c r="C979" s="41"/>
      <c r="D979" s="41"/>
      <c r="E979" s="41"/>
      <c r="F979" s="41"/>
      <c r="G979" s="41"/>
      <c r="H979" s="41"/>
    </row>
    <row r="980" spans="1:8" x14ac:dyDescent="0.25">
      <c r="A980" s="41"/>
      <c r="B980" s="41"/>
      <c r="C980" s="41"/>
      <c r="D980" s="41"/>
      <c r="E980" s="41"/>
      <c r="F980" s="41"/>
      <c r="G980" s="41"/>
      <c r="H980" s="41"/>
    </row>
    <row r="981" spans="1:8" x14ac:dyDescent="0.25">
      <c r="A981" s="41"/>
      <c r="B981" s="41"/>
      <c r="C981" s="41"/>
      <c r="D981" s="41"/>
      <c r="E981" s="41"/>
      <c r="F981" s="41"/>
      <c r="G981" s="41"/>
      <c r="H981" s="41"/>
    </row>
    <row r="982" spans="1:8" x14ac:dyDescent="0.25">
      <c r="A982" s="41"/>
      <c r="B982" s="41"/>
      <c r="C982" s="41"/>
      <c r="D982" s="41"/>
      <c r="E982" s="41"/>
      <c r="F982" s="41"/>
      <c r="G982" s="41"/>
      <c r="H982" s="41"/>
    </row>
    <row r="983" spans="1:8" x14ac:dyDescent="0.25">
      <c r="A983" s="41"/>
      <c r="B983" s="41"/>
      <c r="C983" s="41"/>
      <c r="D983" s="41"/>
      <c r="E983" s="41"/>
      <c r="F983" s="41"/>
      <c r="G983" s="41"/>
      <c r="H983" s="41"/>
    </row>
    <row r="984" spans="1:8" x14ac:dyDescent="0.25">
      <c r="A984" s="41"/>
      <c r="B984" s="41"/>
      <c r="C984" s="41"/>
      <c r="D984" s="41"/>
      <c r="E984" s="41"/>
      <c r="F984" s="41"/>
      <c r="G984" s="41"/>
      <c r="H984" s="41"/>
    </row>
    <row r="985" spans="1:8" x14ac:dyDescent="0.25">
      <c r="A985" s="41"/>
      <c r="B985" s="41"/>
      <c r="C985" s="41"/>
      <c r="D985" s="41"/>
      <c r="E985" s="41"/>
      <c r="F985" s="41"/>
      <c r="G985" s="41"/>
      <c r="H985" s="41"/>
    </row>
    <row r="986" spans="1:8" x14ac:dyDescent="0.25">
      <c r="A986" s="41"/>
      <c r="B986" s="41"/>
      <c r="C986" s="41"/>
      <c r="D986" s="41"/>
      <c r="E986" s="41"/>
      <c r="F986" s="41"/>
      <c r="G986" s="41"/>
      <c r="H986" s="41"/>
    </row>
    <row r="987" spans="1:8" x14ac:dyDescent="0.25">
      <c r="A987" s="41"/>
      <c r="B987" s="41"/>
      <c r="C987" s="41"/>
      <c r="D987" s="41"/>
      <c r="E987" s="41"/>
      <c r="F987" s="41"/>
      <c r="G987" s="41"/>
      <c r="H987" s="41"/>
    </row>
    <row r="988" spans="1:8" x14ac:dyDescent="0.25">
      <c r="A988" s="41"/>
      <c r="B988" s="41"/>
      <c r="C988" s="41"/>
      <c r="D988" s="41"/>
      <c r="E988" s="41"/>
      <c r="F988" s="41"/>
      <c r="G988" s="41"/>
      <c r="H988" s="41"/>
    </row>
    <row r="989" spans="1:8" x14ac:dyDescent="0.25">
      <c r="A989" s="41"/>
      <c r="B989" s="41"/>
      <c r="C989" s="41"/>
      <c r="D989" s="41"/>
      <c r="E989" s="41"/>
      <c r="F989" s="41"/>
      <c r="G989" s="41"/>
      <c r="H989" s="41"/>
    </row>
    <row r="990" spans="1:8" x14ac:dyDescent="0.25">
      <c r="A990" s="41"/>
      <c r="B990" s="41"/>
      <c r="C990" s="41"/>
      <c r="D990" s="41"/>
      <c r="E990" s="41"/>
      <c r="F990" s="41"/>
      <c r="G990" s="41"/>
      <c r="H990" s="41"/>
    </row>
    <row r="991" spans="1:8" x14ac:dyDescent="0.25">
      <c r="A991" s="41"/>
      <c r="B991" s="41"/>
      <c r="C991" s="41"/>
      <c r="D991" s="41"/>
      <c r="E991" s="41"/>
      <c r="F991" s="41"/>
      <c r="G991" s="41"/>
      <c r="H991" s="41"/>
    </row>
    <row r="992" spans="1:8" x14ac:dyDescent="0.25">
      <c r="A992" s="41"/>
      <c r="B992" s="41"/>
      <c r="C992" s="41"/>
      <c r="D992" s="41"/>
      <c r="E992" s="41"/>
      <c r="F992" s="41"/>
      <c r="G992" s="41"/>
      <c r="H992" s="41"/>
    </row>
    <row r="993" spans="1:8" x14ac:dyDescent="0.25">
      <c r="A993" s="41"/>
      <c r="B993" s="41"/>
      <c r="C993" s="41"/>
      <c r="D993" s="41"/>
      <c r="E993" s="41"/>
      <c r="F993" s="41"/>
      <c r="G993" s="41"/>
      <c r="H993" s="41"/>
    </row>
    <row r="994" spans="1:8" x14ac:dyDescent="0.25">
      <c r="A994" s="41"/>
      <c r="B994" s="41"/>
      <c r="C994" s="41"/>
      <c r="D994" s="41"/>
      <c r="E994" s="41"/>
      <c r="F994" s="41"/>
      <c r="G994" s="41"/>
      <c r="H994" s="41"/>
    </row>
    <row r="995" spans="1:8" x14ac:dyDescent="0.25">
      <c r="A995" s="41"/>
      <c r="B995" s="41"/>
      <c r="C995" s="41"/>
      <c r="D995" s="41"/>
      <c r="E995" s="41"/>
      <c r="F995" s="41"/>
      <c r="G995" s="41"/>
      <c r="H995" s="41"/>
    </row>
    <row r="996" spans="1:8" x14ac:dyDescent="0.25">
      <c r="A996" s="41"/>
      <c r="B996" s="41"/>
      <c r="C996" s="41"/>
      <c r="D996" s="41"/>
      <c r="E996" s="41"/>
      <c r="F996" s="41"/>
      <c r="G996" s="41"/>
      <c r="H996" s="41"/>
    </row>
    <row r="997" spans="1:8" x14ac:dyDescent="0.25">
      <c r="A997" s="41"/>
      <c r="B997" s="41"/>
      <c r="C997" s="41"/>
      <c r="D997" s="41"/>
      <c r="E997" s="41"/>
      <c r="F997" s="41"/>
      <c r="G997" s="41"/>
      <c r="H997" s="41"/>
    </row>
    <row r="998" spans="1:8" x14ac:dyDescent="0.25">
      <c r="A998" s="41"/>
      <c r="B998" s="41"/>
      <c r="C998" s="41"/>
      <c r="D998" s="41"/>
      <c r="E998" s="41"/>
      <c r="F998" s="41"/>
      <c r="G998" s="41"/>
      <c r="H998" s="41"/>
    </row>
    <row r="999" spans="1:8" x14ac:dyDescent="0.25">
      <c r="A999" s="41"/>
      <c r="B999" s="41"/>
      <c r="C999" s="41"/>
      <c r="D999" s="41"/>
      <c r="E999" s="41"/>
      <c r="F999" s="41"/>
      <c r="G999" s="41"/>
      <c r="H999" s="41"/>
    </row>
    <row r="1000" spans="1:8" x14ac:dyDescent="0.25">
      <c r="A1000" s="41"/>
      <c r="B1000" s="41"/>
      <c r="C1000" s="41"/>
      <c r="D1000" s="41"/>
      <c r="E1000" s="41"/>
      <c r="F1000" s="41"/>
      <c r="G1000" s="41"/>
      <c r="H1000" s="41"/>
    </row>
    <row r="1001" spans="1:8" x14ac:dyDescent="0.25">
      <c r="A1001" s="41"/>
      <c r="B1001" s="41"/>
      <c r="C1001" s="41"/>
      <c r="D1001" s="41"/>
      <c r="E1001" s="41"/>
      <c r="F1001" s="41"/>
      <c r="G1001" s="41"/>
      <c r="H1001" s="41"/>
    </row>
    <row r="1002" spans="1:8" x14ac:dyDescent="0.25">
      <c r="A1002" s="41"/>
      <c r="B1002" s="41"/>
      <c r="C1002" s="41"/>
      <c r="D1002" s="41"/>
      <c r="E1002" s="41"/>
      <c r="F1002" s="41"/>
      <c r="G1002" s="41"/>
      <c r="H1002" s="41"/>
    </row>
    <row r="1003" spans="1:8" x14ac:dyDescent="0.25">
      <c r="A1003" s="41"/>
      <c r="B1003" s="41"/>
      <c r="C1003" s="41"/>
      <c r="D1003" s="41"/>
      <c r="E1003" s="41"/>
      <c r="F1003" s="41"/>
      <c r="G1003" s="41"/>
      <c r="H1003" s="41"/>
    </row>
    <row r="1004" spans="1:8" x14ac:dyDescent="0.25">
      <c r="A1004" s="41"/>
      <c r="B1004" s="41"/>
      <c r="C1004" s="41"/>
      <c r="D1004" s="41"/>
      <c r="E1004" s="41"/>
      <c r="F1004" s="41"/>
      <c r="G1004" s="41"/>
      <c r="H1004" s="41"/>
    </row>
    <row r="1005" spans="1:8" x14ac:dyDescent="0.25">
      <c r="A1005" s="41"/>
      <c r="B1005" s="41"/>
      <c r="C1005" s="41"/>
      <c r="D1005" s="41"/>
      <c r="E1005" s="41"/>
      <c r="F1005" s="41"/>
      <c r="G1005" s="41"/>
      <c r="H1005" s="41"/>
    </row>
    <row r="1006" spans="1:8" x14ac:dyDescent="0.25">
      <c r="A1006" s="41"/>
      <c r="B1006" s="41"/>
      <c r="C1006" s="41"/>
      <c r="D1006" s="41"/>
      <c r="E1006" s="41"/>
      <c r="F1006" s="41"/>
      <c r="G1006" s="41"/>
      <c r="H1006" s="41"/>
    </row>
    <row r="1007" spans="1:8" x14ac:dyDescent="0.25">
      <c r="A1007" s="41"/>
      <c r="B1007" s="41"/>
      <c r="C1007" s="41"/>
      <c r="D1007" s="41"/>
      <c r="E1007" s="41"/>
      <c r="F1007" s="41"/>
      <c r="G1007" s="41"/>
      <c r="H1007" s="41"/>
    </row>
    <row r="1008" spans="1:8" x14ac:dyDescent="0.25">
      <c r="A1008" s="41"/>
      <c r="B1008" s="41"/>
      <c r="C1008" s="41"/>
      <c r="D1008" s="41"/>
      <c r="E1008" s="41"/>
      <c r="F1008" s="41"/>
      <c r="G1008" s="41"/>
      <c r="H1008" s="41"/>
    </row>
    <row r="1009" spans="1:8" x14ac:dyDescent="0.25">
      <c r="A1009" s="41"/>
      <c r="B1009" s="41"/>
      <c r="C1009" s="41"/>
      <c r="D1009" s="41"/>
      <c r="E1009" s="41"/>
      <c r="F1009" s="41"/>
      <c r="G1009" s="41"/>
      <c r="H1009" s="41"/>
    </row>
    <row r="1010" spans="1:8" x14ac:dyDescent="0.25">
      <c r="A1010" s="41"/>
      <c r="B1010" s="41"/>
      <c r="C1010" s="41"/>
      <c r="D1010" s="41"/>
      <c r="E1010" s="41"/>
      <c r="F1010" s="41"/>
      <c r="G1010" s="41"/>
      <c r="H1010" s="41"/>
    </row>
    <row r="1011" spans="1:8" x14ac:dyDescent="0.25">
      <c r="A1011" s="41"/>
      <c r="B1011" s="41"/>
      <c r="C1011" s="41"/>
      <c r="D1011" s="41"/>
      <c r="E1011" s="41"/>
      <c r="F1011" s="41"/>
      <c r="G1011" s="41"/>
      <c r="H1011" s="41"/>
    </row>
    <row r="1012" spans="1:8" x14ac:dyDescent="0.25">
      <c r="A1012" s="41"/>
      <c r="B1012" s="41"/>
      <c r="C1012" s="41"/>
      <c r="D1012" s="41"/>
      <c r="E1012" s="41"/>
      <c r="F1012" s="41"/>
      <c r="G1012" s="41"/>
      <c r="H1012" s="41"/>
    </row>
    <row r="1013" spans="1:8" x14ac:dyDescent="0.25">
      <c r="A1013" s="41"/>
      <c r="B1013" s="41"/>
      <c r="C1013" s="41"/>
      <c r="D1013" s="41"/>
      <c r="E1013" s="41"/>
      <c r="F1013" s="41"/>
      <c r="G1013" s="41"/>
      <c r="H1013" s="41"/>
    </row>
    <row r="1014" spans="1:8" x14ac:dyDescent="0.25">
      <c r="A1014" s="41"/>
      <c r="B1014" s="41"/>
      <c r="C1014" s="41"/>
      <c r="D1014" s="41"/>
      <c r="E1014" s="41"/>
      <c r="F1014" s="41"/>
      <c r="G1014" s="41"/>
      <c r="H1014" s="41"/>
    </row>
    <row r="1015" spans="1:8" x14ac:dyDescent="0.25">
      <c r="A1015" s="41"/>
      <c r="B1015" s="41"/>
      <c r="C1015" s="41"/>
      <c r="D1015" s="41"/>
      <c r="E1015" s="41"/>
      <c r="F1015" s="41"/>
      <c r="G1015" s="41"/>
      <c r="H1015" s="41"/>
    </row>
    <row r="1016" spans="1:8" x14ac:dyDescent="0.25">
      <c r="A1016" s="41"/>
      <c r="B1016" s="41"/>
      <c r="C1016" s="41"/>
      <c r="D1016" s="41"/>
      <c r="E1016" s="41"/>
      <c r="F1016" s="41"/>
      <c r="G1016" s="41"/>
      <c r="H1016" s="41"/>
    </row>
    <row r="1017" spans="1:8" x14ac:dyDescent="0.25">
      <c r="A1017" s="41"/>
      <c r="B1017" s="41"/>
      <c r="C1017" s="41"/>
      <c r="D1017" s="41"/>
      <c r="E1017" s="41"/>
      <c r="F1017" s="41"/>
      <c r="G1017" s="41"/>
      <c r="H1017" s="41"/>
    </row>
    <row r="1018" spans="1:8" x14ac:dyDescent="0.25">
      <c r="A1018" s="41"/>
      <c r="B1018" s="41"/>
      <c r="C1018" s="41"/>
      <c r="D1018" s="41"/>
      <c r="E1018" s="41"/>
      <c r="F1018" s="41"/>
      <c r="G1018" s="41"/>
      <c r="H1018" s="41"/>
    </row>
    <row r="1019" spans="1:8" x14ac:dyDescent="0.25">
      <c r="A1019" s="41"/>
      <c r="B1019" s="41"/>
      <c r="C1019" s="41"/>
      <c r="D1019" s="41"/>
      <c r="E1019" s="41"/>
      <c r="F1019" s="41"/>
      <c r="G1019" s="41"/>
      <c r="H1019" s="41"/>
    </row>
    <row r="1020" spans="1:8" x14ac:dyDescent="0.25">
      <c r="A1020" s="41"/>
      <c r="B1020" s="41"/>
      <c r="C1020" s="41"/>
      <c r="D1020" s="41"/>
      <c r="E1020" s="41"/>
      <c r="F1020" s="41"/>
      <c r="G1020" s="41"/>
      <c r="H1020" s="41"/>
    </row>
    <row r="1021" spans="1:8" x14ac:dyDescent="0.25">
      <c r="A1021" s="41"/>
      <c r="B1021" s="41"/>
      <c r="C1021" s="41"/>
      <c r="D1021" s="41"/>
      <c r="E1021" s="41"/>
      <c r="F1021" s="41"/>
      <c r="G1021" s="41"/>
      <c r="H1021" s="41"/>
    </row>
    <row r="1022" spans="1:8" x14ac:dyDescent="0.25">
      <c r="A1022" s="41"/>
      <c r="B1022" s="41"/>
      <c r="C1022" s="41"/>
      <c r="D1022" s="41"/>
      <c r="E1022" s="41"/>
      <c r="F1022" s="41"/>
      <c r="G1022" s="41"/>
      <c r="H1022" s="41"/>
    </row>
    <row r="1023" spans="1:8" x14ac:dyDescent="0.25">
      <c r="A1023" s="41"/>
      <c r="B1023" s="41"/>
      <c r="C1023" s="41"/>
      <c r="D1023" s="41"/>
      <c r="E1023" s="41"/>
      <c r="F1023" s="41"/>
      <c r="G1023" s="41"/>
      <c r="H1023" s="41"/>
    </row>
    <row r="1024" spans="1:8" x14ac:dyDescent="0.25">
      <c r="A1024" s="41"/>
      <c r="B1024" s="41"/>
      <c r="C1024" s="41"/>
      <c r="D1024" s="41"/>
      <c r="E1024" s="41"/>
      <c r="F1024" s="41"/>
      <c r="G1024" s="41"/>
      <c r="H1024" s="41"/>
    </row>
    <row r="1025" spans="1:8" x14ac:dyDescent="0.25">
      <c r="A1025" s="41"/>
      <c r="B1025" s="41"/>
      <c r="C1025" s="41"/>
      <c r="D1025" s="41"/>
      <c r="E1025" s="41"/>
      <c r="F1025" s="41"/>
      <c r="G1025" s="41"/>
      <c r="H1025" s="41"/>
    </row>
    <row r="1026" spans="1:8" x14ac:dyDescent="0.25">
      <c r="A1026" s="41"/>
      <c r="B1026" s="41"/>
      <c r="C1026" s="41"/>
      <c r="D1026" s="41"/>
      <c r="E1026" s="41"/>
      <c r="F1026" s="41"/>
      <c r="G1026" s="41"/>
      <c r="H1026" s="41"/>
    </row>
    <row r="1027" spans="1:8" x14ac:dyDescent="0.25">
      <c r="A1027" s="41"/>
      <c r="B1027" s="41"/>
      <c r="C1027" s="41"/>
      <c r="D1027" s="41"/>
      <c r="E1027" s="41"/>
      <c r="F1027" s="41"/>
      <c r="G1027" s="41"/>
      <c r="H1027" s="41"/>
    </row>
    <row r="1028" spans="1:8" x14ac:dyDescent="0.25">
      <c r="A1028" s="41"/>
      <c r="B1028" s="41"/>
      <c r="C1028" s="41"/>
      <c r="D1028" s="41"/>
      <c r="E1028" s="41"/>
      <c r="F1028" s="41"/>
      <c r="G1028" s="41"/>
      <c r="H1028" s="41"/>
    </row>
    <row r="1029" spans="1:8" x14ac:dyDescent="0.25">
      <c r="A1029" s="41"/>
      <c r="B1029" s="41"/>
      <c r="C1029" s="41"/>
      <c r="D1029" s="41"/>
      <c r="E1029" s="41"/>
      <c r="F1029" s="41"/>
      <c r="G1029" s="41"/>
      <c r="H1029" s="41"/>
    </row>
    <row r="1030" spans="1:8" x14ac:dyDescent="0.25">
      <c r="A1030" s="41"/>
      <c r="B1030" s="41"/>
      <c r="C1030" s="41"/>
      <c r="D1030" s="41"/>
      <c r="E1030" s="41"/>
      <c r="F1030" s="41"/>
      <c r="G1030" s="41"/>
      <c r="H1030" s="41"/>
    </row>
    <row r="1031" spans="1:8" x14ac:dyDescent="0.25">
      <c r="A1031" s="41"/>
      <c r="B1031" s="41"/>
      <c r="C1031" s="41"/>
      <c r="D1031" s="41"/>
      <c r="E1031" s="41"/>
      <c r="F1031" s="41"/>
      <c r="G1031" s="41"/>
      <c r="H1031" s="41"/>
    </row>
    <row r="1032" spans="1:8" x14ac:dyDescent="0.25">
      <c r="A1032" s="41"/>
      <c r="B1032" s="41"/>
      <c r="C1032" s="41"/>
      <c r="D1032" s="41"/>
      <c r="E1032" s="41"/>
      <c r="F1032" s="41"/>
      <c r="G1032" s="41"/>
      <c r="H1032" s="41"/>
    </row>
    <row r="1033" spans="1:8" x14ac:dyDescent="0.25">
      <c r="A1033" s="41"/>
      <c r="B1033" s="41"/>
      <c r="C1033" s="41"/>
      <c r="D1033" s="41"/>
      <c r="E1033" s="41"/>
      <c r="F1033" s="41"/>
      <c r="G1033" s="41"/>
      <c r="H1033" s="41"/>
    </row>
    <row r="1034" spans="1:8" x14ac:dyDescent="0.25">
      <c r="A1034" s="41"/>
      <c r="B1034" s="41"/>
      <c r="C1034" s="41"/>
      <c r="D1034" s="41"/>
      <c r="E1034" s="41"/>
      <c r="F1034" s="41"/>
      <c r="G1034" s="41"/>
      <c r="H1034" s="41"/>
    </row>
    <row r="1035" spans="1:8" x14ac:dyDescent="0.25">
      <c r="A1035" s="41"/>
      <c r="B1035" s="41"/>
      <c r="C1035" s="41"/>
      <c r="D1035" s="41"/>
      <c r="E1035" s="41"/>
      <c r="F1035" s="41"/>
      <c r="G1035" s="41"/>
      <c r="H1035" s="41"/>
    </row>
    <row r="1036" spans="1:8" x14ac:dyDescent="0.25">
      <c r="A1036" s="41"/>
      <c r="B1036" s="41"/>
      <c r="C1036" s="41"/>
      <c r="D1036" s="41"/>
      <c r="E1036" s="41"/>
      <c r="F1036" s="41"/>
      <c r="G1036" s="41"/>
      <c r="H1036" s="41"/>
    </row>
    <row r="1037" spans="1:8" x14ac:dyDescent="0.25">
      <c r="A1037" s="41"/>
      <c r="B1037" s="41"/>
      <c r="C1037" s="41"/>
      <c r="D1037" s="41"/>
      <c r="E1037" s="41"/>
      <c r="F1037" s="41"/>
      <c r="G1037" s="41"/>
      <c r="H1037" s="41"/>
    </row>
    <row r="1038" spans="1:8" x14ac:dyDescent="0.25">
      <c r="A1038" s="41"/>
      <c r="B1038" s="41"/>
      <c r="C1038" s="41"/>
      <c r="D1038" s="41"/>
      <c r="E1038" s="41"/>
      <c r="F1038" s="41"/>
      <c r="G1038" s="41"/>
      <c r="H1038" s="41"/>
    </row>
    <row r="1039" spans="1:8" x14ac:dyDescent="0.25">
      <c r="A1039" s="41"/>
      <c r="B1039" s="41"/>
      <c r="C1039" s="41"/>
      <c r="D1039" s="41"/>
      <c r="E1039" s="41"/>
      <c r="F1039" s="41"/>
      <c r="G1039" s="41"/>
      <c r="H1039" s="41"/>
    </row>
    <row r="1040" spans="1:8" x14ac:dyDescent="0.25">
      <c r="A1040" s="41"/>
      <c r="B1040" s="41"/>
      <c r="C1040" s="41"/>
      <c r="D1040" s="41"/>
      <c r="E1040" s="41"/>
      <c r="F1040" s="41"/>
      <c r="G1040" s="41"/>
      <c r="H1040" s="41"/>
    </row>
    <row r="1041" spans="1:8" x14ac:dyDescent="0.25">
      <c r="A1041" s="41"/>
      <c r="B1041" s="41"/>
      <c r="C1041" s="41"/>
      <c r="D1041" s="41"/>
      <c r="E1041" s="41"/>
      <c r="F1041" s="41"/>
      <c r="G1041" s="41"/>
      <c r="H1041" s="41"/>
    </row>
    <row r="1042" spans="1:8" x14ac:dyDescent="0.25">
      <c r="A1042" s="41"/>
      <c r="B1042" s="41"/>
      <c r="C1042" s="41"/>
      <c r="D1042" s="41"/>
      <c r="E1042" s="41"/>
      <c r="F1042" s="41"/>
      <c r="G1042" s="41"/>
      <c r="H1042" s="41"/>
    </row>
    <row r="1043" spans="1:8" x14ac:dyDescent="0.25">
      <c r="A1043" s="41"/>
      <c r="B1043" s="41"/>
      <c r="C1043" s="41"/>
      <c r="D1043" s="41"/>
      <c r="E1043" s="41"/>
      <c r="F1043" s="41"/>
      <c r="G1043" s="41"/>
      <c r="H1043" s="41"/>
    </row>
    <row r="1044" spans="1:8" x14ac:dyDescent="0.25">
      <c r="A1044" s="41"/>
      <c r="B1044" s="41"/>
      <c r="C1044" s="41"/>
      <c r="D1044" s="41"/>
      <c r="E1044" s="41"/>
      <c r="F1044" s="41"/>
      <c r="G1044" s="41"/>
      <c r="H1044" s="41"/>
    </row>
    <row r="1045" spans="1:8" x14ac:dyDescent="0.25">
      <c r="A1045" s="41"/>
      <c r="B1045" s="41"/>
      <c r="C1045" s="41"/>
      <c r="D1045" s="41"/>
      <c r="E1045" s="41"/>
      <c r="F1045" s="41"/>
      <c r="G1045" s="41"/>
      <c r="H1045" s="41"/>
    </row>
    <row r="1046" spans="1:8" x14ac:dyDescent="0.25">
      <c r="A1046" s="41"/>
      <c r="B1046" s="41"/>
      <c r="C1046" s="41"/>
      <c r="D1046" s="41"/>
      <c r="E1046" s="41"/>
      <c r="F1046" s="41"/>
      <c r="G1046" s="41"/>
      <c r="H1046" s="41"/>
    </row>
    <row r="1047" spans="1:8" x14ac:dyDescent="0.25">
      <c r="A1047" s="41"/>
      <c r="B1047" s="41"/>
      <c r="C1047" s="41"/>
      <c r="D1047" s="41"/>
      <c r="E1047" s="41"/>
      <c r="F1047" s="41"/>
      <c r="G1047" s="41"/>
      <c r="H1047" s="41"/>
    </row>
    <row r="1048" spans="1:8" x14ac:dyDescent="0.25">
      <c r="A1048" s="41"/>
      <c r="B1048" s="41"/>
      <c r="C1048" s="41"/>
      <c r="D1048" s="41"/>
      <c r="E1048" s="41"/>
      <c r="F1048" s="41"/>
      <c r="G1048" s="41"/>
      <c r="H1048" s="41"/>
    </row>
    <row r="1049" spans="1:8" x14ac:dyDescent="0.25">
      <c r="A1049" s="41"/>
      <c r="B1049" s="41"/>
      <c r="C1049" s="41"/>
      <c r="D1049" s="41"/>
      <c r="E1049" s="41"/>
      <c r="F1049" s="41"/>
      <c r="G1049" s="41"/>
      <c r="H1049" s="41"/>
    </row>
    <row r="1050" spans="1:8" x14ac:dyDescent="0.25">
      <c r="A1050" s="41"/>
      <c r="B1050" s="41"/>
      <c r="C1050" s="41"/>
      <c r="D1050" s="41"/>
      <c r="E1050" s="41"/>
      <c r="F1050" s="41"/>
      <c r="G1050" s="41"/>
      <c r="H1050" s="41"/>
    </row>
    <row r="1051" spans="1:8" x14ac:dyDescent="0.25">
      <c r="A1051" s="41"/>
      <c r="B1051" s="41"/>
      <c r="C1051" s="41"/>
      <c r="D1051" s="41"/>
      <c r="E1051" s="41"/>
      <c r="F1051" s="41"/>
      <c r="G1051" s="41"/>
      <c r="H1051" s="41"/>
    </row>
    <row r="1052" spans="1:8" x14ac:dyDescent="0.25">
      <c r="A1052" s="41"/>
      <c r="B1052" s="41"/>
      <c r="C1052" s="41"/>
      <c r="D1052" s="41"/>
      <c r="E1052" s="41"/>
      <c r="F1052" s="41"/>
      <c r="G1052" s="41"/>
      <c r="H1052" s="41"/>
    </row>
    <row r="1053" spans="1:8" x14ac:dyDescent="0.25">
      <c r="A1053" s="41"/>
      <c r="B1053" s="41"/>
      <c r="C1053" s="41"/>
      <c r="D1053" s="41"/>
      <c r="E1053" s="41"/>
      <c r="F1053" s="41"/>
      <c r="G1053" s="41"/>
      <c r="H1053" s="41"/>
    </row>
    <row r="1054" spans="1:8" x14ac:dyDescent="0.25">
      <c r="A1054" s="41"/>
      <c r="B1054" s="41"/>
      <c r="C1054" s="41"/>
      <c r="D1054" s="41"/>
      <c r="E1054" s="41"/>
      <c r="F1054" s="41"/>
      <c r="G1054" s="41"/>
      <c r="H1054" s="41"/>
    </row>
    <row r="1055" spans="1:8" x14ac:dyDescent="0.25">
      <c r="A1055" s="41"/>
      <c r="B1055" s="41"/>
      <c r="C1055" s="41"/>
      <c r="D1055" s="41"/>
      <c r="E1055" s="41"/>
      <c r="F1055" s="41"/>
      <c r="G1055" s="41"/>
      <c r="H1055" s="41"/>
    </row>
    <row r="1056" spans="1:8" x14ac:dyDescent="0.25">
      <c r="A1056" s="41"/>
      <c r="B1056" s="41"/>
      <c r="C1056" s="41"/>
      <c r="D1056" s="41"/>
      <c r="E1056" s="41"/>
      <c r="F1056" s="41"/>
      <c r="G1056" s="41"/>
      <c r="H1056" s="41"/>
    </row>
    <row r="1057" spans="1:8" x14ac:dyDescent="0.25">
      <c r="A1057" s="41"/>
      <c r="B1057" s="41"/>
      <c r="C1057" s="41"/>
      <c r="D1057" s="41"/>
      <c r="E1057" s="41"/>
      <c r="F1057" s="41"/>
      <c r="G1057" s="41"/>
      <c r="H1057" s="41"/>
    </row>
    <row r="1058" spans="1:8" x14ac:dyDescent="0.25">
      <c r="A1058" s="41"/>
      <c r="B1058" s="41"/>
      <c r="C1058" s="41"/>
      <c r="D1058" s="41"/>
      <c r="E1058" s="41"/>
      <c r="F1058" s="41"/>
      <c r="G1058" s="41"/>
      <c r="H1058" s="41"/>
    </row>
    <row r="1059" spans="1:8" x14ac:dyDescent="0.25">
      <c r="A1059" s="41"/>
      <c r="B1059" s="41"/>
      <c r="C1059" s="41"/>
      <c r="D1059" s="41"/>
      <c r="E1059" s="41"/>
      <c r="F1059" s="41"/>
      <c r="G1059" s="41"/>
      <c r="H1059" s="41"/>
    </row>
    <row r="1060" spans="1:8" x14ac:dyDescent="0.25">
      <c r="A1060" s="41"/>
      <c r="B1060" s="41"/>
      <c r="C1060" s="41"/>
      <c r="D1060" s="41"/>
      <c r="E1060" s="41"/>
      <c r="F1060" s="41"/>
      <c r="G1060" s="41"/>
      <c r="H1060" s="41"/>
    </row>
    <row r="1061" spans="1:8" x14ac:dyDescent="0.25">
      <c r="A1061" s="41"/>
      <c r="B1061" s="41"/>
      <c r="C1061" s="41"/>
      <c r="D1061" s="41"/>
      <c r="E1061" s="41"/>
      <c r="F1061" s="41"/>
      <c r="G1061" s="41"/>
      <c r="H1061" s="41"/>
    </row>
    <row r="1062" spans="1:8" x14ac:dyDescent="0.25">
      <c r="A1062" s="41"/>
      <c r="B1062" s="41"/>
      <c r="C1062" s="41"/>
      <c r="D1062" s="41"/>
      <c r="E1062" s="41"/>
      <c r="F1062" s="41"/>
      <c r="G1062" s="41"/>
      <c r="H1062" s="41"/>
    </row>
    <row r="1063" spans="1:8" x14ac:dyDescent="0.25">
      <c r="A1063" s="41"/>
      <c r="B1063" s="41"/>
      <c r="C1063" s="41"/>
      <c r="D1063" s="41"/>
      <c r="E1063" s="41"/>
      <c r="F1063" s="41"/>
      <c r="G1063" s="41"/>
      <c r="H1063" s="41"/>
    </row>
    <row r="1064" spans="1:8" x14ac:dyDescent="0.25">
      <c r="A1064" s="41"/>
      <c r="B1064" s="41"/>
      <c r="C1064" s="41"/>
      <c r="D1064" s="41"/>
      <c r="E1064" s="41"/>
      <c r="F1064" s="41"/>
      <c r="G1064" s="41"/>
      <c r="H1064" s="41"/>
    </row>
    <row r="1065" spans="1:8" x14ac:dyDescent="0.25">
      <c r="A1065" s="41"/>
      <c r="B1065" s="41"/>
      <c r="C1065" s="41"/>
      <c r="D1065" s="41"/>
      <c r="E1065" s="41"/>
      <c r="F1065" s="41"/>
      <c r="G1065" s="41"/>
      <c r="H1065" s="41"/>
    </row>
    <row r="1066" spans="1:8" x14ac:dyDescent="0.25">
      <c r="A1066" s="41"/>
      <c r="B1066" s="41"/>
      <c r="C1066" s="41"/>
      <c r="D1066" s="41"/>
      <c r="E1066" s="41"/>
      <c r="F1066" s="41"/>
      <c r="G1066" s="41"/>
      <c r="H1066" s="41"/>
    </row>
    <row r="1067" spans="1:8" x14ac:dyDescent="0.25">
      <c r="A1067" s="41"/>
      <c r="B1067" s="41"/>
      <c r="C1067" s="41"/>
      <c r="D1067" s="41"/>
      <c r="E1067" s="41"/>
      <c r="F1067" s="41"/>
      <c r="G1067" s="41"/>
      <c r="H1067" s="41"/>
    </row>
    <row r="1068" spans="1:8" x14ac:dyDescent="0.25">
      <c r="A1068" s="41"/>
      <c r="B1068" s="41"/>
      <c r="C1068" s="41"/>
      <c r="D1068" s="41"/>
      <c r="E1068" s="41"/>
      <c r="F1068" s="41"/>
      <c r="G1068" s="41"/>
      <c r="H1068" s="41"/>
    </row>
    <row r="1069" spans="1:8" x14ac:dyDescent="0.25">
      <c r="A1069" s="41"/>
      <c r="B1069" s="41"/>
      <c r="C1069" s="41"/>
      <c r="D1069" s="41"/>
      <c r="E1069" s="41"/>
      <c r="F1069" s="41"/>
      <c r="G1069" s="41"/>
      <c r="H1069" s="41"/>
    </row>
    <row r="1070" spans="1:8" x14ac:dyDescent="0.25">
      <c r="A1070" s="41"/>
      <c r="B1070" s="41"/>
      <c r="C1070" s="41"/>
      <c r="D1070" s="41"/>
      <c r="E1070" s="41"/>
      <c r="F1070" s="41"/>
      <c r="G1070" s="41"/>
      <c r="H1070" s="41"/>
    </row>
    <row r="1071" spans="1:8" x14ac:dyDescent="0.25">
      <c r="A1071" s="41"/>
      <c r="B1071" s="41"/>
      <c r="C1071" s="41"/>
      <c r="D1071" s="41"/>
      <c r="E1071" s="41"/>
      <c r="F1071" s="41"/>
      <c r="G1071" s="41"/>
      <c r="H1071" s="41"/>
    </row>
    <row r="1072" spans="1:8" x14ac:dyDescent="0.25">
      <c r="A1072" s="41"/>
      <c r="B1072" s="41"/>
      <c r="C1072" s="41"/>
      <c r="D1072" s="41"/>
      <c r="E1072" s="41"/>
      <c r="F1072" s="41"/>
      <c r="G1072" s="41"/>
      <c r="H1072" s="41"/>
    </row>
    <row r="1073" spans="1:8" x14ac:dyDescent="0.25">
      <c r="A1073" s="41"/>
      <c r="B1073" s="41"/>
      <c r="C1073" s="41"/>
      <c r="D1073" s="41"/>
      <c r="E1073" s="41"/>
      <c r="F1073" s="41"/>
      <c r="G1073" s="41"/>
      <c r="H1073" s="41"/>
    </row>
    <row r="1074" spans="1:8" x14ac:dyDescent="0.25">
      <c r="A1074" s="41"/>
      <c r="B1074" s="41"/>
      <c r="C1074" s="41"/>
      <c r="D1074" s="41"/>
      <c r="E1074" s="41"/>
      <c r="F1074" s="41"/>
      <c r="G1074" s="41"/>
      <c r="H1074" s="41"/>
    </row>
    <row r="1075" spans="1:8" x14ac:dyDescent="0.25">
      <c r="A1075" s="41"/>
      <c r="B1075" s="41"/>
      <c r="C1075" s="41"/>
      <c r="D1075" s="41"/>
      <c r="E1075" s="41"/>
      <c r="F1075" s="41"/>
      <c r="G1075" s="41"/>
      <c r="H1075" s="41"/>
    </row>
    <row r="1076" spans="1:8" x14ac:dyDescent="0.25">
      <c r="A1076" s="41"/>
      <c r="B1076" s="41"/>
      <c r="C1076" s="41"/>
      <c r="D1076" s="41"/>
      <c r="E1076" s="41"/>
      <c r="F1076" s="41"/>
      <c r="G1076" s="41"/>
      <c r="H1076" s="41"/>
    </row>
    <row r="1077" spans="1:8" x14ac:dyDescent="0.25">
      <c r="A1077" s="41"/>
      <c r="B1077" s="41"/>
      <c r="C1077" s="41"/>
      <c r="D1077" s="41"/>
      <c r="E1077" s="41"/>
      <c r="F1077" s="41"/>
      <c r="G1077" s="41"/>
      <c r="H1077" s="41"/>
    </row>
    <row r="1078" spans="1:8" x14ac:dyDescent="0.25">
      <c r="A1078" s="41"/>
      <c r="B1078" s="41"/>
      <c r="C1078" s="41"/>
      <c r="D1078" s="41"/>
      <c r="E1078" s="41"/>
      <c r="F1078" s="41"/>
      <c r="G1078" s="41"/>
      <c r="H1078" s="41"/>
    </row>
    <row r="1079" spans="1:8" x14ac:dyDescent="0.25">
      <c r="A1079" s="41"/>
      <c r="B1079" s="41"/>
      <c r="C1079" s="41"/>
      <c r="D1079" s="41"/>
      <c r="E1079" s="41"/>
      <c r="F1079" s="41"/>
      <c r="G1079" s="41"/>
      <c r="H1079" s="41"/>
    </row>
    <row r="1080" spans="1:8" x14ac:dyDescent="0.25">
      <c r="A1080" s="41"/>
      <c r="B1080" s="41"/>
      <c r="C1080" s="41"/>
      <c r="D1080" s="41"/>
      <c r="E1080" s="41"/>
      <c r="F1080" s="41"/>
      <c r="G1080" s="41"/>
      <c r="H1080" s="41"/>
    </row>
    <row r="1081" spans="1:8" x14ac:dyDescent="0.25">
      <c r="A1081" s="41"/>
      <c r="B1081" s="41"/>
      <c r="C1081" s="41"/>
      <c r="D1081" s="41"/>
      <c r="E1081" s="41"/>
      <c r="F1081" s="41"/>
      <c r="G1081" s="41"/>
      <c r="H1081" s="41"/>
    </row>
    <row r="1082" spans="1:8" x14ac:dyDescent="0.25">
      <c r="A1082" s="41"/>
      <c r="B1082" s="41"/>
      <c r="C1082" s="41"/>
      <c r="D1082" s="41"/>
      <c r="E1082" s="41"/>
      <c r="F1082" s="41"/>
      <c r="G1082" s="41"/>
      <c r="H1082" s="41"/>
    </row>
    <row r="1083" spans="1:8" x14ac:dyDescent="0.25">
      <c r="A1083" s="41"/>
      <c r="B1083" s="41"/>
      <c r="C1083" s="41"/>
      <c r="D1083" s="41"/>
      <c r="E1083" s="41"/>
      <c r="F1083" s="41"/>
      <c r="G1083" s="41"/>
      <c r="H1083" s="41"/>
    </row>
    <row r="1084" spans="1:8" x14ac:dyDescent="0.25">
      <c r="A1084" s="41"/>
      <c r="B1084" s="41"/>
      <c r="C1084" s="41"/>
      <c r="D1084" s="41"/>
      <c r="E1084" s="41"/>
      <c r="F1084" s="41"/>
      <c r="G1084" s="41"/>
      <c r="H1084" s="41"/>
    </row>
    <row r="1085" spans="1:8" x14ac:dyDescent="0.25">
      <c r="A1085" s="41"/>
      <c r="B1085" s="41"/>
      <c r="C1085" s="41"/>
      <c r="D1085" s="41"/>
      <c r="E1085" s="41"/>
      <c r="F1085" s="41"/>
      <c r="G1085" s="41"/>
      <c r="H1085" s="41"/>
    </row>
    <row r="1086" spans="1:8" x14ac:dyDescent="0.25">
      <c r="A1086" s="41"/>
      <c r="B1086" s="41"/>
      <c r="C1086" s="41"/>
      <c r="D1086" s="41"/>
      <c r="E1086" s="41"/>
      <c r="F1086" s="41"/>
      <c r="G1086" s="41"/>
      <c r="H1086" s="41"/>
    </row>
    <row r="1087" spans="1:8" x14ac:dyDescent="0.25">
      <c r="A1087" s="41"/>
      <c r="B1087" s="41"/>
      <c r="C1087" s="41"/>
      <c r="D1087" s="41"/>
      <c r="E1087" s="41"/>
      <c r="F1087" s="41"/>
      <c r="G1087" s="41"/>
      <c r="H1087" s="41"/>
    </row>
    <row r="1088" spans="1:8" x14ac:dyDescent="0.25">
      <c r="A1088" s="41"/>
      <c r="B1088" s="41"/>
      <c r="C1088" s="41"/>
      <c r="D1088" s="41"/>
      <c r="E1088" s="41"/>
      <c r="F1088" s="41"/>
      <c r="G1088" s="41"/>
      <c r="H1088" s="41"/>
    </row>
    <row r="1089" spans="1:8" x14ac:dyDescent="0.25">
      <c r="A1089" s="41"/>
      <c r="B1089" s="41"/>
      <c r="C1089" s="41"/>
      <c r="D1089" s="41"/>
      <c r="E1089" s="41"/>
      <c r="F1089" s="41"/>
      <c r="G1089" s="41"/>
      <c r="H1089" s="41"/>
    </row>
    <row r="1090" spans="1:8" x14ac:dyDescent="0.25">
      <c r="A1090" s="41"/>
      <c r="B1090" s="41"/>
      <c r="C1090" s="41"/>
      <c r="D1090" s="41"/>
      <c r="E1090" s="41"/>
      <c r="F1090" s="41"/>
      <c r="G1090" s="41"/>
      <c r="H1090" s="41"/>
    </row>
    <row r="1091" spans="1:8" x14ac:dyDescent="0.25">
      <c r="A1091" s="41"/>
      <c r="B1091" s="41"/>
      <c r="C1091" s="41"/>
      <c r="D1091" s="41"/>
      <c r="E1091" s="41"/>
      <c r="F1091" s="41"/>
      <c r="G1091" s="41"/>
      <c r="H1091" s="41"/>
    </row>
    <row r="1092" spans="1:8" x14ac:dyDescent="0.25">
      <c r="A1092" s="41"/>
      <c r="B1092" s="41"/>
      <c r="C1092" s="41"/>
      <c r="D1092" s="41"/>
      <c r="E1092" s="41"/>
      <c r="F1092" s="41"/>
      <c r="G1092" s="41"/>
      <c r="H1092" s="41"/>
    </row>
    <row r="1093" spans="1:8" x14ac:dyDescent="0.25">
      <c r="A1093" s="41"/>
      <c r="B1093" s="41"/>
      <c r="C1093" s="41"/>
      <c r="D1093" s="41"/>
      <c r="E1093" s="41"/>
      <c r="F1093" s="41"/>
      <c r="G1093" s="41"/>
      <c r="H1093" s="41"/>
    </row>
    <row r="1094" spans="1:8" x14ac:dyDescent="0.25">
      <c r="A1094" s="41"/>
      <c r="B1094" s="41"/>
      <c r="C1094" s="41"/>
      <c r="D1094" s="41"/>
      <c r="E1094" s="41"/>
      <c r="F1094" s="41"/>
      <c r="G1094" s="41"/>
      <c r="H1094" s="41"/>
    </row>
    <row r="1095" spans="1:8" x14ac:dyDescent="0.25">
      <c r="A1095" s="41"/>
      <c r="B1095" s="41"/>
      <c r="C1095" s="41"/>
      <c r="D1095" s="41"/>
      <c r="E1095" s="41"/>
      <c r="F1095" s="41"/>
      <c r="G1095" s="41"/>
      <c r="H1095" s="41"/>
    </row>
    <row r="1096" spans="1:8" x14ac:dyDescent="0.25">
      <c r="A1096" s="41"/>
      <c r="B1096" s="41"/>
      <c r="C1096" s="41"/>
      <c r="D1096" s="41"/>
      <c r="E1096" s="41"/>
      <c r="F1096" s="41"/>
      <c r="G1096" s="41"/>
      <c r="H1096" s="41"/>
    </row>
    <row r="1097" spans="1:8" x14ac:dyDescent="0.25">
      <c r="A1097" s="41"/>
      <c r="B1097" s="41"/>
      <c r="C1097" s="41"/>
      <c r="D1097" s="41"/>
      <c r="E1097" s="41"/>
      <c r="F1097" s="41"/>
      <c r="G1097" s="41"/>
      <c r="H1097" s="41"/>
    </row>
    <row r="1098" spans="1:8" x14ac:dyDescent="0.25">
      <c r="A1098" s="41"/>
      <c r="B1098" s="41"/>
      <c r="C1098" s="41"/>
      <c r="D1098" s="41"/>
      <c r="E1098" s="41"/>
      <c r="F1098" s="41"/>
      <c r="G1098" s="41"/>
      <c r="H1098" s="41"/>
    </row>
    <row r="1099" spans="1:8" x14ac:dyDescent="0.25">
      <c r="A1099" s="41"/>
      <c r="B1099" s="41"/>
      <c r="C1099" s="41"/>
      <c r="D1099" s="41"/>
      <c r="E1099" s="41"/>
      <c r="F1099" s="41"/>
      <c r="G1099" s="41"/>
      <c r="H1099" s="41"/>
    </row>
    <row r="1100" spans="1:8" x14ac:dyDescent="0.25">
      <c r="A1100" s="41"/>
      <c r="B1100" s="41"/>
      <c r="C1100" s="41"/>
      <c r="D1100" s="41"/>
      <c r="E1100" s="41"/>
      <c r="F1100" s="41"/>
      <c r="G1100" s="41"/>
      <c r="H1100" s="41"/>
    </row>
    <row r="1101" spans="1:8" x14ac:dyDescent="0.25">
      <c r="A1101" s="41"/>
      <c r="B1101" s="41"/>
      <c r="C1101" s="41"/>
      <c r="D1101" s="41"/>
      <c r="E1101" s="41"/>
      <c r="F1101" s="41"/>
      <c r="G1101" s="41"/>
      <c r="H1101" s="41"/>
    </row>
    <row r="1102" spans="1:8" x14ac:dyDescent="0.25">
      <c r="A1102" s="41"/>
      <c r="B1102" s="41"/>
      <c r="C1102" s="41"/>
      <c r="D1102" s="41"/>
      <c r="E1102" s="41"/>
      <c r="F1102" s="41"/>
      <c r="G1102" s="41"/>
      <c r="H1102" s="41"/>
    </row>
    <row r="1103" spans="1:8" x14ac:dyDescent="0.25">
      <c r="A1103" s="41"/>
      <c r="B1103" s="41"/>
      <c r="C1103" s="41"/>
      <c r="D1103" s="41"/>
      <c r="E1103" s="41"/>
      <c r="F1103" s="41"/>
      <c r="G1103" s="41"/>
      <c r="H1103" s="41"/>
    </row>
    <row r="1104" spans="1:8" x14ac:dyDescent="0.25">
      <c r="A1104" s="41"/>
      <c r="B1104" s="41"/>
      <c r="C1104" s="41"/>
      <c r="D1104" s="41"/>
      <c r="E1104" s="41"/>
      <c r="F1104" s="41"/>
      <c r="G1104" s="41"/>
      <c r="H1104" s="41"/>
    </row>
    <row r="1105" spans="1:8" x14ac:dyDescent="0.25">
      <c r="A1105" s="41"/>
      <c r="B1105" s="41"/>
      <c r="C1105" s="41"/>
      <c r="D1105" s="41"/>
      <c r="E1105" s="41"/>
      <c r="F1105" s="41"/>
      <c r="G1105" s="41"/>
      <c r="H1105" s="41"/>
    </row>
    <row r="1106" spans="1:8" x14ac:dyDescent="0.25">
      <c r="A1106" s="41"/>
      <c r="B1106" s="41"/>
      <c r="C1106" s="41"/>
      <c r="D1106" s="41"/>
      <c r="E1106" s="41"/>
      <c r="F1106" s="41"/>
      <c r="G1106" s="41"/>
      <c r="H1106" s="41"/>
    </row>
    <row r="1107" spans="1:8" x14ac:dyDescent="0.25">
      <c r="A1107" s="41"/>
      <c r="B1107" s="41"/>
      <c r="C1107" s="41"/>
      <c r="D1107" s="41"/>
      <c r="E1107" s="41"/>
      <c r="F1107" s="41"/>
      <c r="G1107" s="41"/>
      <c r="H1107" s="41"/>
    </row>
    <row r="1108" spans="1:8" x14ac:dyDescent="0.25">
      <c r="A1108" s="41"/>
      <c r="B1108" s="41"/>
      <c r="C1108" s="41"/>
      <c r="D1108" s="41"/>
      <c r="E1108" s="41"/>
      <c r="F1108" s="41"/>
      <c r="G1108" s="41"/>
      <c r="H1108" s="41"/>
    </row>
    <row r="1109" spans="1:8" x14ac:dyDescent="0.25">
      <c r="A1109" s="41"/>
      <c r="B1109" s="41"/>
      <c r="C1109" s="41"/>
      <c r="D1109" s="41"/>
      <c r="E1109" s="41"/>
      <c r="F1109" s="41"/>
      <c r="G1109" s="41"/>
      <c r="H1109" s="41"/>
    </row>
    <row r="1110" spans="1:8" x14ac:dyDescent="0.25">
      <c r="A1110" s="41"/>
      <c r="B1110" s="41"/>
      <c r="C1110" s="41"/>
      <c r="D1110" s="41"/>
      <c r="E1110" s="41"/>
      <c r="F1110" s="41"/>
      <c r="G1110" s="41"/>
      <c r="H1110" s="41"/>
    </row>
    <row r="1111" spans="1:8" x14ac:dyDescent="0.25">
      <c r="A1111" s="41"/>
      <c r="B1111" s="41"/>
      <c r="C1111" s="41"/>
      <c r="D1111" s="41"/>
      <c r="E1111" s="41"/>
      <c r="F1111" s="41"/>
      <c r="G1111" s="41"/>
      <c r="H1111" s="41"/>
    </row>
    <row r="1112" spans="1:8" x14ac:dyDescent="0.25">
      <c r="A1112" s="41"/>
      <c r="B1112" s="41"/>
      <c r="C1112" s="41"/>
      <c r="D1112" s="41"/>
      <c r="E1112" s="41"/>
      <c r="F1112" s="41"/>
      <c r="G1112" s="41"/>
      <c r="H1112" s="41"/>
    </row>
    <row r="1113" spans="1:8" x14ac:dyDescent="0.25">
      <c r="A1113" s="41"/>
      <c r="B1113" s="41"/>
      <c r="C1113" s="41"/>
      <c r="D1113" s="41"/>
      <c r="E1113" s="41"/>
      <c r="F1113" s="41"/>
      <c r="G1113" s="41"/>
      <c r="H1113" s="41"/>
    </row>
    <row r="1114" spans="1:8" x14ac:dyDescent="0.25">
      <c r="A1114" s="41"/>
      <c r="B1114" s="41"/>
      <c r="C1114" s="41"/>
      <c r="D1114" s="41"/>
      <c r="E1114" s="41"/>
      <c r="F1114" s="41"/>
      <c r="G1114" s="41"/>
      <c r="H1114" s="41"/>
    </row>
    <row r="1115" spans="1:8" x14ac:dyDescent="0.25">
      <c r="A1115" s="41"/>
      <c r="B1115" s="41"/>
      <c r="C1115" s="41"/>
      <c r="D1115" s="41"/>
      <c r="E1115" s="41"/>
      <c r="F1115" s="41"/>
      <c r="G1115" s="41"/>
      <c r="H1115" s="41"/>
    </row>
    <row r="1116" spans="1:8" x14ac:dyDescent="0.25">
      <c r="A1116" s="41"/>
      <c r="B1116" s="41"/>
      <c r="C1116" s="41"/>
      <c r="D1116" s="41"/>
      <c r="E1116" s="41"/>
      <c r="F1116" s="41"/>
      <c r="G1116" s="41"/>
      <c r="H1116" s="41"/>
    </row>
    <row r="1117" spans="1:8" x14ac:dyDescent="0.25">
      <c r="A1117" s="41"/>
      <c r="B1117" s="41"/>
      <c r="C1117" s="41"/>
      <c r="D1117" s="41"/>
      <c r="E1117" s="41"/>
      <c r="F1117" s="41"/>
      <c r="G1117" s="41"/>
      <c r="H1117" s="41"/>
    </row>
    <row r="1118" spans="1:8" x14ac:dyDescent="0.25">
      <c r="A1118" s="41"/>
      <c r="B1118" s="41"/>
      <c r="C1118" s="41"/>
      <c r="D1118" s="41"/>
      <c r="E1118" s="41"/>
      <c r="F1118" s="41"/>
      <c r="G1118" s="41"/>
      <c r="H1118" s="41"/>
    </row>
    <row r="1119" spans="1:8" x14ac:dyDescent="0.25">
      <c r="A1119" s="41"/>
      <c r="B1119" s="41"/>
      <c r="C1119" s="41"/>
      <c r="D1119" s="41"/>
      <c r="E1119" s="41"/>
      <c r="F1119" s="41"/>
      <c r="G1119" s="41"/>
      <c r="H1119" s="41"/>
    </row>
    <row r="1120" spans="1:8" x14ac:dyDescent="0.25">
      <c r="A1120" s="41"/>
      <c r="B1120" s="41"/>
      <c r="C1120" s="41"/>
      <c r="D1120" s="41"/>
      <c r="E1120" s="41"/>
      <c r="F1120" s="41"/>
      <c r="G1120" s="41"/>
      <c r="H1120" s="41"/>
    </row>
    <row r="1121" spans="1:8" x14ac:dyDescent="0.25">
      <c r="A1121" s="41"/>
      <c r="B1121" s="41"/>
      <c r="C1121" s="41"/>
      <c r="D1121" s="41"/>
      <c r="E1121" s="41"/>
      <c r="F1121" s="41"/>
      <c r="G1121" s="41"/>
      <c r="H1121" s="41"/>
    </row>
    <row r="1122" spans="1:8" x14ac:dyDescent="0.25">
      <c r="A1122" s="41"/>
      <c r="B1122" s="41"/>
      <c r="C1122" s="41"/>
      <c r="D1122" s="41"/>
      <c r="E1122" s="41"/>
      <c r="F1122" s="41"/>
      <c r="G1122" s="41"/>
      <c r="H1122" s="41"/>
    </row>
    <row r="1123" spans="1:8" x14ac:dyDescent="0.25">
      <c r="A1123" s="41"/>
      <c r="B1123" s="41"/>
      <c r="C1123" s="41"/>
      <c r="D1123" s="41"/>
      <c r="E1123" s="41"/>
      <c r="F1123" s="41"/>
      <c r="G1123" s="41"/>
      <c r="H1123" s="41"/>
    </row>
    <row r="1124" spans="1:8" x14ac:dyDescent="0.25">
      <c r="A1124" s="41"/>
      <c r="B1124" s="41"/>
      <c r="C1124" s="41"/>
      <c r="D1124" s="41"/>
      <c r="E1124" s="41"/>
      <c r="F1124" s="41"/>
      <c r="G1124" s="41"/>
      <c r="H1124" s="41"/>
    </row>
    <row r="1125" spans="1:8" x14ac:dyDescent="0.25">
      <c r="A1125" s="41"/>
      <c r="B1125" s="41"/>
      <c r="C1125" s="41"/>
      <c r="D1125" s="41"/>
      <c r="E1125" s="41"/>
      <c r="F1125" s="41"/>
      <c r="G1125" s="41"/>
      <c r="H1125" s="41"/>
    </row>
    <row r="1126" spans="1:8" x14ac:dyDescent="0.25">
      <c r="A1126" s="41"/>
      <c r="B1126" s="41"/>
      <c r="C1126" s="41"/>
      <c r="D1126" s="41"/>
      <c r="E1126" s="41"/>
      <c r="F1126" s="41"/>
      <c r="G1126" s="41"/>
      <c r="H1126" s="41"/>
    </row>
    <row r="1127" spans="1:8" x14ac:dyDescent="0.25">
      <c r="A1127" s="41"/>
      <c r="B1127" s="41"/>
      <c r="C1127" s="41"/>
      <c r="D1127" s="41"/>
      <c r="E1127" s="41"/>
      <c r="F1127" s="41"/>
      <c r="G1127" s="41"/>
      <c r="H1127" s="41"/>
    </row>
    <row r="1128" spans="1:8" x14ac:dyDescent="0.25">
      <c r="A1128" s="41"/>
      <c r="B1128" s="41"/>
      <c r="C1128" s="41"/>
      <c r="D1128" s="41"/>
      <c r="E1128" s="41"/>
      <c r="F1128" s="41"/>
      <c r="G1128" s="41"/>
      <c r="H1128" s="41"/>
    </row>
    <row r="1129" spans="1:8" x14ac:dyDescent="0.25">
      <c r="A1129" s="41"/>
      <c r="B1129" s="41"/>
      <c r="C1129" s="41"/>
      <c r="D1129" s="41"/>
      <c r="E1129" s="41"/>
      <c r="F1129" s="41"/>
      <c r="G1129" s="41"/>
      <c r="H1129" s="41"/>
    </row>
    <row r="1130" spans="1:8" x14ac:dyDescent="0.25">
      <c r="A1130" s="41"/>
      <c r="B1130" s="41"/>
      <c r="C1130" s="41"/>
      <c r="D1130" s="41"/>
      <c r="E1130" s="41"/>
      <c r="F1130" s="41"/>
      <c r="G1130" s="41"/>
      <c r="H1130" s="41"/>
    </row>
    <row r="1131" spans="1:8" x14ac:dyDescent="0.25">
      <c r="A1131" s="41"/>
      <c r="B1131" s="41"/>
      <c r="C1131" s="41"/>
      <c r="D1131" s="41"/>
      <c r="E1131" s="41"/>
      <c r="F1131" s="41"/>
      <c r="G1131" s="41"/>
      <c r="H1131" s="41"/>
    </row>
    <row r="1132" spans="1:8" x14ac:dyDescent="0.25">
      <c r="A1132" s="41"/>
      <c r="B1132" s="41"/>
      <c r="C1132" s="41"/>
      <c r="D1132" s="41"/>
      <c r="E1132" s="41"/>
      <c r="F1132" s="41"/>
      <c r="G1132" s="41"/>
      <c r="H1132" s="41"/>
    </row>
    <row r="1133" spans="1:8" x14ac:dyDescent="0.25">
      <c r="A1133" s="41"/>
      <c r="B1133" s="41"/>
      <c r="C1133" s="41"/>
      <c r="D1133" s="41"/>
      <c r="E1133" s="41"/>
      <c r="F1133" s="41"/>
      <c r="G1133" s="41"/>
      <c r="H1133" s="41"/>
    </row>
    <row r="1134" spans="1:8" x14ac:dyDescent="0.25">
      <c r="A1134" s="41"/>
      <c r="B1134" s="41"/>
      <c r="C1134" s="41"/>
      <c r="D1134" s="41"/>
      <c r="E1134" s="41"/>
      <c r="F1134" s="41"/>
      <c r="G1134" s="41"/>
      <c r="H1134" s="41"/>
    </row>
    <row r="1135" spans="1:8" x14ac:dyDescent="0.25">
      <c r="A1135" s="41"/>
      <c r="B1135" s="41"/>
      <c r="C1135" s="41"/>
      <c r="D1135" s="41"/>
      <c r="E1135" s="41"/>
      <c r="F1135" s="41"/>
      <c r="G1135" s="41"/>
      <c r="H1135" s="41"/>
    </row>
    <row r="1136" spans="1:8" x14ac:dyDescent="0.25">
      <c r="A1136" s="41"/>
      <c r="B1136" s="41"/>
      <c r="C1136" s="41"/>
      <c r="D1136" s="41"/>
      <c r="E1136" s="41"/>
      <c r="F1136" s="41"/>
      <c r="G1136" s="41"/>
      <c r="H1136" s="41"/>
    </row>
    <row r="1137" spans="1:8" x14ac:dyDescent="0.25">
      <c r="A1137" s="41"/>
      <c r="B1137" s="41"/>
      <c r="C1137" s="41"/>
      <c r="D1137" s="41"/>
      <c r="E1137" s="41"/>
      <c r="F1137" s="41"/>
      <c r="G1137" s="41"/>
      <c r="H1137" s="41"/>
    </row>
    <row r="1138" spans="1:8" x14ac:dyDescent="0.25">
      <c r="A1138" s="41"/>
      <c r="B1138" s="41"/>
      <c r="C1138" s="41"/>
      <c r="D1138" s="41"/>
      <c r="E1138" s="41"/>
      <c r="F1138" s="41"/>
      <c r="G1138" s="41"/>
      <c r="H1138" s="41"/>
    </row>
    <row r="1139" spans="1:8" x14ac:dyDescent="0.25">
      <c r="A1139" s="41"/>
      <c r="B1139" s="41"/>
      <c r="C1139" s="41"/>
      <c r="D1139" s="41"/>
      <c r="E1139" s="41"/>
      <c r="F1139" s="41"/>
      <c r="G1139" s="41"/>
      <c r="H1139" s="41"/>
    </row>
    <row r="1140" spans="1:8" x14ac:dyDescent="0.25">
      <c r="A1140" s="41"/>
      <c r="B1140" s="41"/>
      <c r="C1140" s="41"/>
      <c r="D1140" s="41"/>
      <c r="E1140" s="41"/>
      <c r="F1140" s="41"/>
      <c r="G1140" s="41"/>
      <c r="H1140" s="41"/>
    </row>
    <row r="1141" spans="1:8" x14ac:dyDescent="0.25">
      <c r="A1141" s="41"/>
      <c r="B1141" s="41"/>
      <c r="C1141" s="41"/>
      <c r="D1141" s="41"/>
      <c r="E1141" s="41"/>
      <c r="F1141" s="41"/>
      <c r="G1141" s="41"/>
      <c r="H1141" s="41"/>
    </row>
    <row r="1142" spans="1:8" x14ac:dyDescent="0.25">
      <c r="A1142" s="41"/>
      <c r="B1142" s="41"/>
      <c r="C1142" s="41"/>
      <c r="D1142" s="41"/>
      <c r="E1142" s="41"/>
      <c r="F1142" s="41"/>
      <c r="G1142" s="41"/>
      <c r="H1142" s="41"/>
    </row>
    <row r="1143" spans="1:8" x14ac:dyDescent="0.25">
      <c r="A1143" s="41"/>
      <c r="B1143" s="41"/>
      <c r="C1143" s="41"/>
      <c r="D1143" s="41"/>
      <c r="E1143" s="41"/>
      <c r="F1143" s="41"/>
      <c r="G1143" s="41"/>
      <c r="H1143" s="41"/>
    </row>
    <row r="1144" spans="1:8" x14ac:dyDescent="0.25">
      <c r="A1144" s="41"/>
      <c r="B1144" s="41"/>
      <c r="C1144" s="41"/>
      <c r="D1144" s="41"/>
      <c r="E1144" s="41"/>
      <c r="F1144" s="41"/>
      <c r="G1144" s="41"/>
      <c r="H1144" s="41"/>
    </row>
    <row r="1145" spans="1:8" x14ac:dyDescent="0.25">
      <c r="A1145" s="41"/>
      <c r="B1145" s="41"/>
      <c r="C1145" s="41"/>
      <c r="D1145" s="41"/>
      <c r="E1145" s="41"/>
      <c r="F1145" s="41"/>
      <c r="G1145" s="41"/>
      <c r="H1145" s="41"/>
    </row>
    <row r="1146" spans="1:8" x14ac:dyDescent="0.25">
      <c r="A1146" s="41"/>
      <c r="B1146" s="41"/>
      <c r="C1146" s="41"/>
      <c r="D1146" s="41"/>
      <c r="E1146" s="41"/>
      <c r="F1146" s="41"/>
      <c r="G1146" s="41"/>
      <c r="H1146" s="41"/>
    </row>
    <row r="1147" spans="1:8" x14ac:dyDescent="0.25">
      <c r="A1147" s="41"/>
      <c r="B1147" s="41"/>
      <c r="C1147" s="41"/>
      <c r="D1147" s="41"/>
      <c r="E1147" s="41"/>
      <c r="F1147" s="41"/>
      <c r="G1147" s="41"/>
      <c r="H1147" s="41"/>
    </row>
    <row r="1148" spans="1:8" x14ac:dyDescent="0.25">
      <c r="A1148" s="41"/>
      <c r="B1148" s="41"/>
      <c r="C1148" s="41"/>
      <c r="D1148" s="41"/>
      <c r="E1148" s="41"/>
      <c r="F1148" s="41"/>
      <c r="G1148" s="41"/>
      <c r="H1148" s="41"/>
    </row>
    <row r="1149" spans="1:8" x14ac:dyDescent="0.25">
      <c r="A1149" s="41"/>
      <c r="B1149" s="41"/>
      <c r="C1149" s="41"/>
      <c r="D1149" s="41"/>
      <c r="E1149" s="41"/>
      <c r="F1149" s="41"/>
      <c r="G1149" s="41"/>
      <c r="H1149" s="41"/>
    </row>
    <row r="1150" spans="1:8" x14ac:dyDescent="0.25">
      <c r="A1150" s="41"/>
      <c r="B1150" s="41"/>
      <c r="C1150" s="41"/>
      <c r="D1150" s="41"/>
      <c r="E1150" s="41"/>
      <c r="F1150" s="41"/>
      <c r="G1150" s="41"/>
      <c r="H1150" s="41"/>
    </row>
    <row r="1151" spans="1:8" x14ac:dyDescent="0.25">
      <c r="A1151" s="41"/>
      <c r="B1151" s="41"/>
      <c r="C1151" s="41"/>
      <c r="D1151" s="41"/>
      <c r="E1151" s="41"/>
      <c r="F1151" s="41"/>
      <c r="G1151" s="41"/>
      <c r="H1151" s="41"/>
    </row>
    <row r="1152" spans="1:8" x14ac:dyDescent="0.25">
      <c r="A1152" s="41"/>
      <c r="B1152" s="41"/>
      <c r="C1152" s="41"/>
      <c r="D1152" s="41"/>
      <c r="E1152" s="41"/>
      <c r="F1152" s="41"/>
      <c r="G1152" s="41"/>
      <c r="H1152" s="41"/>
    </row>
    <row r="1153" spans="1:8" x14ac:dyDescent="0.25">
      <c r="A1153" s="41"/>
      <c r="B1153" s="41"/>
      <c r="C1153" s="41"/>
      <c r="D1153" s="41"/>
      <c r="E1153" s="41"/>
      <c r="F1153" s="41"/>
      <c r="G1153" s="41"/>
      <c r="H1153" s="41"/>
    </row>
    <row r="1154" spans="1:8" x14ac:dyDescent="0.25">
      <c r="A1154" s="41"/>
      <c r="B1154" s="41"/>
      <c r="C1154" s="41"/>
      <c r="D1154" s="41"/>
      <c r="E1154" s="41"/>
      <c r="F1154" s="41"/>
      <c r="G1154" s="41"/>
      <c r="H1154" s="41"/>
    </row>
    <row r="1155" spans="1:8" x14ac:dyDescent="0.25">
      <c r="A1155" s="41"/>
      <c r="B1155" s="41"/>
      <c r="C1155" s="41"/>
      <c r="D1155" s="41"/>
      <c r="E1155" s="41"/>
      <c r="F1155" s="41"/>
      <c r="G1155" s="41"/>
      <c r="H1155" s="41"/>
    </row>
    <row r="1156" spans="1:8" x14ac:dyDescent="0.25">
      <c r="A1156" s="41"/>
      <c r="B1156" s="41"/>
      <c r="C1156" s="41"/>
      <c r="D1156" s="41"/>
      <c r="E1156" s="41"/>
      <c r="F1156" s="41"/>
      <c r="G1156" s="41"/>
      <c r="H1156" s="41"/>
    </row>
    <row r="1157" spans="1:8" x14ac:dyDescent="0.25">
      <c r="A1157" s="41"/>
      <c r="B1157" s="41"/>
      <c r="C1157" s="41"/>
      <c r="D1157" s="41"/>
      <c r="E1157" s="41"/>
      <c r="F1157" s="41"/>
      <c r="G1157" s="41"/>
      <c r="H1157" s="41"/>
    </row>
    <row r="1158" spans="1:8" x14ac:dyDescent="0.25">
      <c r="A1158" s="41"/>
      <c r="B1158" s="41"/>
      <c r="C1158" s="41"/>
      <c r="D1158" s="41"/>
      <c r="E1158" s="41"/>
      <c r="F1158" s="41"/>
      <c r="G1158" s="41"/>
      <c r="H1158" s="41"/>
    </row>
    <row r="1159" spans="1:8" x14ac:dyDescent="0.25">
      <c r="A1159" s="41"/>
      <c r="B1159" s="41"/>
      <c r="C1159" s="41"/>
      <c r="D1159" s="41"/>
      <c r="E1159" s="41"/>
      <c r="F1159" s="41"/>
      <c r="G1159" s="41"/>
      <c r="H1159" s="41"/>
    </row>
    <row r="1160" spans="1:8" x14ac:dyDescent="0.25">
      <c r="A1160" s="41"/>
      <c r="B1160" s="41"/>
      <c r="C1160" s="41"/>
      <c r="D1160" s="41"/>
      <c r="E1160" s="41"/>
      <c r="F1160" s="41"/>
      <c r="G1160" s="41"/>
      <c r="H1160" s="41"/>
    </row>
    <row r="1161" spans="1:8" x14ac:dyDescent="0.25">
      <c r="A1161" s="41"/>
      <c r="B1161" s="41"/>
      <c r="C1161" s="41"/>
      <c r="D1161" s="41"/>
      <c r="E1161" s="41"/>
      <c r="F1161" s="41"/>
      <c r="G1161" s="41"/>
      <c r="H1161" s="41"/>
    </row>
    <row r="1162" spans="1:8" x14ac:dyDescent="0.25">
      <c r="A1162" s="41"/>
      <c r="B1162" s="41"/>
      <c r="C1162" s="41"/>
      <c r="D1162" s="41"/>
      <c r="E1162" s="41"/>
      <c r="F1162" s="41"/>
      <c r="G1162" s="41"/>
      <c r="H1162" s="41"/>
    </row>
    <row r="1163" spans="1:8" x14ac:dyDescent="0.25">
      <c r="A1163" s="41"/>
      <c r="B1163" s="41"/>
      <c r="C1163" s="41"/>
      <c r="D1163" s="41"/>
      <c r="E1163" s="41"/>
      <c r="F1163" s="41"/>
      <c r="G1163" s="41"/>
      <c r="H1163" s="41"/>
    </row>
    <row r="1164" spans="1:8" x14ac:dyDescent="0.25">
      <c r="A1164" s="41"/>
      <c r="B1164" s="41"/>
      <c r="C1164" s="41"/>
      <c r="D1164" s="41"/>
      <c r="E1164" s="41"/>
      <c r="F1164" s="41"/>
      <c r="G1164" s="41"/>
      <c r="H1164" s="41"/>
    </row>
    <row r="1165" spans="1:8" x14ac:dyDescent="0.25">
      <c r="A1165" s="41"/>
      <c r="B1165" s="41"/>
      <c r="C1165" s="41"/>
      <c r="D1165" s="41"/>
      <c r="E1165" s="41"/>
      <c r="F1165" s="41"/>
      <c r="G1165" s="41"/>
      <c r="H1165" s="41"/>
    </row>
    <row r="1166" spans="1:8" x14ac:dyDescent="0.25">
      <c r="A1166" s="41"/>
      <c r="B1166" s="41"/>
      <c r="C1166" s="41"/>
      <c r="D1166" s="41"/>
      <c r="E1166" s="41"/>
      <c r="F1166" s="41"/>
      <c r="G1166" s="41"/>
      <c r="H1166" s="41"/>
    </row>
    <row r="1167" spans="1:8" x14ac:dyDescent="0.25">
      <c r="A1167" s="41"/>
      <c r="B1167" s="41"/>
      <c r="C1167" s="41"/>
      <c r="D1167" s="41"/>
      <c r="E1167" s="41"/>
      <c r="F1167" s="41"/>
      <c r="G1167" s="41"/>
      <c r="H1167" s="41"/>
    </row>
    <row r="1168" spans="1:8" x14ac:dyDescent="0.25">
      <c r="A1168" s="41"/>
      <c r="B1168" s="41"/>
      <c r="C1168" s="41"/>
      <c r="D1168" s="41"/>
      <c r="E1168" s="41"/>
      <c r="F1168" s="41"/>
      <c r="G1168" s="41"/>
      <c r="H1168" s="41"/>
    </row>
    <row r="1169" spans="1:8" x14ac:dyDescent="0.25">
      <c r="A1169" s="41"/>
      <c r="B1169" s="41"/>
      <c r="C1169" s="41"/>
      <c r="D1169" s="41"/>
      <c r="E1169" s="41"/>
      <c r="F1169" s="41"/>
      <c r="G1169" s="41"/>
      <c r="H1169" s="41"/>
    </row>
    <row r="1170" spans="1:8" x14ac:dyDescent="0.25">
      <c r="A1170" s="41"/>
      <c r="B1170" s="41"/>
      <c r="C1170" s="41"/>
      <c r="D1170" s="41"/>
      <c r="E1170" s="41"/>
      <c r="F1170" s="41"/>
      <c r="G1170" s="41"/>
      <c r="H1170" s="41"/>
    </row>
    <row r="1171" spans="1:8" x14ac:dyDescent="0.25">
      <c r="A1171" s="41"/>
      <c r="B1171" s="41"/>
      <c r="C1171" s="41"/>
      <c r="D1171" s="41"/>
      <c r="E1171" s="41"/>
      <c r="F1171" s="41"/>
      <c r="G1171" s="41"/>
      <c r="H1171" s="41"/>
    </row>
    <row r="1172" spans="1:8" x14ac:dyDescent="0.25">
      <c r="A1172" s="41"/>
      <c r="B1172" s="41"/>
      <c r="C1172" s="41"/>
      <c r="D1172" s="41"/>
      <c r="E1172" s="41"/>
      <c r="F1172" s="41"/>
      <c r="G1172" s="41"/>
      <c r="H1172" s="41"/>
    </row>
    <row r="1173" spans="1:8" x14ac:dyDescent="0.25">
      <c r="A1173" s="41"/>
      <c r="B1173" s="41"/>
      <c r="C1173" s="41"/>
      <c r="D1173" s="41"/>
      <c r="E1173" s="41"/>
      <c r="F1173" s="41"/>
      <c r="G1173" s="41"/>
      <c r="H1173" s="41"/>
    </row>
    <row r="1174" spans="1:8" x14ac:dyDescent="0.25">
      <c r="A1174" s="41"/>
      <c r="B1174" s="41"/>
      <c r="C1174" s="41"/>
      <c r="D1174" s="41"/>
      <c r="E1174" s="41"/>
      <c r="F1174" s="41"/>
      <c r="G1174" s="41"/>
      <c r="H1174" s="41"/>
    </row>
    <row r="1175" spans="1:8" x14ac:dyDescent="0.25">
      <c r="A1175" s="41"/>
      <c r="B1175" s="41"/>
      <c r="C1175" s="41"/>
      <c r="D1175" s="41"/>
      <c r="E1175" s="41"/>
      <c r="F1175" s="41"/>
      <c r="G1175" s="41"/>
      <c r="H1175" s="41"/>
    </row>
    <row r="1176" spans="1:8" x14ac:dyDescent="0.25">
      <c r="A1176" s="41"/>
      <c r="B1176" s="41"/>
      <c r="C1176" s="41"/>
      <c r="D1176" s="41"/>
      <c r="E1176" s="41"/>
      <c r="F1176" s="41"/>
      <c r="G1176" s="41"/>
      <c r="H1176" s="41"/>
    </row>
    <row r="1177" spans="1:8" x14ac:dyDescent="0.25">
      <c r="A1177" s="41"/>
      <c r="B1177" s="41"/>
      <c r="C1177" s="41"/>
      <c r="D1177" s="41"/>
      <c r="E1177" s="41"/>
      <c r="F1177" s="41"/>
      <c r="G1177" s="41"/>
      <c r="H1177" s="41"/>
    </row>
    <row r="1178" spans="1:8" x14ac:dyDescent="0.25">
      <c r="A1178" s="41"/>
      <c r="B1178" s="41"/>
      <c r="C1178" s="41"/>
      <c r="D1178" s="41"/>
      <c r="E1178" s="41"/>
      <c r="F1178" s="41"/>
      <c r="G1178" s="41"/>
      <c r="H1178" s="41"/>
    </row>
    <row r="1179" spans="1:8" x14ac:dyDescent="0.25">
      <c r="A1179" s="41"/>
      <c r="B1179" s="41"/>
      <c r="C1179" s="41"/>
      <c r="D1179" s="41"/>
      <c r="E1179" s="41"/>
      <c r="F1179" s="41"/>
      <c r="G1179" s="41"/>
      <c r="H1179" s="41"/>
    </row>
    <row r="1180" spans="1:8" x14ac:dyDescent="0.25">
      <c r="A1180" s="41"/>
      <c r="B1180" s="41"/>
      <c r="C1180" s="41"/>
      <c r="D1180" s="41"/>
      <c r="E1180" s="41"/>
      <c r="F1180" s="41"/>
      <c r="G1180" s="41"/>
      <c r="H1180" s="41"/>
    </row>
    <row r="1181" spans="1:8" x14ac:dyDescent="0.25">
      <c r="A1181" s="41"/>
      <c r="B1181" s="41"/>
      <c r="C1181" s="41"/>
      <c r="D1181" s="41"/>
      <c r="E1181" s="41"/>
      <c r="F1181" s="41"/>
      <c r="G1181" s="41"/>
      <c r="H1181" s="41"/>
    </row>
    <row r="1182" spans="1:8" x14ac:dyDescent="0.25">
      <c r="A1182" s="41"/>
      <c r="B1182" s="41"/>
      <c r="C1182" s="41"/>
      <c r="D1182" s="41"/>
      <c r="E1182" s="41"/>
      <c r="F1182" s="41"/>
      <c r="G1182" s="41"/>
      <c r="H1182" s="41"/>
    </row>
    <row r="1183" spans="1:8" x14ac:dyDescent="0.25">
      <c r="A1183" s="41"/>
      <c r="B1183" s="41"/>
      <c r="C1183" s="41"/>
      <c r="D1183" s="41"/>
      <c r="E1183" s="41"/>
      <c r="F1183" s="41"/>
      <c r="G1183" s="41"/>
      <c r="H1183" s="41"/>
    </row>
    <row r="1184" spans="1:8" x14ac:dyDescent="0.25">
      <c r="A1184" s="41"/>
      <c r="B1184" s="41"/>
      <c r="C1184" s="41"/>
      <c r="D1184" s="41"/>
      <c r="E1184" s="41"/>
      <c r="F1184" s="41"/>
      <c r="G1184" s="41"/>
      <c r="H1184" s="41"/>
    </row>
    <row r="1185" spans="1:8" x14ac:dyDescent="0.25">
      <c r="A1185" s="41"/>
      <c r="B1185" s="41"/>
      <c r="C1185" s="41"/>
      <c r="D1185" s="41"/>
      <c r="E1185" s="41"/>
      <c r="F1185" s="41"/>
      <c r="G1185" s="41"/>
      <c r="H1185" s="41"/>
    </row>
    <row r="1186" spans="1:8" x14ac:dyDescent="0.25">
      <c r="A1186" s="41"/>
      <c r="B1186" s="41"/>
      <c r="C1186" s="41"/>
      <c r="D1186" s="41"/>
      <c r="E1186" s="41"/>
      <c r="F1186" s="41"/>
      <c r="G1186" s="41"/>
      <c r="H1186" s="41"/>
    </row>
    <row r="1187" spans="1:8" x14ac:dyDescent="0.25">
      <c r="A1187" s="41"/>
      <c r="B1187" s="41"/>
      <c r="C1187" s="41"/>
      <c r="D1187" s="41"/>
      <c r="E1187" s="41"/>
      <c r="F1187" s="41"/>
      <c r="G1187" s="41"/>
      <c r="H1187" s="41"/>
    </row>
    <row r="1188" spans="1:8" x14ac:dyDescent="0.25">
      <c r="A1188" s="41"/>
      <c r="B1188" s="41"/>
      <c r="C1188" s="41"/>
      <c r="D1188" s="41"/>
      <c r="E1188" s="41"/>
      <c r="F1188" s="41"/>
      <c r="G1188" s="41"/>
      <c r="H1188" s="41"/>
    </row>
    <row r="1189" spans="1:8" x14ac:dyDescent="0.25">
      <c r="A1189" s="41"/>
      <c r="B1189" s="41"/>
      <c r="C1189" s="41"/>
      <c r="D1189" s="41"/>
      <c r="E1189" s="41"/>
      <c r="F1189" s="41"/>
      <c r="G1189" s="41"/>
      <c r="H1189" s="41"/>
    </row>
    <row r="1190" spans="1:8" x14ac:dyDescent="0.25">
      <c r="A1190" s="41"/>
      <c r="B1190" s="41"/>
      <c r="C1190" s="41"/>
      <c r="D1190" s="41"/>
      <c r="E1190" s="41"/>
      <c r="F1190" s="41"/>
      <c r="G1190" s="41"/>
      <c r="H1190" s="41"/>
    </row>
    <row r="1191" spans="1:8" x14ac:dyDescent="0.25">
      <c r="A1191" s="41"/>
      <c r="B1191" s="41"/>
      <c r="C1191" s="41"/>
      <c r="D1191" s="41"/>
      <c r="E1191" s="41"/>
      <c r="F1191" s="41"/>
      <c r="G1191" s="41"/>
      <c r="H1191" s="41"/>
    </row>
    <row r="1192" spans="1:8" x14ac:dyDescent="0.25">
      <c r="A1192" s="41"/>
      <c r="B1192" s="41"/>
      <c r="C1192" s="41"/>
      <c r="D1192" s="41"/>
      <c r="E1192" s="41"/>
      <c r="F1192" s="41"/>
      <c r="G1192" s="41"/>
      <c r="H1192" s="41"/>
    </row>
    <row r="1193" spans="1:8" x14ac:dyDescent="0.25">
      <c r="A1193" s="41"/>
      <c r="B1193" s="41"/>
      <c r="C1193" s="41"/>
      <c r="D1193" s="41"/>
      <c r="E1193" s="41"/>
      <c r="F1193" s="41"/>
      <c r="G1193" s="41"/>
      <c r="H1193" s="41"/>
    </row>
    <row r="1194" spans="1:8" x14ac:dyDescent="0.25">
      <c r="A1194" s="41"/>
      <c r="B1194" s="41"/>
      <c r="C1194" s="41"/>
      <c r="D1194" s="41"/>
      <c r="E1194" s="41"/>
      <c r="F1194" s="41"/>
      <c r="G1194" s="41"/>
      <c r="H1194" s="41"/>
    </row>
    <row r="1195" spans="1:8" x14ac:dyDescent="0.25">
      <c r="A1195" s="41"/>
      <c r="B1195" s="41"/>
      <c r="C1195" s="41"/>
      <c r="D1195" s="41"/>
      <c r="E1195" s="41"/>
      <c r="F1195" s="41"/>
      <c r="G1195" s="41"/>
      <c r="H1195" s="41"/>
    </row>
    <row r="1196" spans="1:8" x14ac:dyDescent="0.25">
      <c r="A1196" s="41"/>
      <c r="B1196" s="41"/>
      <c r="C1196" s="41"/>
      <c r="D1196" s="41"/>
      <c r="E1196" s="41"/>
      <c r="F1196" s="41"/>
      <c r="G1196" s="41"/>
      <c r="H1196" s="41"/>
    </row>
    <row r="1197" spans="1:8" x14ac:dyDescent="0.25">
      <c r="A1197" s="41"/>
      <c r="B1197" s="41"/>
      <c r="C1197" s="41"/>
      <c r="D1197" s="41"/>
      <c r="E1197" s="41"/>
      <c r="F1197" s="41"/>
      <c r="G1197" s="41"/>
      <c r="H1197" s="41"/>
    </row>
    <row r="1198" spans="1:8" x14ac:dyDescent="0.25">
      <c r="A1198" s="41"/>
      <c r="B1198" s="41"/>
      <c r="C1198" s="41"/>
      <c r="D1198" s="41"/>
      <c r="E1198" s="41"/>
      <c r="F1198" s="41"/>
      <c r="G1198" s="41"/>
      <c r="H1198" s="41"/>
    </row>
    <row r="1199" spans="1:8" x14ac:dyDescent="0.25">
      <c r="A1199" s="41"/>
      <c r="B1199" s="41"/>
      <c r="C1199" s="41"/>
      <c r="D1199" s="41"/>
      <c r="E1199" s="41"/>
      <c r="F1199" s="41"/>
      <c r="G1199" s="41"/>
      <c r="H1199" s="41"/>
    </row>
    <row r="1200" spans="1:8" x14ac:dyDescent="0.25">
      <c r="A1200" s="41"/>
      <c r="B1200" s="41"/>
      <c r="C1200" s="41"/>
      <c r="D1200" s="41"/>
      <c r="E1200" s="41"/>
      <c r="F1200" s="41"/>
      <c r="G1200" s="41"/>
      <c r="H1200" s="41"/>
    </row>
    <row r="1201" spans="1:8" x14ac:dyDescent="0.25">
      <c r="A1201" s="41"/>
      <c r="B1201" s="41"/>
      <c r="C1201" s="41"/>
      <c r="D1201" s="41"/>
      <c r="E1201" s="41"/>
      <c r="F1201" s="41"/>
      <c r="G1201" s="41"/>
      <c r="H1201" s="41"/>
    </row>
    <row r="1202" spans="1:8" x14ac:dyDescent="0.25">
      <c r="A1202" s="41"/>
      <c r="B1202" s="41"/>
      <c r="C1202" s="41"/>
      <c r="D1202" s="41"/>
      <c r="E1202" s="41"/>
      <c r="F1202" s="41"/>
      <c r="G1202" s="41"/>
      <c r="H1202" s="41"/>
    </row>
    <row r="1203" spans="1:8" x14ac:dyDescent="0.25">
      <c r="A1203" s="41"/>
      <c r="B1203" s="41"/>
      <c r="C1203" s="41"/>
      <c r="D1203" s="41"/>
      <c r="E1203" s="41"/>
      <c r="F1203" s="41"/>
      <c r="G1203" s="41"/>
      <c r="H1203" s="41"/>
    </row>
    <row r="1204" spans="1:8" x14ac:dyDescent="0.25">
      <c r="A1204" s="41"/>
      <c r="B1204" s="41"/>
      <c r="C1204" s="41"/>
      <c r="D1204" s="41"/>
      <c r="E1204" s="41"/>
      <c r="F1204" s="41"/>
      <c r="G1204" s="41"/>
      <c r="H1204" s="41"/>
    </row>
    <row r="1205" spans="1:8" x14ac:dyDescent="0.25">
      <c r="A1205" s="41"/>
      <c r="B1205" s="41"/>
      <c r="C1205" s="41"/>
      <c r="D1205" s="41"/>
      <c r="E1205" s="41"/>
      <c r="F1205" s="41"/>
      <c r="G1205" s="41"/>
      <c r="H1205" s="41"/>
    </row>
    <row r="1206" spans="1:8" x14ac:dyDescent="0.25">
      <c r="A1206" s="41"/>
      <c r="B1206" s="41"/>
      <c r="C1206" s="41"/>
      <c r="D1206" s="41"/>
      <c r="E1206" s="41"/>
      <c r="F1206" s="41"/>
      <c r="G1206" s="41"/>
      <c r="H1206" s="41"/>
    </row>
    <row r="1207" spans="1:8" x14ac:dyDescent="0.25">
      <c r="A1207" s="41"/>
      <c r="B1207" s="41"/>
      <c r="C1207" s="41"/>
      <c r="D1207" s="41"/>
      <c r="E1207" s="41"/>
      <c r="F1207" s="41"/>
      <c r="G1207" s="41"/>
      <c r="H1207" s="41"/>
    </row>
    <row r="1208" spans="1:8" x14ac:dyDescent="0.25">
      <c r="A1208" s="41"/>
      <c r="B1208" s="41"/>
      <c r="C1208" s="41"/>
      <c r="D1208" s="41"/>
      <c r="E1208" s="41"/>
      <c r="F1208" s="41"/>
      <c r="G1208" s="41"/>
      <c r="H1208" s="41"/>
    </row>
    <row r="1209" spans="1:8" x14ac:dyDescent="0.25">
      <c r="A1209" s="41"/>
      <c r="B1209" s="41"/>
      <c r="C1209" s="41"/>
      <c r="D1209" s="41"/>
      <c r="E1209" s="41"/>
      <c r="F1209" s="41"/>
      <c r="G1209" s="41"/>
      <c r="H1209" s="41"/>
    </row>
    <row r="1210" spans="1:8" x14ac:dyDescent="0.25">
      <c r="A1210" s="41"/>
      <c r="B1210" s="41"/>
      <c r="C1210" s="41"/>
      <c r="D1210" s="41"/>
      <c r="E1210" s="41"/>
      <c r="F1210" s="41"/>
      <c r="G1210" s="41"/>
      <c r="H1210" s="41"/>
    </row>
    <row r="1211" spans="1:8" x14ac:dyDescent="0.25">
      <c r="A1211" s="41"/>
      <c r="B1211" s="41"/>
      <c r="C1211" s="41"/>
      <c r="D1211" s="41"/>
      <c r="E1211" s="41"/>
      <c r="F1211" s="41"/>
      <c r="G1211" s="41"/>
      <c r="H1211" s="41"/>
    </row>
    <row r="1212" spans="1:8" x14ac:dyDescent="0.25">
      <c r="A1212" s="41"/>
      <c r="B1212" s="41"/>
      <c r="C1212" s="41"/>
      <c r="D1212" s="41"/>
      <c r="E1212" s="41"/>
      <c r="F1212" s="41"/>
      <c r="G1212" s="41"/>
      <c r="H1212" s="41"/>
    </row>
    <row r="1213" spans="1:8" x14ac:dyDescent="0.25">
      <c r="A1213" s="41"/>
      <c r="B1213" s="41"/>
      <c r="C1213" s="41"/>
      <c r="D1213" s="41"/>
      <c r="E1213" s="41"/>
      <c r="F1213" s="41"/>
      <c r="G1213" s="41"/>
      <c r="H1213" s="41"/>
    </row>
    <row r="1214" spans="1:8" x14ac:dyDescent="0.25">
      <c r="A1214" s="41"/>
      <c r="B1214" s="41"/>
      <c r="C1214" s="41"/>
      <c r="D1214" s="41"/>
      <c r="E1214" s="41"/>
      <c r="F1214" s="41"/>
      <c r="G1214" s="41"/>
      <c r="H1214" s="41"/>
    </row>
    <row r="1215" spans="1:8" x14ac:dyDescent="0.25">
      <c r="A1215" s="41"/>
      <c r="B1215" s="41"/>
      <c r="C1215" s="41"/>
      <c r="D1215" s="41"/>
      <c r="E1215" s="41"/>
      <c r="F1215" s="41"/>
      <c r="G1215" s="41"/>
      <c r="H1215" s="41"/>
    </row>
    <row r="1216" spans="1:8" x14ac:dyDescent="0.25">
      <c r="A1216" s="41"/>
      <c r="B1216" s="41"/>
      <c r="C1216" s="41"/>
      <c r="D1216" s="41"/>
      <c r="E1216" s="41"/>
      <c r="F1216" s="41"/>
      <c r="G1216" s="41"/>
      <c r="H1216" s="41"/>
    </row>
    <row r="1217" spans="1:8" x14ac:dyDescent="0.25">
      <c r="A1217" s="41"/>
      <c r="B1217" s="41"/>
      <c r="C1217" s="41"/>
      <c r="D1217" s="41"/>
      <c r="E1217" s="41"/>
      <c r="F1217" s="41"/>
      <c r="G1217" s="41"/>
      <c r="H1217" s="41"/>
    </row>
    <row r="1218" spans="1:8" x14ac:dyDescent="0.25">
      <c r="A1218" s="41"/>
      <c r="B1218" s="41"/>
      <c r="C1218" s="41"/>
      <c r="D1218" s="41"/>
      <c r="E1218" s="41"/>
      <c r="F1218" s="41"/>
      <c r="G1218" s="41"/>
      <c r="H1218" s="41"/>
    </row>
    <row r="1219" spans="1:8" x14ac:dyDescent="0.25">
      <c r="A1219" s="41"/>
      <c r="B1219" s="41"/>
      <c r="C1219" s="41"/>
      <c r="D1219" s="41"/>
      <c r="E1219" s="41"/>
      <c r="F1219" s="41"/>
      <c r="G1219" s="41"/>
      <c r="H1219" s="41"/>
    </row>
    <row r="1220" spans="1:8" x14ac:dyDescent="0.25">
      <c r="A1220" s="41"/>
      <c r="B1220" s="41"/>
      <c r="C1220" s="41"/>
      <c r="D1220" s="41"/>
      <c r="E1220" s="41"/>
      <c r="F1220" s="41"/>
      <c r="G1220" s="41"/>
      <c r="H1220" s="41"/>
    </row>
    <row r="1221" spans="1:8" x14ac:dyDescent="0.25">
      <c r="A1221" s="41"/>
      <c r="B1221" s="41"/>
      <c r="C1221" s="41"/>
      <c r="D1221" s="41"/>
      <c r="E1221" s="41"/>
      <c r="F1221" s="41"/>
      <c r="G1221" s="41"/>
      <c r="H1221" s="41"/>
    </row>
    <row r="1222" spans="1:8" x14ac:dyDescent="0.25">
      <c r="A1222" s="41"/>
      <c r="B1222" s="41"/>
      <c r="C1222" s="41"/>
      <c r="D1222" s="41"/>
      <c r="E1222" s="41"/>
      <c r="F1222" s="41"/>
      <c r="G1222" s="41"/>
      <c r="H1222" s="41"/>
    </row>
    <row r="1223" spans="1:8" x14ac:dyDescent="0.25">
      <c r="A1223" s="41"/>
      <c r="B1223" s="41"/>
      <c r="C1223" s="41"/>
      <c r="D1223" s="41"/>
      <c r="E1223" s="41"/>
      <c r="F1223" s="41"/>
      <c r="G1223" s="41"/>
      <c r="H1223" s="41"/>
    </row>
    <row r="1224" spans="1:8" x14ac:dyDescent="0.25">
      <c r="A1224" s="41"/>
      <c r="B1224" s="41"/>
      <c r="C1224" s="41"/>
      <c r="D1224" s="41"/>
      <c r="E1224" s="41"/>
      <c r="F1224" s="41"/>
      <c r="G1224" s="41"/>
      <c r="H1224" s="41"/>
    </row>
    <row r="1225" spans="1:8" x14ac:dyDescent="0.25">
      <c r="A1225" s="41"/>
      <c r="B1225" s="41"/>
      <c r="C1225" s="41"/>
      <c r="D1225" s="41"/>
      <c r="E1225" s="41"/>
      <c r="F1225" s="41"/>
      <c r="G1225" s="41"/>
      <c r="H1225" s="41"/>
    </row>
    <row r="1226" spans="1:8" x14ac:dyDescent="0.25">
      <c r="A1226" s="41"/>
      <c r="B1226" s="41"/>
      <c r="C1226" s="41"/>
      <c r="D1226" s="41"/>
      <c r="E1226" s="41"/>
      <c r="F1226" s="41"/>
      <c r="G1226" s="41"/>
      <c r="H1226" s="41"/>
    </row>
    <row r="1227" spans="1:8" x14ac:dyDescent="0.25">
      <c r="A1227" s="41"/>
      <c r="B1227" s="41"/>
      <c r="C1227" s="41"/>
      <c r="D1227" s="41"/>
      <c r="E1227" s="41"/>
      <c r="F1227" s="41"/>
      <c r="G1227" s="41"/>
      <c r="H1227" s="41"/>
    </row>
    <row r="1228" spans="1:8" x14ac:dyDescent="0.25">
      <c r="A1228" s="41"/>
      <c r="B1228" s="41"/>
      <c r="C1228" s="41"/>
      <c r="D1228" s="41"/>
      <c r="E1228" s="41"/>
      <c r="F1228" s="41"/>
      <c r="G1228" s="41"/>
      <c r="H1228" s="41"/>
    </row>
    <row r="1229" spans="1:8" x14ac:dyDescent="0.25">
      <c r="A1229" s="41"/>
      <c r="B1229" s="41"/>
      <c r="C1229" s="41"/>
      <c r="D1229" s="41"/>
      <c r="E1229" s="41"/>
      <c r="F1229" s="41"/>
      <c r="G1229" s="41"/>
      <c r="H1229" s="41"/>
    </row>
    <row r="1230" spans="1:8" x14ac:dyDescent="0.25">
      <c r="A1230" s="41"/>
      <c r="B1230" s="41"/>
      <c r="C1230" s="41"/>
      <c r="D1230" s="41"/>
      <c r="E1230" s="41"/>
      <c r="F1230" s="41"/>
      <c r="G1230" s="41"/>
      <c r="H1230" s="41"/>
    </row>
    <row r="1231" spans="1:8" x14ac:dyDescent="0.25">
      <c r="A1231" s="41"/>
      <c r="B1231" s="41"/>
      <c r="C1231" s="41"/>
      <c r="D1231" s="41"/>
      <c r="E1231" s="41"/>
      <c r="F1231" s="41"/>
      <c r="G1231" s="41"/>
      <c r="H1231" s="41"/>
    </row>
    <row r="1232" spans="1:8" x14ac:dyDescent="0.25">
      <c r="A1232" s="41"/>
      <c r="B1232" s="41"/>
      <c r="C1232" s="41"/>
      <c r="D1232" s="41"/>
      <c r="E1232" s="41"/>
      <c r="F1232" s="41"/>
      <c r="G1232" s="41"/>
      <c r="H1232" s="41"/>
    </row>
    <row r="1233" spans="1:8" x14ac:dyDescent="0.25">
      <c r="A1233" s="41"/>
      <c r="B1233" s="41"/>
      <c r="C1233" s="41"/>
      <c r="D1233" s="41"/>
      <c r="E1233" s="41"/>
      <c r="F1233" s="41"/>
      <c r="G1233" s="41"/>
      <c r="H1233" s="41"/>
    </row>
    <row r="1234" spans="1:8" x14ac:dyDescent="0.25">
      <c r="A1234" s="41"/>
      <c r="B1234" s="41"/>
      <c r="C1234" s="41"/>
      <c r="D1234" s="41"/>
      <c r="E1234" s="41"/>
      <c r="F1234" s="41"/>
      <c r="G1234" s="41"/>
      <c r="H1234" s="41"/>
    </row>
    <row r="1235" spans="1:8" x14ac:dyDescent="0.25">
      <c r="A1235" s="41"/>
      <c r="B1235" s="41"/>
      <c r="C1235" s="41"/>
      <c r="D1235" s="41"/>
      <c r="E1235" s="41"/>
      <c r="F1235" s="41"/>
      <c r="G1235" s="41"/>
      <c r="H1235" s="41"/>
    </row>
    <row r="1236" spans="1:8" x14ac:dyDescent="0.25">
      <c r="A1236" s="41"/>
      <c r="B1236" s="41"/>
      <c r="C1236" s="41"/>
      <c r="D1236" s="41"/>
      <c r="E1236" s="41"/>
      <c r="F1236" s="41"/>
      <c r="G1236" s="41"/>
      <c r="H1236" s="41"/>
    </row>
    <row r="1237" spans="1:8" x14ac:dyDescent="0.25">
      <c r="A1237" s="41"/>
      <c r="B1237" s="41"/>
      <c r="C1237" s="41"/>
      <c r="D1237" s="41"/>
      <c r="E1237" s="41"/>
      <c r="F1237" s="41"/>
      <c r="G1237" s="41"/>
      <c r="H1237" s="41"/>
    </row>
    <row r="1238" spans="1:8" x14ac:dyDescent="0.25">
      <c r="A1238" s="41"/>
      <c r="B1238" s="41"/>
      <c r="C1238" s="41"/>
      <c r="D1238" s="41"/>
      <c r="E1238" s="41"/>
      <c r="F1238" s="41"/>
      <c r="G1238" s="41"/>
      <c r="H1238" s="41"/>
    </row>
    <row r="1239" spans="1:8" x14ac:dyDescent="0.25">
      <c r="A1239" s="41"/>
      <c r="B1239" s="41"/>
      <c r="C1239" s="41"/>
      <c r="D1239" s="41"/>
      <c r="E1239" s="41"/>
      <c r="F1239" s="41"/>
      <c r="G1239" s="41"/>
      <c r="H1239" s="41"/>
    </row>
    <row r="1240" spans="1:8" x14ac:dyDescent="0.25">
      <c r="A1240" s="41"/>
      <c r="B1240" s="41"/>
      <c r="C1240" s="41"/>
      <c r="D1240" s="41"/>
      <c r="E1240" s="41"/>
      <c r="F1240" s="41"/>
      <c r="G1240" s="41"/>
      <c r="H1240" s="41"/>
    </row>
    <row r="1241" spans="1:8" x14ac:dyDescent="0.25">
      <c r="A1241" s="41"/>
      <c r="B1241" s="41"/>
      <c r="C1241" s="41"/>
      <c r="D1241" s="41"/>
      <c r="E1241" s="41"/>
      <c r="F1241" s="41"/>
      <c r="G1241" s="41"/>
      <c r="H1241" s="41"/>
    </row>
    <row r="1242" spans="1:8" x14ac:dyDescent="0.25">
      <c r="A1242" s="41"/>
      <c r="B1242" s="41"/>
      <c r="C1242" s="41"/>
      <c r="D1242" s="41"/>
      <c r="E1242" s="41"/>
      <c r="F1242" s="41"/>
      <c r="G1242" s="41"/>
      <c r="H1242" s="41"/>
    </row>
    <row r="1243" spans="1:8" x14ac:dyDescent="0.25">
      <c r="A1243" s="41"/>
      <c r="B1243" s="41"/>
      <c r="C1243" s="41"/>
      <c r="D1243" s="41"/>
      <c r="E1243" s="41"/>
      <c r="F1243" s="41"/>
      <c r="G1243" s="41"/>
      <c r="H1243" s="41"/>
    </row>
    <row r="1244" spans="1:8" x14ac:dyDescent="0.25">
      <c r="A1244" s="41"/>
      <c r="B1244" s="41"/>
      <c r="C1244" s="41"/>
      <c r="D1244" s="41"/>
      <c r="E1244" s="41"/>
      <c r="F1244" s="41"/>
      <c r="G1244" s="41"/>
      <c r="H1244" s="41"/>
    </row>
    <row r="1245" spans="1:8" x14ac:dyDescent="0.25">
      <c r="A1245" s="41"/>
      <c r="B1245" s="41"/>
      <c r="C1245" s="41"/>
      <c r="D1245" s="41"/>
      <c r="E1245" s="41"/>
      <c r="F1245" s="41"/>
      <c r="G1245" s="41"/>
      <c r="H1245" s="41"/>
    </row>
    <row r="1246" spans="1:8" x14ac:dyDescent="0.25">
      <c r="A1246" s="41"/>
      <c r="B1246" s="41"/>
      <c r="C1246" s="41"/>
      <c r="D1246" s="41"/>
      <c r="E1246" s="41"/>
      <c r="F1246" s="41"/>
      <c r="G1246" s="41"/>
      <c r="H1246" s="41"/>
    </row>
    <row r="1247" spans="1:8" x14ac:dyDescent="0.25">
      <c r="A1247" s="41"/>
      <c r="B1247" s="41"/>
      <c r="C1247" s="41"/>
      <c r="D1247" s="41"/>
      <c r="E1247" s="41"/>
      <c r="F1247" s="41"/>
      <c r="G1247" s="41"/>
      <c r="H1247" s="41"/>
    </row>
    <row r="1248" spans="1:8" x14ac:dyDescent="0.25">
      <c r="A1248" s="41"/>
      <c r="B1248" s="41"/>
      <c r="C1248" s="41"/>
      <c r="D1248" s="41"/>
      <c r="E1248" s="41"/>
      <c r="F1248" s="41"/>
      <c r="G1248" s="41"/>
      <c r="H1248" s="41"/>
    </row>
    <row r="1249" spans="1:8" x14ac:dyDescent="0.25">
      <c r="A1249" s="41"/>
      <c r="B1249" s="41"/>
      <c r="C1249" s="41"/>
      <c r="D1249" s="41"/>
      <c r="E1249" s="41"/>
      <c r="F1249" s="41"/>
      <c r="G1249" s="41"/>
      <c r="H1249" s="41"/>
    </row>
    <row r="1250" spans="1:8" x14ac:dyDescent="0.25">
      <c r="A1250" s="41"/>
      <c r="B1250" s="41"/>
      <c r="C1250" s="41"/>
      <c r="D1250" s="41"/>
      <c r="E1250" s="41"/>
      <c r="F1250" s="41"/>
      <c r="G1250" s="41"/>
      <c r="H1250" s="41"/>
    </row>
    <row r="1251" spans="1:8" x14ac:dyDescent="0.25">
      <c r="A1251" s="41"/>
      <c r="B1251" s="41"/>
      <c r="C1251" s="41"/>
      <c r="D1251" s="41"/>
      <c r="E1251" s="41"/>
      <c r="F1251" s="41"/>
      <c r="G1251" s="41"/>
      <c r="H1251" s="41"/>
    </row>
  </sheetData>
  <sheetProtection algorithmName="SHA-512" hashValue="DelmfuzST4HJMRZGH5p0qCuHBrPeq5BsRMFNZjcxuqBnoQfD7v1yn1f+vhtOgLpavV+pWuy8ST1bVXrg0ned5g==" saltValue="MDZP+43FQNtzcw1Wp0Yixw==" spinCount="100000" sheet="1" objects="1" scenarios="1" selectLockedCells="1" selectUnlockedCells="1"/>
  <autoFilter ref="A7:H7"/>
  <sortState ref="A8:H860">
    <sortCondition ref="G8"/>
  </sortState>
  <mergeCells count="3">
    <mergeCell ref="A6:B6"/>
    <mergeCell ref="D6:E6"/>
    <mergeCell ref="F6:H6"/>
  </mergeCells>
  <conditionalFormatting sqref="C8:C860">
    <cfRule type="cellIs" dxfId="0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F854"/>
  <sheetViews>
    <sheetView workbookViewId="0">
      <selection activeCell="D23" sqref="D23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3"/>
    <col min="5" max="5" width="17.42578125" bestFit="1" customWidth="1"/>
  </cols>
  <sheetData>
    <row r="1" spans="1:6" x14ac:dyDescent="0.25">
      <c r="A1" s="4" t="s">
        <v>872</v>
      </c>
      <c r="B1" t="s">
        <v>873</v>
      </c>
    </row>
    <row r="2" spans="1:6" x14ac:dyDescent="0.25">
      <c r="A2" s="2" t="s">
        <v>6</v>
      </c>
      <c r="B2" s="1" t="e">
        <f>IF(VLOOKUP(A2,FPM!$B$6:$B$859,2,FALSE)&gt;VLOOKUP(A2,ICMS!$B$7:$C$858,2,FALSE),0.01,IF(VLOOKUP(A2,'Área Sudene Idene'!$A$1:$B$856,2,FALSE)="sudene/idene",0.05,IF(VLOOKUP(Resumo!A2,'IDH-M'!$A$1:$C$855,3,FALSE)&lt;=0.776,0.05,0.1)))</f>
        <v>#N/A</v>
      </c>
      <c r="C2" s="15" t="e">
        <f>IF(VLOOKUP(A2,FPM!$B$6:$B$859,2,FALSE)/0.8&gt;VLOOKUP(A2,ICMS!$B$7:$C$858,2,FALSE),0.01,IF(VLOOKUP(A2,'Área Sudene Idene'!$A$1:$B$856,2,FALSE)="sudene/idene",0.05,IF(VLOOKUP(Resumo!A2,'IDH-M'!$A$1:$C$855,3,FALSE)&lt;=0.776,0.05,0.1)))</f>
        <v>#N/A</v>
      </c>
      <c r="D2" s="15" t="e">
        <f>B2-C2</f>
        <v>#N/A</v>
      </c>
    </row>
    <row r="3" spans="1:6" x14ac:dyDescent="0.25">
      <c r="A3" s="2" t="s">
        <v>7</v>
      </c>
      <c r="B3" s="1" t="e">
        <f>IF(VLOOKUP(A3,FPM!$B$6:$B$859,2,FALSE)&gt;VLOOKUP(A3,ICMS!$B$7:$C$858,2,FALSE),0.01,IF(VLOOKUP(A3,'Área Sudene Idene'!$A$1:$B$856,2,FALSE)="sudene/idene",0.05,IF(VLOOKUP(Resumo!A3,'IDH-M'!$A$1:$C$855,3,FALSE)&lt;=0.776,0.05,0.1)))</f>
        <v>#N/A</v>
      </c>
      <c r="C3" s="15" t="e">
        <f>IF(VLOOKUP(A3,FPM!$B$6:$B$859,2,FALSE)/0.8&gt;VLOOKUP(A3,ICMS!$B$7:$C$858,2,FALSE),0.01,IF(VLOOKUP(A3,'Área Sudene Idene'!$A$1:$B$856,2,FALSE)="sudene/idene",0.05,IF(VLOOKUP(Resumo!A3,'IDH-M'!$A$1:$C$855,3,FALSE)&lt;=0.776,0.05,0.1)))</f>
        <v>#N/A</v>
      </c>
      <c r="D3" s="15" t="e">
        <f t="shared" ref="D3:D66" si="0">B3-C3</f>
        <v>#N/A</v>
      </c>
    </row>
    <row r="4" spans="1:6" x14ac:dyDescent="0.25">
      <c r="A4" s="2" t="s">
        <v>8</v>
      </c>
      <c r="B4" s="1" t="e">
        <f>IF(VLOOKUP(A4,FPM!$B$6:$B$859,2,FALSE)&gt;VLOOKUP(A4,ICMS!$B$7:$C$858,2,FALSE),0.01,IF(VLOOKUP(A4,'Área Sudene Idene'!$A$1:$B$856,2,FALSE)="sudene/idene",0.05,IF(VLOOKUP(Resumo!A4,'IDH-M'!$A$1:$C$855,3,FALSE)&lt;=0.776,0.05,0.1)))</f>
        <v>#N/A</v>
      </c>
      <c r="C4" s="15" t="e">
        <f>IF(VLOOKUP(A4,FPM!$B$6:$B$859,2,FALSE)/0.8&gt;VLOOKUP(A4,ICMS!$B$7:$C$858,2,FALSE),0.01,IF(VLOOKUP(A4,'Área Sudene Idene'!$A$1:$B$856,2,FALSE)="sudene/idene",0.05,IF(VLOOKUP(Resumo!A4,'IDH-M'!$A$1:$C$855,3,FALSE)&lt;=0.776,0.05,0.1)))</f>
        <v>#N/A</v>
      </c>
      <c r="D4" s="15" t="e">
        <f t="shared" si="0"/>
        <v>#N/A</v>
      </c>
    </row>
    <row r="5" spans="1:6" x14ac:dyDescent="0.25">
      <c r="A5" s="2" t="s">
        <v>9</v>
      </c>
      <c r="B5" s="1" t="e">
        <f>IF(VLOOKUP(A5,FPM!$B$6:$B$859,2,FALSE)&gt;VLOOKUP(A5,ICMS!$B$7:$C$858,2,FALSE),0.01,IF(VLOOKUP(A5,'Área Sudene Idene'!$A$1:$B$856,2,FALSE)="sudene/idene",0.05,IF(VLOOKUP(Resumo!A5,'IDH-M'!$A$1:$C$855,3,FALSE)&lt;=0.776,0.05,0.1)))</f>
        <v>#N/A</v>
      </c>
      <c r="C5" s="15" t="e">
        <f>IF(VLOOKUP(A5,FPM!$B$6:$B$859,2,FALSE)/0.8&gt;VLOOKUP(A5,ICMS!$B$7:$C$858,2,FALSE),0.01,IF(VLOOKUP(A5,'Área Sudene Idene'!$A$1:$B$856,2,FALSE)="sudene/idene",0.05,IF(VLOOKUP(Resumo!A5,'IDH-M'!$A$1:$C$855,3,FALSE)&lt;=0.776,0.05,0.1)))</f>
        <v>#N/A</v>
      </c>
      <c r="D5" s="15" t="e">
        <f t="shared" si="0"/>
        <v>#N/A</v>
      </c>
    </row>
    <row r="6" spans="1:6" x14ac:dyDescent="0.25">
      <c r="A6" s="2" t="s">
        <v>10</v>
      </c>
      <c r="B6" s="1" t="e">
        <f>IF(VLOOKUP(A6,FPM!$B$6:$B$859,2,FALSE)&gt;VLOOKUP(A6,ICMS!$B$7:$C$858,2,FALSE),0.01,IF(VLOOKUP(A6,'Área Sudene Idene'!$A$1:$B$856,2,FALSE)="sudene/idene",0.05,IF(VLOOKUP(Resumo!A6,'IDH-M'!$A$1:$C$855,3,FALSE)&lt;=0.776,0.05,0.1)))</f>
        <v>#N/A</v>
      </c>
      <c r="C6" s="15" t="e">
        <f>IF(VLOOKUP(A6,FPM!$B$6:$B$859,2,FALSE)/0.8&gt;VLOOKUP(A6,ICMS!$B$7:$C$858,2,FALSE),0.01,IF(VLOOKUP(A6,'Área Sudene Idene'!$A$1:$B$856,2,FALSE)="sudene/idene",0.05,IF(VLOOKUP(Resumo!A6,'IDH-M'!$A$1:$C$855,3,FALSE)&lt;=0.776,0.05,0.1)))</f>
        <v>#N/A</v>
      </c>
      <c r="D6" s="15" t="e">
        <f t="shared" si="0"/>
        <v>#N/A</v>
      </c>
    </row>
    <row r="7" spans="1:6" x14ac:dyDescent="0.25">
      <c r="A7" s="2" t="s">
        <v>11</v>
      </c>
      <c r="B7" s="1" t="e">
        <f>IF(VLOOKUP(A7,FPM!$B$6:$B$859,2,FALSE)&gt;VLOOKUP(A7,ICMS!$B$7:$C$858,2,FALSE),0.01,IF(VLOOKUP(A7,'Área Sudene Idene'!$A$1:$B$856,2,FALSE)="sudene/idene",0.05,IF(VLOOKUP(Resumo!A7,'IDH-M'!$A$1:$C$855,3,FALSE)&lt;=0.776,0.05,0.1)))</f>
        <v>#N/A</v>
      </c>
      <c r="C7" s="15" t="e">
        <f>IF(VLOOKUP(A7,FPM!$B$6:$B$859,2,FALSE)/0.8&gt;VLOOKUP(A7,ICMS!$B$7:$C$858,2,FALSE),0.01,IF(VLOOKUP(A7,'Área Sudene Idene'!$A$1:$B$856,2,FALSE)="sudene/idene",0.05,IF(VLOOKUP(Resumo!A7,'IDH-M'!$A$1:$C$855,3,FALSE)&lt;=0.776,0.05,0.1)))</f>
        <v>#N/A</v>
      </c>
      <c r="D7" s="15" t="e">
        <f t="shared" si="0"/>
        <v>#N/A</v>
      </c>
    </row>
    <row r="8" spans="1:6" x14ac:dyDescent="0.25">
      <c r="A8" s="2" t="s">
        <v>12</v>
      </c>
      <c r="B8" s="1" t="e">
        <f>IF(VLOOKUP(A8,FPM!$B$6:$B$859,2,FALSE)&gt;VLOOKUP(A8,ICMS!$B$7:$C$858,2,FALSE),0.01,IF(VLOOKUP(A8,'Área Sudene Idene'!$A$1:$B$856,2,FALSE)="sudene/idene",0.05,IF(VLOOKUP(Resumo!A8,'IDH-M'!$A$1:$C$855,3,FALSE)&lt;=0.776,0.05,0.1)))</f>
        <v>#N/A</v>
      </c>
      <c r="C8" s="15" t="e">
        <f>IF(VLOOKUP(A8,FPM!$B$6:$B$859,2,FALSE)/0.8&gt;VLOOKUP(A8,ICMS!$B$7:$C$858,2,FALSE),0.01,IF(VLOOKUP(A8,'Área Sudene Idene'!$A$1:$B$856,2,FALSE)="sudene/idene",0.05,IF(VLOOKUP(Resumo!A8,'IDH-M'!$A$1:$C$855,3,FALSE)&lt;=0.776,0.05,0.1)))</f>
        <v>#N/A</v>
      </c>
      <c r="D8" s="15" t="e">
        <f t="shared" si="0"/>
        <v>#N/A</v>
      </c>
      <c r="E8" t="s">
        <v>880</v>
      </c>
      <c r="F8">
        <f>COUNTIF('IDH-M'!C:C,"&lt;0,776")</f>
        <v>844</v>
      </c>
    </row>
    <row r="9" spans="1:6" x14ac:dyDescent="0.25">
      <c r="A9" s="2" t="s">
        <v>13</v>
      </c>
      <c r="B9" s="1" t="e">
        <f>IF(VLOOKUP(A9,FPM!$B$6:$B$859,2,FALSE)&gt;VLOOKUP(A9,ICMS!$B$7:$C$858,2,FALSE),0.01,IF(VLOOKUP(A9,'Área Sudene Idene'!$A$1:$B$856,2,FALSE)="sudene/idene",0.05,IF(VLOOKUP(Resumo!A9,'IDH-M'!$A$1:$C$855,3,FALSE)&lt;=0.776,0.05,0.1)))</f>
        <v>#N/A</v>
      </c>
      <c r="C9" s="15" t="e">
        <f>IF(VLOOKUP(A9,FPM!$B$6:$B$859,2,FALSE)/0.8&gt;VLOOKUP(A9,ICMS!$B$7:$C$858,2,FALSE),0.01,IF(VLOOKUP(A9,'Área Sudene Idene'!$A$1:$B$856,2,FALSE)="sudene/idene",0.05,IF(VLOOKUP(Resumo!A9,'IDH-M'!$A$1:$C$855,3,FALSE)&lt;=0.776,0.05,0.1)))</f>
        <v>#N/A</v>
      </c>
      <c r="D9" s="15" t="e">
        <f t="shared" si="0"/>
        <v>#N/A</v>
      </c>
      <c r="E9" t="s">
        <v>871</v>
      </c>
      <c r="F9">
        <f>COUNTIF('Área Sudene Idene'!B2:B856,"Sudene/Idene")</f>
        <v>258</v>
      </c>
    </row>
    <row r="10" spans="1:6" x14ac:dyDescent="0.25">
      <c r="A10" s="2" t="s">
        <v>14</v>
      </c>
      <c r="B10" s="1" t="e">
        <f>IF(VLOOKUP(A10,FPM!$B$6:$B$859,2,FALSE)&gt;VLOOKUP(A10,ICMS!$B$7:$C$858,2,FALSE),0.01,IF(VLOOKUP(A10,'Área Sudene Idene'!$A$1:$B$856,2,FALSE)="sudene/idene",0.05,IF(VLOOKUP(Resumo!A10,'IDH-M'!$A$1:$C$855,3,FALSE)&lt;=0.776,0.05,0.1)))</f>
        <v>#N/A</v>
      </c>
      <c r="C10" s="15" t="e">
        <f>IF(VLOOKUP(A10,FPM!$B$6:$B$859,2,FALSE)/0.8&gt;VLOOKUP(A10,ICMS!$B$7:$C$858,2,FALSE),0.01,IF(VLOOKUP(A10,'Área Sudene Idene'!$A$1:$B$856,2,FALSE)="sudene/idene",0.05,IF(VLOOKUP(Resumo!A10,'IDH-M'!$A$1:$C$855,3,FALSE)&lt;=0.776,0.05,0.1)))</f>
        <v>#N/A</v>
      </c>
      <c r="D10" s="15" t="e">
        <f t="shared" si="0"/>
        <v>#N/A</v>
      </c>
      <c r="E10" t="s">
        <v>877</v>
      </c>
      <c r="F10">
        <f>COUNTIF(B:B,0.01)</f>
        <v>0</v>
      </c>
    </row>
    <row r="11" spans="1:6" x14ac:dyDescent="0.25">
      <c r="A11" s="2" t="s">
        <v>15</v>
      </c>
      <c r="B11" s="1" t="e">
        <f>IF(VLOOKUP(A11,FPM!$B$6:$B$859,2,FALSE)&gt;VLOOKUP(A11,ICMS!$B$7:$C$858,2,FALSE),0.01,IF(VLOOKUP(A11,'Área Sudene Idene'!$A$1:$B$856,2,FALSE)="sudene/idene",0.05,IF(VLOOKUP(Resumo!A11,'IDH-M'!$A$1:$C$855,3,FALSE)&lt;=0.776,0.05,0.1)))</f>
        <v>#N/A</v>
      </c>
      <c r="C11" s="15" t="e">
        <f>IF(VLOOKUP(A11,FPM!$B$6:$B$859,2,FALSE)/0.8&gt;VLOOKUP(A11,ICMS!$B$7:$C$858,2,FALSE),0.01,IF(VLOOKUP(A11,'Área Sudene Idene'!$A$1:$B$856,2,FALSE)="sudene/idene",0.05,IF(VLOOKUP(Resumo!A11,'IDH-M'!$A$1:$C$855,3,FALSE)&lt;=0.776,0.05,0.1)))</f>
        <v>#N/A</v>
      </c>
      <c r="D11" s="15" t="e">
        <f t="shared" si="0"/>
        <v>#N/A</v>
      </c>
      <c r="E11" t="s">
        <v>878</v>
      </c>
      <c r="F11" s="5">
        <f>COUNTIF(B:B,0.05)</f>
        <v>0</v>
      </c>
    </row>
    <row r="12" spans="1:6" x14ac:dyDescent="0.25">
      <c r="A12" s="2" t="s">
        <v>16</v>
      </c>
      <c r="B12" s="1" t="e">
        <f>IF(VLOOKUP(A12,FPM!$B$6:$B$859,2,FALSE)&gt;VLOOKUP(A12,ICMS!$B$7:$C$858,2,FALSE),0.01,IF(VLOOKUP(A12,'Área Sudene Idene'!$A$1:$B$856,2,FALSE)="sudene/idene",0.05,IF(VLOOKUP(Resumo!A12,'IDH-M'!$A$1:$C$855,3,FALSE)&lt;=0.776,0.05,0.1)))</f>
        <v>#N/A</v>
      </c>
      <c r="C12" s="15" t="e">
        <f>IF(VLOOKUP(A12,FPM!$B$6:$B$859,2,FALSE)/0.8&gt;VLOOKUP(A12,ICMS!$B$7:$C$858,2,FALSE),0.01,IF(VLOOKUP(A12,'Área Sudene Idene'!$A$1:$B$856,2,FALSE)="sudene/idene",0.05,IF(VLOOKUP(Resumo!A12,'IDH-M'!$A$1:$C$855,3,FALSE)&lt;=0.776,0.05,0.1)))</f>
        <v>#N/A</v>
      </c>
      <c r="D12" s="15" t="e">
        <f t="shared" si="0"/>
        <v>#N/A</v>
      </c>
      <c r="E12" t="s">
        <v>879</v>
      </c>
      <c r="F12" s="5">
        <f>COUNTIF(B:B,0.1)</f>
        <v>0</v>
      </c>
    </row>
    <row r="13" spans="1:6" x14ac:dyDescent="0.25">
      <c r="A13" s="2" t="s">
        <v>17</v>
      </c>
      <c r="B13" s="1" t="e">
        <f>IF(VLOOKUP(A13,FPM!$B$6:$B$859,2,FALSE)&gt;VLOOKUP(A13,ICMS!$B$7:$C$858,2,FALSE),0.01,IF(VLOOKUP(A13,'Área Sudene Idene'!$A$1:$B$856,2,FALSE)="sudene/idene",0.05,IF(VLOOKUP(Resumo!A13,'IDH-M'!$A$1:$C$855,3,FALSE)&lt;=0.776,0.05,0.1)))</f>
        <v>#N/A</v>
      </c>
      <c r="C13" s="15" t="e">
        <f>IF(VLOOKUP(A13,FPM!$B$6:$B$859,2,FALSE)/0.8&gt;VLOOKUP(A13,ICMS!$B$7:$C$858,2,FALSE),0.01,IF(VLOOKUP(A13,'Área Sudene Idene'!$A$1:$B$856,2,FALSE)="sudene/idene",0.05,IF(VLOOKUP(Resumo!A13,'IDH-M'!$A$1:$C$855,3,FALSE)&lt;=0.776,0.05,0.1)))</f>
        <v>#N/A</v>
      </c>
      <c r="D13" s="15" t="e">
        <f t="shared" si="0"/>
        <v>#N/A</v>
      </c>
    </row>
    <row r="14" spans="1:6" x14ac:dyDescent="0.25">
      <c r="A14" s="2" t="s">
        <v>18</v>
      </c>
      <c r="B14" s="1" t="e">
        <f>IF(VLOOKUP(A14,FPM!$B$6:$B$859,2,FALSE)&gt;VLOOKUP(A14,ICMS!$B$7:$C$858,2,FALSE),0.01,IF(VLOOKUP(A14,'Área Sudene Idene'!$A$1:$B$856,2,FALSE)="sudene/idene",0.05,IF(VLOOKUP(Resumo!A14,'IDH-M'!$A$1:$C$855,3,FALSE)&lt;=0.776,0.05,0.1)))</f>
        <v>#N/A</v>
      </c>
      <c r="C14" s="15" t="e">
        <f>IF(VLOOKUP(A14,FPM!$B$6:$B$859,2,FALSE)/0.8&gt;VLOOKUP(A14,ICMS!$B$7:$C$858,2,FALSE),0.01,IF(VLOOKUP(A14,'Área Sudene Idene'!$A$1:$B$856,2,FALSE)="sudene/idene",0.05,IF(VLOOKUP(Resumo!A14,'IDH-M'!$A$1:$C$855,3,FALSE)&lt;=0.776,0.05,0.1)))</f>
        <v>#N/A</v>
      </c>
      <c r="D14" s="15" t="e">
        <f t="shared" si="0"/>
        <v>#N/A</v>
      </c>
    </row>
    <row r="15" spans="1:6" x14ac:dyDescent="0.25">
      <c r="A15" s="2" t="s">
        <v>19</v>
      </c>
      <c r="B15" s="1" t="e">
        <f>IF(VLOOKUP(A15,FPM!$B$6:$B$859,2,FALSE)&gt;VLOOKUP(A15,ICMS!$B$7:$C$858,2,FALSE),0.01,IF(VLOOKUP(A15,'Área Sudene Idene'!$A$1:$B$856,2,FALSE)="sudene/idene",0.05,IF(VLOOKUP(Resumo!A15,'IDH-M'!$A$1:$C$855,3,FALSE)&lt;=0.776,0.05,0.1)))</f>
        <v>#N/A</v>
      </c>
      <c r="C15" s="15" t="e">
        <f>IF(VLOOKUP(A15,FPM!$B$6:$B$859,2,FALSE)/0.8&gt;VLOOKUP(A15,ICMS!$B$7:$C$858,2,FALSE),0.01,IF(VLOOKUP(A15,'Área Sudene Idene'!$A$1:$B$856,2,FALSE)="sudene/idene",0.05,IF(VLOOKUP(Resumo!A15,'IDH-M'!$A$1:$C$855,3,FALSE)&lt;=0.776,0.05,0.1)))</f>
        <v>#N/A</v>
      </c>
      <c r="D15" s="15" t="e">
        <f t="shared" si="0"/>
        <v>#N/A</v>
      </c>
    </row>
    <row r="16" spans="1:6" x14ac:dyDescent="0.25">
      <c r="A16" s="2" t="s">
        <v>20</v>
      </c>
      <c r="B16" s="1" t="e">
        <f>IF(VLOOKUP(A16,FPM!$B$6:$B$859,2,FALSE)&gt;VLOOKUP(A16,ICMS!$B$7:$C$858,2,FALSE),0.01,IF(VLOOKUP(A16,'Área Sudene Idene'!$A$1:$B$856,2,FALSE)="sudene/idene",0.05,IF(VLOOKUP(Resumo!A16,'IDH-M'!$A$1:$C$855,3,FALSE)&lt;=0.776,0.05,0.1)))</f>
        <v>#N/A</v>
      </c>
      <c r="C16" s="15" t="e">
        <f>IF(VLOOKUP(A16,FPM!$B$6:$B$859,2,FALSE)/0.8&gt;VLOOKUP(A16,ICMS!$B$7:$C$858,2,FALSE),0.01,IF(VLOOKUP(A16,'Área Sudene Idene'!$A$1:$B$856,2,FALSE)="sudene/idene",0.05,IF(VLOOKUP(Resumo!A16,'IDH-M'!$A$1:$C$855,3,FALSE)&lt;=0.776,0.05,0.1)))</f>
        <v>#N/A</v>
      </c>
      <c r="D16" s="15" t="e">
        <f t="shared" si="0"/>
        <v>#N/A</v>
      </c>
    </row>
    <row r="17" spans="1:4" x14ac:dyDescent="0.25">
      <c r="A17" s="2" t="s">
        <v>21</v>
      </c>
      <c r="B17" s="1" t="e">
        <f>IF(VLOOKUP(A17,FPM!$B$6:$B$859,2,FALSE)&gt;VLOOKUP(A17,ICMS!$B$7:$C$858,2,FALSE),0.01,IF(VLOOKUP(A17,'Área Sudene Idene'!$A$1:$B$856,2,FALSE)="sudene/idene",0.05,IF(VLOOKUP(Resumo!A17,'IDH-M'!$A$1:$C$855,3,FALSE)&lt;=0.776,0.05,0.1)))</f>
        <v>#N/A</v>
      </c>
      <c r="C17" s="15" t="e">
        <f>IF(VLOOKUP(A17,FPM!$B$6:$B$859,2,FALSE)/0.8&gt;VLOOKUP(A17,ICMS!$B$7:$C$858,2,FALSE),0.01,IF(VLOOKUP(A17,'Área Sudene Idene'!$A$1:$B$856,2,FALSE)="sudene/idene",0.05,IF(VLOOKUP(Resumo!A17,'IDH-M'!$A$1:$C$855,3,FALSE)&lt;=0.776,0.05,0.1)))</f>
        <v>#N/A</v>
      </c>
      <c r="D17" s="15" t="e">
        <f t="shared" si="0"/>
        <v>#N/A</v>
      </c>
    </row>
    <row r="18" spans="1:4" x14ac:dyDescent="0.25">
      <c r="A18" s="2" t="s">
        <v>22</v>
      </c>
      <c r="B18" s="1" t="e">
        <f>IF(VLOOKUP(A18,FPM!$B$6:$B$859,2,FALSE)&gt;VLOOKUP(A18,ICMS!$B$7:$C$858,2,FALSE),0.01,IF(VLOOKUP(A18,'Área Sudene Idene'!$A$1:$B$856,2,FALSE)="sudene/idene",0.05,IF(VLOOKUP(Resumo!A18,'IDH-M'!$A$1:$C$855,3,FALSE)&lt;=0.776,0.05,0.1)))</f>
        <v>#N/A</v>
      </c>
      <c r="C18" s="15" t="e">
        <f>IF(VLOOKUP(A18,FPM!$B$6:$B$859,2,FALSE)/0.8&gt;VLOOKUP(A18,ICMS!$B$7:$C$858,2,FALSE),0.01,IF(VLOOKUP(A18,'Área Sudene Idene'!$A$1:$B$856,2,FALSE)="sudene/idene",0.05,IF(VLOOKUP(Resumo!A18,'IDH-M'!$A$1:$C$855,3,FALSE)&lt;=0.776,0.05,0.1)))</f>
        <v>#N/A</v>
      </c>
      <c r="D18" s="15" t="e">
        <f t="shared" si="0"/>
        <v>#N/A</v>
      </c>
    </row>
    <row r="19" spans="1:4" x14ac:dyDescent="0.25">
      <c r="A19" s="2" t="s">
        <v>23</v>
      </c>
      <c r="B19" s="1" t="e">
        <f>IF(VLOOKUP(A19,FPM!$B$6:$B$859,2,FALSE)&gt;VLOOKUP(A19,ICMS!$B$7:$C$858,2,FALSE),0.01,IF(VLOOKUP(A19,'Área Sudene Idene'!$A$1:$B$856,2,FALSE)="sudene/idene",0.05,IF(VLOOKUP(Resumo!A19,'IDH-M'!$A$1:$C$855,3,FALSE)&lt;=0.776,0.05,0.1)))</f>
        <v>#N/A</v>
      </c>
      <c r="C19" s="15" t="e">
        <f>IF(VLOOKUP(A19,FPM!$B$6:$B$859,2,FALSE)/0.8&gt;VLOOKUP(A19,ICMS!$B$7:$C$858,2,FALSE),0.01,IF(VLOOKUP(A19,'Área Sudene Idene'!$A$1:$B$856,2,FALSE)="sudene/idene",0.05,IF(VLOOKUP(Resumo!A19,'IDH-M'!$A$1:$C$855,3,FALSE)&lt;=0.776,0.05,0.1)))</f>
        <v>#N/A</v>
      </c>
      <c r="D19" s="15" t="e">
        <f t="shared" si="0"/>
        <v>#N/A</v>
      </c>
    </row>
    <row r="20" spans="1:4" x14ac:dyDescent="0.25">
      <c r="A20" s="2" t="s">
        <v>24</v>
      </c>
      <c r="B20" s="1" t="e">
        <f>IF(VLOOKUP(A20,FPM!$B$6:$B$859,2,FALSE)&gt;VLOOKUP(A20,ICMS!$B$7:$C$858,2,FALSE),0.01,IF(VLOOKUP(A20,'Área Sudene Idene'!$A$1:$B$856,2,FALSE)="sudene/idene",0.05,IF(VLOOKUP(Resumo!A20,'IDH-M'!$A$1:$C$855,3,FALSE)&lt;=0.776,0.05,0.1)))</f>
        <v>#N/A</v>
      </c>
      <c r="C20" s="15" t="e">
        <f>IF(VLOOKUP(A20,FPM!$B$6:$B$859,2,FALSE)/0.8&gt;VLOOKUP(A20,ICMS!$B$7:$C$858,2,FALSE),0.01,IF(VLOOKUP(A20,'Área Sudene Idene'!$A$1:$B$856,2,FALSE)="sudene/idene",0.05,IF(VLOOKUP(Resumo!A20,'IDH-M'!$A$1:$C$855,3,FALSE)&lt;=0.776,0.05,0.1)))</f>
        <v>#N/A</v>
      </c>
      <c r="D20" s="15" t="e">
        <f t="shared" si="0"/>
        <v>#N/A</v>
      </c>
    </row>
    <row r="21" spans="1:4" x14ac:dyDescent="0.25">
      <c r="A21" s="2" t="s">
        <v>25</v>
      </c>
      <c r="B21" s="1" t="e">
        <f>IF(VLOOKUP(A21,FPM!$B$6:$B$859,2,FALSE)&gt;VLOOKUP(A21,ICMS!$B$7:$C$858,2,FALSE),0.01,IF(VLOOKUP(A21,'Área Sudene Idene'!$A$1:$B$856,2,FALSE)="sudene/idene",0.05,IF(VLOOKUP(Resumo!A21,'IDH-M'!$A$1:$C$855,3,FALSE)&lt;=0.776,0.05,0.1)))</f>
        <v>#N/A</v>
      </c>
      <c r="C21" s="15" t="e">
        <f>IF(VLOOKUP(A21,FPM!$B$6:$B$859,2,FALSE)/0.8&gt;VLOOKUP(A21,ICMS!$B$7:$C$858,2,FALSE),0.01,IF(VLOOKUP(A21,'Área Sudene Idene'!$A$1:$B$856,2,FALSE)="sudene/idene",0.05,IF(VLOOKUP(Resumo!A21,'IDH-M'!$A$1:$C$855,3,FALSE)&lt;=0.776,0.05,0.1)))</f>
        <v>#N/A</v>
      </c>
      <c r="D21" s="15" t="e">
        <f t="shared" si="0"/>
        <v>#N/A</v>
      </c>
    </row>
    <row r="22" spans="1:4" x14ac:dyDescent="0.25">
      <c r="A22" s="2" t="s">
        <v>26</v>
      </c>
      <c r="B22" s="1" t="e">
        <f>IF(VLOOKUP(A22,FPM!$B$6:$B$859,2,FALSE)&gt;VLOOKUP(A22,ICMS!$B$7:$C$858,2,FALSE),0.01,IF(VLOOKUP(A22,'Área Sudene Idene'!$A$1:$B$856,2,FALSE)="sudene/idene",0.05,IF(VLOOKUP(Resumo!A22,'IDH-M'!$A$1:$C$855,3,FALSE)&lt;=0.776,0.05,0.1)))</f>
        <v>#N/A</v>
      </c>
      <c r="C22" s="15" t="e">
        <f>IF(VLOOKUP(A22,FPM!$B$6:$B$859,2,FALSE)/0.8&gt;VLOOKUP(A22,ICMS!$B$7:$C$858,2,FALSE),0.01,IF(VLOOKUP(A22,'Área Sudene Idene'!$A$1:$B$856,2,FALSE)="sudene/idene",0.05,IF(VLOOKUP(Resumo!A22,'IDH-M'!$A$1:$C$855,3,FALSE)&lt;=0.776,0.05,0.1)))</f>
        <v>#N/A</v>
      </c>
      <c r="D22" s="15" t="e">
        <f t="shared" si="0"/>
        <v>#N/A</v>
      </c>
    </row>
    <row r="23" spans="1:4" x14ac:dyDescent="0.25">
      <c r="A23" s="2" t="s">
        <v>27</v>
      </c>
      <c r="B23" s="1" t="e">
        <f>IF(VLOOKUP(A23,FPM!$B$6:$B$859,2,FALSE)&gt;VLOOKUP(A23,ICMS!$B$7:$C$858,2,FALSE),0.01,IF(VLOOKUP(A23,'Área Sudene Idene'!$A$1:$B$856,2,FALSE)="sudene/idene",0.05,IF(VLOOKUP(Resumo!A23,'IDH-M'!$A$1:$C$855,3,FALSE)&lt;=0.776,0.05,0.1)))</f>
        <v>#N/A</v>
      </c>
      <c r="C23" s="15" t="e">
        <f>IF(VLOOKUP(A23,FPM!$B$6:$B$859,2,FALSE)/0.8&gt;VLOOKUP(A23,ICMS!$B$7:$C$858,2,FALSE),0.01,IF(VLOOKUP(A23,'Área Sudene Idene'!$A$1:$B$856,2,FALSE)="sudene/idene",0.05,IF(VLOOKUP(Resumo!A23,'IDH-M'!$A$1:$C$855,3,FALSE)&lt;=0.776,0.05,0.1)))</f>
        <v>#N/A</v>
      </c>
      <c r="D23" s="15" t="e">
        <f t="shared" si="0"/>
        <v>#N/A</v>
      </c>
    </row>
    <row r="24" spans="1:4" x14ac:dyDescent="0.25">
      <c r="A24" s="2" t="s">
        <v>28</v>
      </c>
      <c r="B24" s="1" t="e">
        <f>IF(VLOOKUP(A24,FPM!$B$6:$B$859,2,FALSE)&gt;VLOOKUP(A24,ICMS!$B$7:$C$858,2,FALSE),0.01,IF(VLOOKUP(A24,'Área Sudene Idene'!$A$1:$B$856,2,FALSE)="sudene/idene",0.05,IF(VLOOKUP(Resumo!A24,'IDH-M'!$A$1:$C$855,3,FALSE)&lt;=0.776,0.05,0.1)))</f>
        <v>#N/A</v>
      </c>
      <c r="C24" s="15" t="e">
        <f>IF(VLOOKUP(A24,FPM!$B$6:$B$859,2,FALSE)/0.8&gt;VLOOKUP(A24,ICMS!$B$7:$C$858,2,FALSE),0.01,IF(VLOOKUP(A24,'Área Sudene Idene'!$A$1:$B$856,2,FALSE)="sudene/idene",0.05,IF(VLOOKUP(Resumo!A24,'IDH-M'!$A$1:$C$855,3,FALSE)&lt;=0.776,0.05,0.1)))</f>
        <v>#N/A</v>
      </c>
      <c r="D24" s="15" t="e">
        <f t="shared" si="0"/>
        <v>#N/A</v>
      </c>
    </row>
    <row r="25" spans="1:4" x14ac:dyDescent="0.25">
      <c r="A25" s="2" t="s">
        <v>29</v>
      </c>
      <c r="B25" s="1" t="e">
        <f>IF(VLOOKUP(A25,FPM!$B$6:$B$859,2,FALSE)&gt;VLOOKUP(A25,ICMS!$B$7:$C$858,2,FALSE),0.01,IF(VLOOKUP(A25,'Área Sudene Idene'!$A$1:$B$856,2,FALSE)="sudene/idene",0.05,IF(VLOOKUP(Resumo!A25,'IDH-M'!$A$1:$C$855,3,FALSE)&lt;=0.776,0.05,0.1)))</f>
        <v>#N/A</v>
      </c>
      <c r="C25" s="15" t="e">
        <f>IF(VLOOKUP(A25,FPM!$B$6:$B$859,2,FALSE)/0.8&gt;VLOOKUP(A25,ICMS!$B$7:$C$858,2,FALSE),0.01,IF(VLOOKUP(A25,'Área Sudene Idene'!$A$1:$B$856,2,FALSE)="sudene/idene",0.05,IF(VLOOKUP(Resumo!A25,'IDH-M'!$A$1:$C$855,3,FALSE)&lt;=0.776,0.05,0.1)))</f>
        <v>#N/A</v>
      </c>
      <c r="D25" s="15" t="e">
        <f t="shared" si="0"/>
        <v>#N/A</v>
      </c>
    </row>
    <row r="26" spans="1:4" x14ac:dyDescent="0.25">
      <c r="A26" s="2" t="s">
        <v>30</v>
      </c>
      <c r="B26" s="1" t="e">
        <f>IF(VLOOKUP(A26,FPM!$B$6:$B$859,2,FALSE)&gt;VLOOKUP(A26,ICMS!$B$7:$C$858,2,FALSE),0.01,IF(VLOOKUP(A26,'Área Sudene Idene'!$A$1:$B$856,2,FALSE)="sudene/idene",0.05,IF(VLOOKUP(Resumo!A26,'IDH-M'!$A$1:$C$855,3,FALSE)&lt;=0.776,0.05,0.1)))</f>
        <v>#N/A</v>
      </c>
      <c r="C26" s="15" t="e">
        <f>IF(VLOOKUP(A26,FPM!$B$6:$B$859,2,FALSE)/0.8&gt;VLOOKUP(A26,ICMS!$B$7:$C$858,2,FALSE),0.01,IF(VLOOKUP(A26,'Área Sudene Idene'!$A$1:$B$856,2,FALSE)="sudene/idene",0.05,IF(VLOOKUP(Resumo!A26,'IDH-M'!$A$1:$C$855,3,FALSE)&lt;=0.776,0.05,0.1)))</f>
        <v>#N/A</v>
      </c>
      <c r="D26" s="15" t="e">
        <f t="shared" si="0"/>
        <v>#N/A</v>
      </c>
    </row>
    <row r="27" spans="1:4" x14ac:dyDescent="0.25">
      <c r="A27" s="2" t="s">
        <v>31</v>
      </c>
      <c r="B27" s="1" t="e">
        <f>IF(VLOOKUP(A27,FPM!$B$6:$B$859,2,FALSE)&gt;VLOOKUP(A27,ICMS!$B$7:$C$858,2,FALSE),0.01,IF(VLOOKUP(A27,'Área Sudene Idene'!$A$1:$B$856,2,FALSE)="sudene/idene",0.05,IF(VLOOKUP(Resumo!A27,'IDH-M'!$A$1:$C$855,3,FALSE)&lt;=0.776,0.05,0.1)))</f>
        <v>#N/A</v>
      </c>
      <c r="C27" s="15" t="e">
        <f>IF(VLOOKUP(A27,FPM!$B$6:$B$859,2,FALSE)/0.8&gt;VLOOKUP(A27,ICMS!$B$7:$C$858,2,FALSE),0.01,IF(VLOOKUP(A27,'Área Sudene Idene'!$A$1:$B$856,2,FALSE)="sudene/idene",0.05,IF(VLOOKUP(Resumo!A27,'IDH-M'!$A$1:$C$855,3,FALSE)&lt;=0.776,0.05,0.1)))</f>
        <v>#N/A</v>
      </c>
      <c r="D27" s="15" t="e">
        <f t="shared" si="0"/>
        <v>#N/A</v>
      </c>
    </row>
    <row r="28" spans="1:4" x14ac:dyDescent="0.25">
      <c r="A28" s="2" t="s">
        <v>32</v>
      </c>
      <c r="B28" s="1" t="e">
        <f>IF(VLOOKUP(A28,FPM!$B$6:$B$859,2,FALSE)&gt;VLOOKUP(A28,ICMS!$B$7:$C$858,2,FALSE),0.01,IF(VLOOKUP(A28,'Área Sudene Idene'!$A$1:$B$856,2,FALSE)="sudene/idene",0.05,IF(VLOOKUP(Resumo!A28,'IDH-M'!$A$1:$C$855,3,FALSE)&lt;=0.776,0.05,0.1)))</f>
        <v>#N/A</v>
      </c>
      <c r="C28" s="15" t="e">
        <f>IF(VLOOKUP(A28,FPM!$B$6:$B$859,2,FALSE)/0.8&gt;VLOOKUP(A28,ICMS!$B$7:$C$858,2,FALSE),0.01,IF(VLOOKUP(A28,'Área Sudene Idene'!$A$1:$B$856,2,FALSE)="sudene/idene",0.05,IF(VLOOKUP(Resumo!A28,'IDH-M'!$A$1:$C$855,3,FALSE)&lt;=0.776,0.05,0.1)))</f>
        <v>#N/A</v>
      </c>
      <c r="D28" s="15" t="e">
        <f t="shared" si="0"/>
        <v>#N/A</v>
      </c>
    </row>
    <row r="29" spans="1:4" x14ac:dyDescent="0.25">
      <c r="A29" s="2" t="s">
        <v>33</v>
      </c>
      <c r="B29" s="1" t="e">
        <f>IF(VLOOKUP(A29,FPM!$B$6:$B$859,2,FALSE)&gt;VLOOKUP(A29,ICMS!$B$7:$C$858,2,FALSE),0.01,IF(VLOOKUP(A29,'Área Sudene Idene'!$A$1:$B$856,2,FALSE)="sudene/idene",0.05,IF(VLOOKUP(Resumo!A29,'IDH-M'!$A$1:$C$855,3,FALSE)&lt;=0.776,0.05,0.1)))</f>
        <v>#N/A</v>
      </c>
      <c r="C29" s="15" t="e">
        <f>IF(VLOOKUP(A29,FPM!$B$6:$B$859,2,FALSE)/0.8&gt;VLOOKUP(A29,ICMS!$B$7:$C$858,2,FALSE),0.01,IF(VLOOKUP(A29,'Área Sudene Idene'!$A$1:$B$856,2,FALSE)="sudene/idene",0.05,IF(VLOOKUP(Resumo!A29,'IDH-M'!$A$1:$C$855,3,FALSE)&lt;=0.776,0.05,0.1)))</f>
        <v>#N/A</v>
      </c>
      <c r="D29" s="15" t="e">
        <f t="shared" si="0"/>
        <v>#N/A</v>
      </c>
    </row>
    <row r="30" spans="1:4" x14ac:dyDescent="0.25">
      <c r="A30" s="2" t="s">
        <v>34</v>
      </c>
      <c r="B30" s="1" t="e">
        <f>IF(VLOOKUP(A30,FPM!$B$6:$B$859,2,FALSE)&gt;VLOOKUP(A30,ICMS!$B$7:$C$858,2,FALSE),0.01,IF(VLOOKUP(A30,'Área Sudene Idene'!$A$1:$B$856,2,FALSE)="sudene/idene",0.05,IF(VLOOKUP(Resumo!A30,'IDH-M'!$A$1:$C$855,3,FALSE)&lt;=0.776,0.05,0.1)))</f>
        <v>#N/A</v>
      </c>
      <c r="C30" s="15" t="e">
        <f>IF(VLOOKUP(A30,FPM!$B$6:$B$859,2,FALSE)/0.8&gt;VLOOKUP(A30,ICMS!$B$7:$C$858,2,FALSE),0.01,IF(VLOOKUP(A30,'Área Sudene Idene'!$A$1:$B$856,2,FALSE)="sudene/idene",0.05,IF(VLOOKUP(Resumo!A30,'IDH-M'!$A$1:$C$855,3,FALSE)&lt;=0.776,0.05,0.1)))</f>
        <v>#N/A</v>
      </c>
      <c r="D30" s="15" t="e">
        <f t="shared" si="0"/>
        <v>#N/A</v>
      </c>
    </row>
    <row r="31" spans="1:4" x14ac:dyDescent="0.25">
      <c r="A31" s="2" t="s">
        <v>35</v>
      </c>
      <c r="B31" s="1" t="e">
        <f>IF(VLOOKUP(A31,FPM!$B$6:$B$859,2,FALSE)&gt;VLOOKUP(A31,ICMS!$B$7:$C$858,2,FALSE),0.01,IF(VLOOKUP(A31,'Área Sudene Idene'!$A$1:$B$856,2,FALSE)="sudene/idene",0.05,IF(VLOOKUP(Resumo!A31,'IDH-M'!$A$1:$C$855,3,FALSE)&lt;=0.776,0.05,0.1)))</f>
        <v>#N/A</v>
      </c>
      <c r="C31" s="15" t="e">
        <f>IF(VLOOKUP(A31,FPM!$B$6:$B$859,2,FALSE)/0.8&gt;VLOOKUP(A31,ICMS!$B$7:$C$858,2,FALSE),0.01,IF(VLOOKUP(A31,'Área Sudene Idene'!$A$1:$B$856,2,FALSE)="sudene/idene",0.05,IF(VLOOKUP(Resumo!A31,'IDH-M'!$A$1:$C$855,3,FALSE)&lt;=0.776,0.05,0.1)))</f>
        <v>#N/A</v>
      </c>
      <c r="D31" s="15" t="e">
        <f t="shared" si="0"/>
        <v>#N/A</v>
      </c>
    </row>
    <row r="32" spans="1:4" x14ac:dyDescent="0.25">
      <c r="A32" s="2" t="s">
        <v>36</v>
      </c>
      <c r="B32" s="1" t="e">
        <f>IF(VLOOKUP(A32,FPM!$B$6:$B$859,2,FALSE)&gt;VLOOKUP(A32,ICMS!$B$7:$C$858,2,FALSE),0.01,IF(VLOOKUP(A32,'Área Sudene Idene'!$A$1:$B$856,2,FALSE)="sudene/idene",0.05,IF(VLOOKUP(Resumo!A32,'IDH-M'!$A$1:$C$855,3,FALSE)&lt;=0.776,0.05,0.1)))</f>
        <v>#N/A</v>
      </c>
      <c r="C32" s="15" t="e">
        <f>IF(VLOOKUP(A32,FPM!$B$6:$B$859,2,FALSE)/0.8&gt;VLOOKUP(A32,ICMS!$B$7:$C$858,2,FALSE),0.01,IF(VLOOKUP(A32,'Área Sudene Idene'!$A$1:$B$856,2,FALSE)="sudene/idene",0.05,IF(VLOOKUP(Resumo!A32,'IDH-M'!$A$1:$C$855,3,FALSE)&lt;=0.776,0.05,0.1)))</f>
        <v>#N/A</v>
      </c>
      <c r="D32" s="15" t="e">
        <f t="shared" si="0"/>
        <v>#N/A</v>
      </c>
    </row>
    <row r="33" spans="1:4" x14ac:dyDescent="0.25">
      <c r="A33" s="2" t="s">
        <v>37</v>
      </c>
      <c r="B33" s="1" t="e">
        <f>IF(VLOOKUP(A33,FPM!$B$6:$B$859,2,FALSE)&gt;VLOOKUP(A33,ICMS!$B$7:$C$858,2,FALSE),0.01,IF(VLOOKUP(A33,'Área Sudene Idene'!$A$1:$B$856,2,FALSE)="sudene/idene",0.05,IF(VLOOKUP(Resumo!A33,'IDH-M'!$A$1:$C$855,3,FALSE)&lt;=0.776,0.05,0.1)))</f>
        <v>#N/A</v>
      </c>
      <c r="C33" s="15" t="e">
        <f>IF(VLOOKUP(A33,FPM!$B$6:$B$859,2,FALSE)/0.8&gt;VLOOKUP(A33,ICMS!$B$7:$C$858,2,FALSE),0.01,IF(VLOOKUP(A33,'Área Sudene Idene'!$A$1:$B$856,2,FALSE)="sudene/idene",0.05,IF(VLOOKUP(Resumo!A33,'IDH-M'!$A$1:$C$855,3,FALSE)&lt;=0.776,0.05,0.1)))</f>
        <v>#N/A</v>
      </c>
      <c r="D33" s="15" t="e">
        <f t="shared" si="0"/>
        <v>#N/A</v>
      </c>
    </row>
    <row r="34" spans="1:4" x14ac:dyDescent="0.25">
      <c r="A34" s="2" t="s">
        <v>38</v>
      </c>
      <c r="B34" s="1" t="e">
        <f>IF(VLOOKUP(A34,FPM!$B$6:$B$859,2,FALSE)&gt;VLOOKUP(A34,ICMS!$B$7:$C$858,2,FALSE),0.01,IF(VLOOKUP(A34,'Área Sudene Idene'!$A$1:$B$856,2,FALSE)="sudene/idene",0.05,IF(VLOOKUP(Resumo!A34,'IDH-M'!$A$1:$C$855,3,FALSE)&lt;=0.776,0.05,0.1)))</f>
        <v>#N/A</v>
      </c>
      <c r="C34" s="15" t="e">
        <f>IF(VLOOKUP(A34,FPM!$B$6:$B$859,2,FALSE)/0.8&gt;VLOOKUP(A34,ICMS!$B$7:$C$858,2,FALSE),0.01,IF(VLOOKUP(A34,'Área Sudene Idene'!$A$1:$B$856,2,FALSE)="sudene/idene",0.05,IF(VLOOKUP(Resumo!A34,'IDH-M'!$A$1:$C$855,3,FALSE)&lt;=0.776,0.05,0.1)))</f>
        <v>#N/A</v>
      </c>
      <c r="D34" s="15" t="e">
        <f t="shared" si="0"/>
        <v>#N/A</v>
      </c>
    </row>
    <row r="35" spans="1:4" x14ac:dyDescent="0.25">
      <c r="A35" s="2" t="s">
        <v>39</v>
      </c>
      <c r="B35" s="1" t="e">
        <f>IF(VLOOKUP(A35,FPM!$B$6:$B$859,2,FALSE)&gt;VLOOKUP(A35,ICMS!$B$7:$C$858,2,FALSE),0.01,IF(VLOOKUP(A35,'Área Sudene Idene'!$A$1:$B$856,2,FALSE)="sudene/idene",0.05,IF(VLOOKUP(Resumo!A35,'IDH-M'!$A$1:$C$855,3,FALSE)&lt;=0.776,0.05,0.1)))</f>
        <v>#N/A</v>
      </c>
      <c r="C35" s="15" t="e">
        <f>IF(VLOOKUP(A35,FPM!$B$6:$B$859,2,FALSE)/0.8&gt;VLOOKUP(A35,ICMS!$B$7:$C$858,2,FALSE),0.01,IF(VLOOKUP(A35,'Área Sudene Idene'!$A$1:$B$856,2,FALSE)="sudene/idene",0.05,IF(VLOOKUP(Resumo!A35,'IDH-M'!$A$1:$C$855,3,FALSE)&lt;=0.776,0.05,0.1)))</f>
        <v>#N/A</v>
      </c>
      <c r="D35" s="15" t="e">
        <f t="shared" si="0"/>
        <v>#N/A</v>
      </c>
    </row>
    <row r="36" spans="1:4" x14ac:dyDescent="0.25">
      <c r="A36" s="2" t="s">
        <v>40</v>
      </c>
      <c r="B36" s="1" t="e">
        <f>IF(VLOOKUP(A36,FPM!$B$6:$B$859,2,FALSE)&gt;VLOOKUP(A36,ICMS!$B$7:$C$858,2,FALSE),0.01,IF(VLOOKUP(A36,'Área Sudene Idene'!$A$1:$B$856,2,FALSE)="sudene/idene",0.05,IF(VLOOKUP(Resumo!A36,'IDH-M'!$A$1:$C$855,3,FALSE)&lt;=0.776,0.05,0.1)))</f>
        <v>#N/A</v>
      </c>
      <c r="C36" s="15" t="e">
        <f>IF(VLOOKUP(A36,FPM!$B$6:$B$859,2,FALSE)/0.8&gt;VLOOKUP(A36,ICMS!$B$7:$C$858,2,FALSE),0.01,IF(VLOOKUP(A36,'Área Sudene Idene'!$A$1:$B$856,2,FALSE)="sudene/idene",0.05,IF(VLOOKUP(Resumo!A36,'IDH-M'!$A$1:$C$855,3,FALSE)&lt;=0.776,0.05,0.1)))</f>
        <v>#N/A</v>
      </c>
      <c r="D36" s="15" t="e">
        <f t="shared" si="0"/>
        <v>#N/A</v>
      </c>
    </row>
    <row r="37" spans="1:4" x14ac:dyDescent="0.25">
      <c r="A37" s="2" t="s">
        <v>41</v>
      </c>
      <c r="B37" s="1" t="e">
        <f>IF(VLOOKUP(A37,FPM!$B$6:$B$859,2,FALSE)&gt;VLOOKUP(A37,ICMS!$B$7:$C$858,2,FALSE),0.01,IF(VLOOKUP(A37,'Área Sudene Idene'!$A$1:$B$856,2,FALSE)="sudene/idene",0.05,IF(VLOOKUP(Resumo!A37,'IDH-M'!$A$1:$C$855,3,FALSE)&lt;=0.776,0.05,0.1)))</f>
        <v>#N/A</v>
      </c>
      <c r="C37" s="15" t="e">
        <f>IF(VLOOKUP(A37,FPM!$B$6:$B$859,2,FALSE)/0.8&gt;VLOOKUP(A37,ICMS!$B$7:$C$858,2,FALSE),0.01,IF(VLOOKUP(A37,'Área Sudene Idene'!$A$1:$B$856,2,FALSE)="sudene/idene",0.05,IF(VLOOKUP(Resumo!A37,'IDH-M'!$A$1:$C$855,3,FALSE)&lt;=0.776,0.05,0.1)))</f>
        <v>#N/A</v>
      </c>
      <c r="D37" s="15" t="e">
        <f t="shared" si="0"/>
        <v>#N/A</v>
      </c>
    </row>
    <row r="38" spans="1:4" x14ac:dyDescent="0.25">
      <c r="A38" s="2" t="s">
        <v>42</v>
      </c>
      <c r="B38" s="1" t="e">
        <f>IF(VLOOKUP(A38,FPM!$B$6:$B$859,2,FALSE)&gt;VLOOKUP(A38,ICMS!$B$7:$C$858,2,FALSE),0.01,IF(VLOOKUP(A38,'Área Sudene Idene'!$A$1:$B$856,2,FALSE)="sudene/idene",0.05,IF(VLOOKUP(Resumo!A38,'IDH-M'!$A$1:$C$855,3,FALSE)&lt;=0.776,0.05,0.1)))</f>
        <v>#N/A</v>
      </c>
      <c r="C38" s="15" t="e">
        <f>IF(VLOOKUP(A38,FPM!$B$6:$B$859,2,FALSE)/0.8&gt;VLOOKUP(A38,ICMS!$B$7:$C$858,2,FALSE),0.01,IF(VLOOKUP(A38,'Área Sudene Idene'!$A$1:$B$856,2,FALSE)="sudene/idene",0.05,IF(VLOOKUP(Resumo!A38,'IDH-M'!$A$1:$C$855,3,FALSE)&lt;=0.776,0.05,0.1)))</f>
        <v>#N/A</v>
      </c>
      <c r="D38" s="15" t="e">
        <f t="shared" si="0"/>
        <v>#N/A</v>
      </c>
    </row>
    <row r="39" spans="1:4" x14ac:dyDescent="0.25">
      <c r="A39" s="2" t="s">
        <v>43</v>
      </c>
      <c r="B39" s="1" t="e">
        <f>IF(VLOOKUP(A39,FPM!$B$6:$B$859,2,FALSE)&gt;VLOOKUP(A39,ICMS!$B$7:$C$858,2,FALSE),0.01,IF(VLOOKUP(A39,'Área Sudene Idene'!$A$1:$B$856,2,FALSE)="sudene/idene",0.05,IF(VLOOKUP(Resumo!A39,'IDH-M'!$A$1:$C$855,3,FALSE)&lt;=0.776,0.05,0.1)))</f>
        <v>#N/A</v>
      </c>
      <c r="C39" s="15" t="e">
        <f>IF(VLOOKUP(A39,FPM!$B$6:$B$859,2,FALSE)/0.8&gt;VLOOKUP(A39,ICMS!$B$7:$C$858,2,FALSE),0.01,IF(VLOOKUP(A39,'Área Sudene Idene'!$A$1:$B$856,2,FALSE)="sudene/idene",0.05,IF(VLOOKUP(Resumo!A39,'IDH-M'!$A$1:$C$855,3,FALSE)&lt;=0.776,0.05,0.1)))</f>
        <v>#N/A</v>
      </c>
      <c r="D39" s="15" t="e">
        <f t="shared" si="0"/>
        <v>#N/A</v>
      </c>
    </row>
    <row r="40" spans="1:4" x14ac:dyDescent="0.25">
      <c r="A40" s="2" t="s">
        <v>44</v>
      </c>
      <c r="B40" s="1" t="e">
        <f>IF(VLOOKUP(A40,FPM!$B$6:$B$859,2,FALSE)&gt;VLOOKUP(A40,ICMS!$B$7:$C$858,2,FALSE),0.01,IF(VLOOKUP(A40,'Área Sudene Idene'!$A$1:$B$856,2,FALSE)="sudene/idene",0.05,IF(VLOOKUP(Resumo!A40,'IDH-M'!$A$1:$C$855,3,FALSE)&lt;=0.776,0.05,0.1)))</f>
        <v>#N/A</v>
      </c>
      <c r="C40" s="15" t="e">
        <f>IF(VLOOKUP(A40,FPM!$B$6:$B$859,2,FALSE)/0.8&gt;VLOOKUP(A40,ICMS!$B$7:$C$858,2,FALSE),0.01,IF(VLOOKUP(A40,'Área Sudene Idene'!$A$1:$B$856,2,FALSE)="sudene/idene",0.05,IF(VLOOKUP(Resumo!A40,'IDH-M'!$A$1:$C$855,3,FALSE)&lt;=0.776,0.05,0.1)))</f>
        <v>#N/A</v>
      </c>
      <c r="D40" s="15" t="e">
        <f t="shared" si="0"/>
        <v>#N/A</v>
      </c>
    </row>
    <row r="41" spans="1:4" x14ac:dyDescent="0.25">
      <c r="A41" s="2" t="s">
        <v>45</v>
      </c>
      <c r="B41" s="1" t="e">
        <f>IF(VLOOKUP(A41,FPM!$B$6:$B$859,2,FALSE)&gt;VLOOKUP(A41,ICMS!$B$7:$C$858,2,FALSE),0.01,IF(VLOOKUP(A41,'Área Sudene Idene'!$A$1:$B$856,2,FALSE)="sudene/idene",0.05,IF(VLOOKUP(Resumo!A41,'IDH-M'!$A$1:$C$855,3,FALSE)&lt;=0.776,0.05,0.1)))</f>
        <v>#N/A</v>
      </c>
      <c r="C41" s="15" t="e">
        <f>IF(VLOOKUP(A41,FPM!$B$6:$B$859,2,FALSE)/0.8&gt;VLOOKUP(A41,ICMS!$B$7:$C$858,2,FALSE),0.01,IF(VLOOKUP(A41,'Área Sudene Idene'!$A$1:$B$856,2,FALSE)="sudene/idene",0.05,IF(VLOOKUP(Resumo!A41,'IDH-M'!$A$1:$C$855,3,FALSE)&lt;=0.776,0.05,0.1)))</f>
        <v>#N/A</v>
      </c>
      <c r="D41" s="15" t="e">
        <f t="shared" si="0"/>
        <v>#N/A</v>
      </c>
    </row>
    <row r="42" spans="1:4" x14ac:dyDescent="0.25">
      <c r="A42" s="2" t="s">
        <v>46</v>
      </c>
      <c r="B42" s="1" t="e">
        <f>IF(VLOOKUP(A42,FPM!$B$6:$B$859,2,FALSE)&gt;VLOOKUP(A42,ICMS!$B$7:$C$858,2,FALSE),0.01,IF(VLOOKUP(A42,'Área Sudene Idene'!$A$1:$B$856,2,FALSE)="sudene/idene",0.05,IF(VLOOKUP(Resumo!A42,'IDH-M'!$A$1:$C$855,3,FALSE)&lt;=0.776,0.05,0.1)))</f>
        <v>#N/A</v>
      </c>
      <c r="C42" s="15" t="e">
        <f>IF(VLOOKUP(A42,FPM!$B$6:$B$859,2,FALSE)/0.8&gt;VLOOKUP(A42,ICMS!$B$7:$C$858,2,FALSE),0.01,IF(VLOOKUP(A42,'Área Sudene Idene'!$A$1:$B$856,2,FALSE)="sudene/idene",0.05,IF(VLOOKUP(Resumo!A42,'IDH-M'!$A$1:$C$855,3,FALSE)&lt;=0.776,0.05,0.1)))</f>
        <v>#N/A</v>
      </c>
      <c r="D42" s="15" t="e">
        <f t="shared" si="0"/>
        <v>#N/A</v>
      </c>
    </row>
    <row r="43" spans="1:4" x14ac:dyDescent="0.25">
      <c r="A43" s="2" t="s">
        <v>47</v>
      </c>
      <c r="B43" s="1" t="e">
        <f>IF(VLOOKUP(A43,FPM!$B$6:$B$859,2,FALSE)&gt;VLOOKUP(A43,ICMS!$B$7:$C$858,2,FALSE),0.01,IF(VLOOKUP(A43,'Área Sudene Idene'!$A$1:$B$856,2,FALSE)="sudene/idene",0.05,IF(VLOOKUP(Resumo!A43,'IDH-M'!$A$1:$C$855,3,FALSE)&lt;=0.776,0.05,0.1)))</f>
        <v>#N/A</v>
      </c>
      <c r="C43" s="15" t="e">
        <f>IF(VLOOKUP(A43,FPM!$B$6:$B$859,2,FALSE)/0.8&gt;VLOOKUP(A43,ICMS!$B$7:$C$858,2,FALSE),0.01,IF(VLOOKUP(A43,'Área Sudene Idene'!$A$1:$B$856,2,FALSE)="sudene/idene",0.05,IF(VLOOKUP(Resumo!A43,'IDH-M'!$A$1:$C$855,3,FALSE)&lt;=0.776,0.05,0.1)))</f>
        <v>#N/A</v>
      </c>
      <c r="D43" s="15" t="e">
        <f t="shared" si="0"/>
        <v>#N/A</v>
      </c>
    </row>
    <row r="44" spans="1:4" x14ac:dyDescent="0.25">
      <c r="A44" s="2" t="s">
        <v>48</v>
      </c>
      <c r="B44" s="1" t="e">
        <f>IF(VLOOKUP(A44,FPM!$B$6:$B$859,2,FALSE)&gt;VLOOKUP(A44,ICMS!$B$7:$C$858,2,FALSE),0.01,IF(VLOOKUP(A44,'Área Sudene Idene'!$A$1:$B$856,2,FALSE)="sudene/idene",0.05,IF(VLOOKUP(Resumo!A44,'IDH-M'!$A$1:$C$855,3,FALSE)&lt;=0.776,0.05,0.1)))</f>
        <v>#N/A</v>
      </c>
      <c r="C44" s="15" t="e">
        <f>IF(VLOOKUP(A44,FPM!$B$6:$B$859,2,FALSE)/0.8&gt;VLOOKUP(A44,ICMS!$B$7:$C$858,2,FALSE),0.01,IF(VLOOKUP(A44,'Área Sudene Idene'!$A$1:$B$856,2,FALSE)="sudene/idene",0.05,IF(VLOOKUP(Resumo!A44,'IDH-M'!$A$1:$C$855,3,FALSE)&lt;=0.776,0.05,0.1)))</f>
        <v>#N/A</v>
      </c>
      <c r="D44" s="15" t="e">
        <f t="shared" si="0"/>
        <v>#N/A</v>
      </c>
    </row>
    <row r="45" spans="1:4" x14ac:dyDescent="0.25">
      <c r="A45" s="2" t="s">
        <v>49</v>
      </c>
      <c r="B45" s="1" t="e">
        <f>IF(VLOOKUP(A45,FPM!$B$6:$B$859,2,FALSE)&gt;VLOOKUP(A45,ICMS!$B$7:$C$858,2,FALSE),0.01,IF(VLOOKUP(A45,'Área Sudene Idene'!$A$1:$B$856,2,FALSE)="sudene/idene",0.05,IF(VLOOKUP(Resumo!A45,'IDH-M'!$A$1:$C$855,3,FALSE)&lt;=0.776,0.05,0.1)))</f>
        <v>#N/A</v>
      </c>
      <c r="C45" s="15" t="e">
        <f>IF(VLOOKUP(A45,FPM!$B$6:$B$859,2,FALSE)/0.8&gt;VLOOKUP(A45,ICMS!$B$7:$C$858,2,FALSE),0.01,IF(VLOOKUP(A45,'Área Sudene Idene'!$A$1:$B$856,2,FALSE)="sudene/idene",0.05,IF(VLOOKUP(Resumo!A45,'IDH-M'!$A$1:$C$855,3,FALSE)&lt;=0.776,0.05,0.1)))</f>
        <v>#N/A</v>
      </c>
      <c r="D45" s="15" t="e">
        <f t="shared" si="0"/>
        <v>#N/A</v>
      </c>
    </row>
    <row r="46" spans="1:4" x14ac:dyDescent="0.25">
      <c r="A46" s="2" t="s">
        <v>50</v>
      </c>
      <c r="B46" s="1" t="e">
        <f>IF(VLOOKUP(A46,FPM!$B$6:$B$859,2,FALSE)&gt;VLOOKUP(A46,ICMS!$B$7:$C$858,2,FALSE),0.01,IF(VLOOKUP(A46,'Área Sudene Idene'!$A$1:$B$856,2,FALSE)="sudene/idene",0.05,IF(VLOOKUP(Resumo!A46,'IDH-M'!$A$1:$C$855,3,FALSE)&lt;=0.776,0.05,0.1)))</f>
        <v>#N/A</v>
      </c>
      <c r="C46" s="15" t="e">
        <f>IF(VLOOKUP(A46,FPM!$B$6:$B$859,2,FALSE)/0.8&gt;VLOOKUP(A46,ICMS!$B$7:$C$858,2,FALSE),0.01,IF(VLOOKUP(A46,'Área Sudene Idene'!$A$1:$B$856,2,FALSE)="sudene/idene",0.05,IF(VLOOKUP(Resumo!A46,'IDH-M'!$A$1:$C$855,3,FALSE)&lt;=0.776,0.05,0.1)))</f>
        <v>#N/A</v>
      </c>
      <c r="D46" s="15" t="e">
        <f t="shared" si="0"/>
        <v>#N/A</v>
      </c>
    </row>
    <row r="47" spans="1:4" x14ac:dyDescent="0.25">
      <c r="A47" s="2" t="s">
        <v>51</v>
      </c>
      <c r="B47" s="1" t="e">
        <f>IF(VLOOKUP(A47,FPM!$B$6:$B$859,2,FALSE)&gt;VLOOKUP(A47,ICMS!$B$7:$C$858,2,FALSE),0.01,IF(VLOOKUP(A47,'Área Sudene Idene'!$A$1:$B$856,2,FALSE)="sudene/idene",0.05,IF(VLOOKUP(Resumo!A47,'IDH-M'!$A$1:$C$855,3,FALSE)&lt;=0.776,0.05,0.1)))</f>
        <v>#N/A</v>
      </c>
      <c r="C47" s="15" t="e">
        <f>IF(VLOOKUP(A47,FPM!$B$6:$B$859,2,FALSE)/0.8&gt;VLOOKUP(A47,ICMS!$B$7:$C$858,2,FALSE),0.01,IF(VLOOKUP(A47,'Área Sudene Idene'!$A$1:$B$856,2,FALSE)="sudene/idene",0.05,IF(VLOOKUP(Resumo!A47,'IDH-M'!$A$1:$C$855,3,FALSE)&lt;=0.776,0.05,0.1)))</f>
        <v>#N/A</v>
      </c>
      <c r="D47" s="15" t="e">
        <f t="shared" si="0"/>
        <v>#N/A</v>
      </c>
    </row>
    <row r="48" spans="1:4" x14ac:dyDescent="0.25">
      <c r="A48" s="2" t="s">
        <v>52</v>
      </c>
      <c r="B48" s="1" t="e">
        <f>IF(VLOOKUP(A48,FPM!$B$6:$B$859,2,FALSE)&gt;VLOOKUP(A48,ICMS!$B$7:$C$858,2,FALSE),0.01,IF(VLOOKUP(A48,'Área Sudene Idene'!$A$1:$B$856,2,FALSE)="sudene/idene",0.05,IF(VLOOKUP(Resumo!A48,'IDH-M'!$A$1:$C$855,3,FALSE)&lt;=0.776,0.05,0.1)))</f>
        <v>#N/A</v>
      </c>
      <c r="C48" s="15" t="e">
        <f>IF(VLOOKUP(A48,FPM!$B$6:$B$859,2,FALSE)/0.8&gt;VLOOKUP(A48,ICMS!$B$7:$C$858,2,FALSE),0.01,IF(VLOOKUP(A48,'Área Sudene Idene'!$A$1:$B$856,2,FALSE)="sudene/idene",0.05,IF(VLOOKUP(Resumo!A48,'IDH-M'!$A$1:$C$855,3,FALSE)&lt;=0.776,0.05,0.1)))</f>
        <v>#N/A</v>
      </c>
      <c r="D48" s="15" t="e">
        <f t="shared" si="0"/>
        <v>#N/A</v>
      </c>
    </row>
    <row r="49" spans="1:4" x14ac:dyDescent="0.25">
      <c r="A49" s="2" t="s">
        <v>53</v>
      </c>
      <c r="B49" s="1" t="e">
        <f>IF(VLOOKUP(A49,FPM!$B$6:$B$859,2,FALSE)&gt;VLOOKUP(A49,ICMS!$B$7:$C$858,2,FALSE),0.01,IF(VLOOKUP(A49,'Área Sudene Idene'!$A$1:$B$856,2,FALSE)="sudene/idene",0.05,IF(VLOOKUP(Resumo!A49,'IDH-M'!$A$1:$C$855,3,FALSE)&lt;=0.776,0.05,0.1)))</f>
        <v>#N/A</v>
      </c>
      <c r="C49" s="15" t="e">
        <f>IF(VLOOKUP(A49,FPM!$B$6:$B$859,2,FALSE)/0.8&gt;VLOOKUP(A49,ICMS!$B$7:$C$858,2,FALSE),0.01,IF(VLOOKUP(A49,'Área Sudene Idene'!$A$1:$B$856,2,FALSE)="sudene/idene",0.05,IF(VLOOKUP(Resumo!A49,'IDH-M'!$A$1:$C$855,3,FALSE)&lt;=0.776,0.05,0.1)))</f>
        <v>#N/A</v>
      </c>
      <c r="D49" s="15" t="e">
        <f t="shared" si="0"/>
        <v>#N/A</v>
      </c>
    </row>
    <row r="50" spans="1:4" x14ac:dyDescent="0.25">
      <c r="A50" s="2" t="s">
        <v>54</v>
      </c>
      <c r="B50" s="1" t="e">
        <f>IF(VLOOKUP(A50,FPM!$B$6:$B$859,2,FALSE)&gt;VLOOKUP(A50,ICMS!$B$7:$C$858,2,FALSE),0.01,IF(VLOOKUP(A50,'Área Sudene Idene'!$A$1:$B$856,2,FALSE)="sudene/idene",0.05,IF(VLOOKUP(Resumo!A50,'IDH-M'!$A$1:$C$855,3,FALSE)&lt;=0.776,0.05,0.1)))</f>
        <v>#N/A</v>
      </c>
      <c r="C50" s="15" t="e">
        <f>IF(VLOOKUP(A50,FPM!$B$6:$B$859,2,FALSE)/0.8&gt;VLOOKUP(A50,ICMS!$B$7:$C$858,2,FALSE),0.01,IF(VLOOKUP(A50,'Área Sudene Idene'!$A$1:$B$856,2,FALSE)="sudene/idene",0.05,IF(VLOOKUP(Resumo!A50,'IDH-M'!$A$1:$C$855,3,FALSE)&lt;=0.776,0.05,0.1)))</f>
        <v>#N/A</v>
      </c>
      <c r="D50" s="15" t="e">
        <f t="shared" si="0"/>
        <v>#N/A</v>
      </c>
    </row>
    <row r="51" spans="1:4" x14ac:dyDescent="0.25">
      <c r="A51" s="2" t="s">
        <v>55</v>
      </c>
      <c r="B51" s="1" t="e">
        <f>IF(VLOOKUP(A51,FPM!$B$6:$B$859,2,FALSE)&gt;VLOOKUP(A51,ICMS!$B$7:$C$858,2,FALSE),0.01,IF(VLOOKUP(A51,'Área Sudene Idene'!$A$1:$B$856,2,FALSE)="sudene/idene",0.05,IF(VLOOKUP(Resumo!A51,'IDH-M'!$A$1:$C$855,3,FALSE)&lt;=0.776,0.05,0.1)))</f>
        <v>#N/A</v>
      </c>
      <c r="C51" s="15" t="e">
        <f>IF(VLOOKUP(A51,FPM!$B$6:$B$859,2,FALSE)/0.8&gt;VLOOKUP(A51,ICMS!$B$7:$C$858,2,FALSE),0.01,IF(VLOOKUP(A51,'Área Sudene Idene'!$A$1:$B$856,2,FALSE)="sudene/idene",0.05,IF(VLOOKUP(Resumo!A51,'IDH-M'!$A$1:$C$855,3,FALSE)&lt;=0.776,0.05,0.1)))</f>
        <v>#N/A</v>
      </c>
      <c r="D51" s="15" t="e">
        <f t="shared" si="0"/>
        <v>#N/A</v>
      </c>
    </row>
    <row r="52" spans="1:4" x14ac:dyDescent="0.25">
      <c r="A52" s="2" t="s">
        <v>56</v>
      </c>
      <c r="B52" s="1" t="e">
        <f>IF(VLOOKUP(A52,FPM!$B$6:$B$859,2,FALSE)&gt;VLOOKUP(A52,ICMS!$B$7:$C$858,2,FALSE),0.01,IF(VLOOKUP(A52,'Área Sudene Idene'!$A$1:$B$856,2,FALSE)="sudene/idene",0.05,IF(VLOOKUP(Resumo!A52,'IDH-M'!$A$1:$C$855,3,FALSE)&lt;=0.776,0.05,0.1)))</f>
        <v>#N/A</v>
      </c>
      <c r="C52" s="15" t="e">
        <f>IF(VLOOKUP(A52,FPM!$B$6:$B$859,2,FALSE)/0.8&gt;VLOOKUP(A52,ICMS!$B$7:$C$858,2,FALSE),0.01,IF(VLOOKUP(A52,'Área Sudene Idene'!$A$1:$B$856,2,FALSE)="sudene/idene",0.05,IF(VLOOKUP(Resumo!A52,'IDH-M'!$A$1:$C$855,3,FALSE)&lt;=0.776,0.05,0.1)))</f>
        <v>#N/A</v>
      </c>
      <c r="D52" s="15" t="e">
        <f t="shared" si="0"/>
        <v>#N/A</v>
      </c>
    </row>
    <row r="53" spans="1:4" x14ac:dyDescent="0.25">
      <c r="A53" s="2" t="s">
        <v>57</v>
      </c>
      <c r="B53" s="1" t="e">
        <f>IF(VLOOKUP(A53,FPM!$B$6:$B$859,2,FALSE)&gt;VLOOKUP(A53,ICMS!$B$7:$C$858,2,FALSE),0.01,IF(VLOOKUP(A53,'Área Sudene Idene'!$A$1:$B$856,2,FALSE)="sudene/idene",0.05,IF(VLOOKUP(Resumo!A53,'IDH-M'!$A$1:$C$855,3,FALSE)&lt;=0.776,0.05,0.1)))</f>
        <v>#N/A</v>
      </c>
      <c r="C53" s="15" t="e">
        <f>IF(VLOOKUP(A53,FPM!$B$6:$B$859,2,FALSE)/0.8&gt;VLOOKUP(A53,ICMS!$B$7:$C$858,2,FALSE),0.01,IF(VLOOKUP(A53,'Área Sudene Idene'!$A$1:$B$856,2,FALSE)="sudene/idene",0.05,IF(VLOOKUP(Resumo!A53,'IDH-M'!$A$1:$C$855,3,FALSE)&lt;=0.776,0.05,0.1)))</f>
        <v>#N/A</v>
      </c>
      <c r="D53" s="15" t="e">
        <f t="shared" si="0"/>
        <v>#N/A</v>
      </c>
    </row>
    <row r="54" spans="1:4" x14ac:dyDescent="0.25">
      <c r="A54" s="2" t="s">
        <v>58</v>
      </c>
      <c r="B54" s="1" t="e">
        <f>IF(VLOOKUP(A54,FPM!$B$6:$B$859,2,FALSE)&gt;VLOOKUP(A54,ICMS!$B$7:$C$858,2,FALSE),0.01,IF(VLOOKUP(A54,'Área Sudene Idene'!$A$1:$B$856,2,FALSE)="sudene/idene",0.05,IF(VLOOKUP(Resumo!A54,'IDH-M'!$A$1:$C$855,3,FALSE)&lt;=0.776,0.05,0.1)))</f>
        <v>#N/A</v>
      </c>
      <c r="C54" s="15" t="e">
        <f>IF(VLOOKUP(A54,FPM!$B$6:$B$859,2,FALSE)/0.8&gt;VLOOKUP(A54,ICMS!$B$7:$C$858,2,FALSE),0.01,IF(VLOOKUP(A54,'Área Sudene Idene'!$A$1:$B$856,2,FALSE)="sudene/idene",0.05,IF(VLOOKUP(Resumo!A54,'IDH-M'!$A$1:$C$855,3,FALSE)&lt;=0.776,0.05,0.1)))</f>
        <v>#N/A</v>
      </c>
      <c r="D54" s="15" t="e">
        <f t="shared" si="0"/>
        <v>#N/A</v>
      </c>
    </row>
    <row r="55" spans="1:4" x14ac:dyDescent="0.25">
      <c r="A55" s="2" t="s">
        <v>59</v>
      </c>
      <c r="B55" s="1" t="e">
        <f>IF(VLOOKUP(A55,FPM!$B$6:$B$859,2,FALSE)&gt;VLOOKUP(A55,ICMS!$B$7:$C$858,2,FALSE),0.01,IF(VLOOKUP(A55,'Área Sudene Idene'!$A$1:$B$856,2,FALSE)="sudene/idene",0.05,IF(VLOOKUP(Resumo!A55,'IDH-M'!$A$1:$C$855,3,FALSE)&lt;=0.776,0.05,0.1)))</f>
        <v>#N/A</v>
      </c>
      <c r="C55" s="15" t="e">
        <f>IF(VLOOKUP(A55,FPM!$B$6:$B$859,2,FALSE)/0.8&gt;VLOOKUP(A55,ICMS!$B$7:$C$858,2,FALSE),0.01,IF(VLOOKUP(A55,'Área Sudene Idene'!$A$1:$B$856,2,FALSE)="sudene/idene",0.05,IF(VLOOKUP(Resumo!A55,'IDH-M'!$A$1:$C$855,3,FALSE)&lt;=0.776,0.05,0.1)))</f>
        <v>#N/A</v>
      </c>
      <c r="D55" s="15" t="e">
        <f t="shared" si="0"/>
        <v>#N/A</v>
      </c>
    </row>
    <row r="56" spans="1:4" x14ac:dyDescent="0.25">
      <c r="A56" s="2" t="s">
        <v>60</v>
      </c>
      <c r="B56" s="1" t="e">
        <f>IF(VLOOKUP(A56,FPM!$B$6:$B$859,2,FALSE)&gt;VLOOKUP(A56,ICMS!$B$7:$C$858,2,FALSE),0.01,IF(VLOOKUP(A56,'Área Sudene Idene'!$A$1:$B$856,2,FALSE)="sudene/idene",0.05,IF(VLOOKUP(Resumo!A56,'IDH-M'!$A$1:$C$855,3,FALSE)&lt;=0.776,0.05,0.1)))</f>
        <v>#N/A</v>
      </c>
      <c r="C56" s="15" t="e">
        <f>IF(VLOOKUP(A56,FPM!$B$6:$B$859,2,FALSE)/0.8&gt;VLOOKUP(A56,ICMS!$B$7:$C$858,2,FALSE),0.01,IF(VLOOKUP(A56,'Área Sudene Idene'!$A$1:$B$856,2,FALSE)="sudene/idene",0.05,IF(VLOOKUP(Resumo!A56,'IDH-M'!$A$1:$C$855,3,FALSE)&lt;=0.776,0.05,0.1)))</f>
        <v>#N/A</v>
      </c>
      <c r="D56" s="15" t="e">
        <f t="shared" si="0"/>
        <v>#N/A</v>
      </c>
    </row>
    <row r="57" spans="1:4" x14ac:dyDescent="0.25">
      <c r="A57" s="2" t="s">
        <v>61</v>
      </c>
      <c r="B57" s="1" t="e">
        <f>IF(VLOOKUP(A57,FPM!$B$6:$B$859,2,FALSE)&gt;VLOOKUP(A57,ICMS!$B$7:$C$858,2,FALSE),0.01,IF(VLOOKUP(A57,'Área Sudene Idene'!$A$1:$B$856,2,FALSE)="sudene/idene",0.05,IF(VLOOKUP(Resumo!A57,'IDH-M'!$A$1:$C$855,3,FALSE)&lt;=0.776,0.05,0.1)))</f>
        <v>#N/A</v>
      </c>
      <c r="C57" s="15" t="e">
        <f>IF(VLOOKUP(A57,FPM!$B$6:$B$859,2,FALSE)/0.8&gt;VLOOKUP(A57,ICMS!$B$7:$C$858,2,FALSE),0.01,IF(VLOOKUP(A57,'Área Sudene Idene'!$A$1:$B$856,2,FALSE)="sudene/idene",0.05,IF(VLOOKUP(Resumo!A57,'IDH-M'!$A$1:$C$855,3,FALSE)&lt;=0.776,0.05,0.1)))</f>
        <v>#N/A</v>
      </c>
      <c r="D57" s="15" t="e">
        <f t="shared" si="0"/>
        <v>#N/A</v>
      </c>
    </row>
    <row r="58" spans="1:4" x14ac:dyDescent="0.25">
      <c r="A58" s="2" t="s">
        <v>62</v>
      </c>
      <c r="B58" s="1" t="e">
        <f>IF(VLOOKUP(A58,FPM!$B$6:$B$859,2,FALSE)&gt;VLOOKUP(A58,ICMS!$B$7:$C$858,2,FALSE),0.01,IF(VLOOKUP(A58,'Área Sudene Idene'!$A$1:$B$856,2,FALSE)="sudene/idene",0.05,IF(VLOOKUP(Resumo!A58,'IDH-M'!$A$1:$C$855,3,FALSE)&lt;=0.776,0.05,0.1)))</f>
        <v>#N/A</v>
      </c>
      <c r="C58" s="15" t="e">
        <f>IF(VLOOKUP(A58,FPM!$B$6:$B$859,2,FALSE)/0.8&gt;VLOOKUP(A58,ICMS!$B$7:$C$858,2,FALSE),0.01,IF(VLOOKUP(A58,'Área Sudene Idene'!$A$1:$B$856,2,FALSE)="sudene/idene",0.05,IF(VLOOKUP(Resumo!A58,'IDH-M'!$A$1:$C$855,3,FALSE)&lt;=0.776,0.05,0.1)))</f>
        <v>#N/A</v>
      </c>
      <c r="D58" s="15" t="e">
        <f t="shared" si="0"/>
        <v>#N/A</v>
      </c>
    </row>
    <row r="59" spans="1:4" x14ac:dyDescent="0.25">
      <c r="A59" s="2" t="s">
        <v>63</v>
      </c>
      <c r="B59" s="1" t="e">
        <f>IF(VLOOKUP(A59,FPM!$B$6:$B$859,2,FALSE)&gt;VLOOKUP(A59,ICMS!$B$7:$C$858,2,FALSE),0.01,IF(VLOOKUP(A59,'Área Sudene Idene'!$A$1:$B$856,2,FALSE)="sudene/idene",0.05,IF(VLOOKUP(Resumo!A59,'IDH-M'!$A$1:$C$855,3,FALSE)&lt;=0.776,0.05,0.1)))</f>
        <v>#N/A</v>
      </c>
      <c r="C59" s="15" t="e">
        <f>IF(VLOOKUP(A59,FPM!$B$6:$B$859,2,FALSE)/0.8&gt;VLOOKUP(A59,ICMS!$B$7:$C$858,2,FALSE),0.01,IF(VLOOKUP(A59,'Área Sudene Idene'!$A$1:$B$856,2,FALSE)="sudene/idene",0.05,IF(VLOOKUP(Resumo!A59,'IDH-M'!$A$1:$C$855,3,FALSE)&lt;=0.776,0.05,0.1)))</f>
        <v>#N/A</v>
      </c>
      <c r="D59" s="15" t="e">
        <f t="shared" si="0"/>
        <v>#N/A</v>
      </c>
    </row>
    <row r="60" spans="1:4" x14ac:dyDescent="0.25">
      <c r="A60" s="2" t="s">
        <v>64</v>
      </c>
      <c r="B60" s="1" t="e">
        <f>IF(VLOOKUP(A60,FPM!$B$6:$B$859,2,FALSE)&gt;VLOOKUP(A60,ICMS!$B$7:$C$858,2,FALSE),0.01,IF(VLOOKUP(A60,'Área Sudene Idene'!$A$1:$B$856,2,FALSE)="sudene/idene",0.05,IF(VLOOKUP(Resumo!A60,'IDH-M'!$A$1:$C$855,3,FALSE)&lt;=0.776,0.05,0.1)))</f>
        <v>#N/A</v>
      </c>
      <c r="C60" s="15" t="e">
        <f>IF(VLOOKUP(A60,FPM!$B$6:$B$859,2,FALSE)/0.8&gt;VLOOKUP(A60,ICMS!$B$7:$C$858,2,FALSE),0.01,IF(VLOOKUP(A60,'Área Sudene Idene'!$A$1:$B$856,2,FALSE)="sudene/idene",0.05,IF(VLOOKUP(Resumo!A60,'IDH-M'!$A$1:$C$855,3,FALSE)&lt;=0.776,0.05,0.1)))</f>
        <v>#N/A</v>
      </c>
      <c r="D60" s="15" t="e">
        <f t="shared" si="0"/>
        <v>#N/A</v>
      </c>
    </row>
    <row r="61" spans="1:4" x14ac:dyDescent="0.25">
      <c r="A61" s="2" t="s">
        <v>65</v>
      </c>
      <c r="B61" s="1" t="e">
        <f>IF(VLOOKUP(A61,FPM!$B$6:$B$859,2,FALSE)&gt;VLOOKUP(A61,ICMS!$B$7:$C$858,2,FALSE),0.01,IF(VLOOKUP(A61,'Área Sudene Idene'!$A$1:$B$856,2,FALSE)="sudene/idene",0.05,IF(VLOOKUP(Resumo!A61,'IDH-M'!$A$1:$C$855,3,FALSE)&lt;=0.776,0.05,0.1)))</f>
        <v>#N/A</v>
      </c>
      <c r="C61" s="15" t="e">
        <f>IF(VLOOKUP(A61,FPM!$B$6:$B$859,2,FALSE)/0.8&gt;VLOOKUP(A61,ICMS!$B$7:$C$858,2,FALSE),0.01,IF(VLOOKUP(A61,'Área Sudene Idene'!$A$1:$B$856,2,FALSE)="sudene/idene",0.05,IF(VLOOKUP(Resumo!A61,'IDH-M'!$A$1:$C$855,3,FALSE)&lt;=0.776,0.05,0.1)))</f>
        <v>#N/A</v>
      </c>
      <c r="D61" s="15" t="e">
        <f t="shared" si="0"/>
        <v>#N/A</v>
      </c>
    </row>
    <row r="62" spans="1:4" x14ac:dyDescent="0.25">
      <c r="A62" s="2" t="s">
        <v>66</v>
      </c>
      <c r="B62" s="1" t="e">
        <f>IF(VLOOKUP(A62,FPM!$B$6:$B$859,2,FALSE)&gt;VLOOKUP(A62,ICMS!$B$7:$C$858,2,FALSE),0.01,IF(VLOOKUP(A62,'Área Sudene Idene'!$A$1:$B$856,2,FALSE)="sudene/idene",0.05,IF(VLOOKUP(Resumo!A62,'IDH-M'!$A$1:$C$855,3,FALSE)&lt;=0.776,0.05,0.1)))</f>
        <v>#N/A</v>
      </c>
      <c r="C62" s="15" t="e">
        <f>IF(VLOOKUP(A62,FPM!$B$6:$B$859,2,FALSE)/0.8&gt;VLOOKUP(A62,ICMS!$B$7:$C$858,2,FALSE),0.01,IF(VLOOKUP(A62,'Área Sudene Idene'!$A$1:$B$856,2,FALSE)="sudene/idene",0.05,IF(VLOOKUP(Resumo!A62,'IDH-M'!$A$1:$C$855,3,FALSE)&lt;=0.776,0.05,0.1)))</f>
        <v>#N/A</v>
      </c>
      <c r="D62" s="15" t="e">
        <f t="shared" si="0"/>
        <v>#N/A</v>
      </c>
    </row>
    <row r="63" spans="1:4" x14ac:dyDescent="0.25">
      <c r="A63" s="2" t="s">
        <v>67</v>
      </c>
      <c r="B63" s="1" t="e">
        <f>IF(VLOOKUP(A63,FPM!$B$6:$B$859,2,FALSE)&gt;VLOOKUP(A63,ICMS!$B$7:$C$858,2,FALSE),0.01,IF(VLOOKUP(A63,'Área Sudene Idene'!$A$1:$B$856,2,FALSE)="sudene/idene",0.05,IF(VLOOKUP(Resumo!A63,'IDH-M'!$A$1:$C$855,3,FALSE)&lt;=0.776,0.05,0.1)))</f>
        <v>#N/A</v>
      </c>
      <c r="C63" s="15" t="e">
        <f>IF(VLOOKUP(A63,FPM!$B$6:$B$859,2,FALSE)/0.8&gt;VLOOKUP(A63,ICMS!$B$7:$C$858,2,FALSE),0.01,IF(VLOOKUP(A63,'Área Sudene Idene'!$A$1:$B$856,2,FALSE)="sudene/idene",0.05,IF(VLOOKUP(Resumo!A63,'IDH-M'!$A$1:$C$855,3,FALSE)&lt;=0.776,0.05,0.1)))</f>
        <v>#N/A</v>
      </c>
      <c r="D63" s="15" t="e">
        <f t="shared" si="0"/>
        <v>#N/A</v>
      </c>
    </row>
    <row r="64" spans="1:4" x14ac:dyDescent="0.25">
      <c r="A64" s="2" t="s">
        <v>68</v>
      </c>
      <c r="B64" s="1" t="e">
        <f>IF(VLOOKUP(A64,FPM!$B$6:$B$859,2,FALSE)&gt;VLOOKUP(A64,ICMS!$B$7:$C$858,2,FALSE),0.01,IF(VLOOKUP(A64,'Área Sudene Idene'!$A$1:$B$856,2,FALSE)="sudene/idene",0.05,IF(VLOOKUP(Resumo!A64,'IDH-M'!$A$1:$C$855,3,FALSE)&lt;=0.776,0.05,0.1)))</f>
        <v>#N/A</v>
      </c>
      <c r="C64" s="15" t="e">
        <f>IF(VLOOKUP(A64,FPM!$B$6:$B$859,2,FALSE)/0.8&gt;VLOOKUP(A64,ICMS!$B$7:$C$858,2,FALSE),0.01,IF(VLOOKUP(A64,'Área Sudene Idene'!$A$1:$B$856,2,FALSE)="sudene/idene",0.05,IF(VLOOKUP(Resumo!A64,'IDH-M'!$A$1:$C$855,3,FALSE)&lt;=0.776,0.05,0.1)))</f>
        <v>#N/A</v>
      </c>
      <c r="D64" s="15" t="e">
        <f t="shared" si="0"/>
        <v>#N/A</v>
      </c>
    </row>
    <row r="65" spans="1:4" x14ac:dyDescent="0.25">
      <c r="A65" s="2" t="s">
        <v>69</v>
      </c>
      <c r="B65" s="1" t="e">
        <f>IF(VLOOKUP(A65,FPM!$B$6:$B$859,2,FALSE)&gt;VLOOKUP(A65,ICMS!$B$7:$C$858,2,FALSE),0.01,IF(VLOOKUP(A65,'Área Sudene Idene'!$A$1:$B$856,2,FALSE)="sudene/idene",0.05,IF(VLOOKUP(Resumo!A65,'IDH-M'!$A$1:$C$855,3,FALSE)&lt;=0.776,0.05,0.1)))</f>
        <v>#N/A</v>
      </c>
      <c r="C65" s="15" t="e">
        <f>IF(VLOOKUP(A65,FPM!$B$6:$B$859,2,FALSE)/0.8&gt;VLOOKUP(A65,ICMS!$B$7:$C$858,2,FALSE),0.01,IF(VLOOKUP(A65,'Área Sudene Idene'!$A$1:$B$856,2,FALSE)="sudene/idene",0.05,IF(VLOOKUP(Resumo!A65,'IDH-M'!$A$1:$C$855,3,FALSE)&lt;=0.776,0.05,0.1)))</f>
        <v>#N/A</v>
      </c>
      <c r="D65" s="15" t="e">
        <f t="shared" si="0"/>
        <v>#N/A</v>
      </c>
    </row>
    <row r="66" spans="1:4" x14ac:dyDescent="0.25">
      <c r="A66" s="2" t="s">
        <v>70</v>
      </c>
      <c r="B66" s="1" t="e">
        <f>IF(VLOOKUP(A66,FPM!$B$6:$B$859,2,FALSE)&gt;VLOOKUP(A66,ICMS!$B$7:$C$858,2,FALSE),0.01,IF(VLOOKUP(A66,'Área Sudene Idene'!$A$1:$B$856,2,FALSE)="sudene/idene",0.05,IF(VLOOKUP(Resumo!A66,'IDH-M'!$A$1:$C$855,3,FALSE)&lt;=0.776,0.05,0.1)))</f>
        <v>#N/A</v>
      </c>
      <c r="C66" s="15" t="e">
        <f>IF(VLOOKUP(A66,FPM!$B$6:$B$859,2,FALSE)/0.8&gt;VLOOKUP(A66,ICMS!$B$7:$C$858,2,FALSE),0.01,IF(VLOOKUP(A66,'Área Sudene Idene'!$A$1:$B$856,2,FALSE)="sudene/idene",0.05,IF(VLOOKUP(Resumo!A66,'IDH-M'!$A$1:$C$855,3,FALSE)&lt;=0.776,0.05,0.1)))</f>
        <v>#N/A</v>
      </c>
      <c r="D66" s="15" t="e">
        <f t="shared" si="0"/>
        <v>#N/A</v>
      </c>
    </row>
    <row r="67" spans="1:4" x14ac:dyDescent="0.25">
      <c r="A67" s="2" t="s">
        <v>71</v>
      </c>
      <c r="B67" s="1" t="e">
        <f>IF(VLOOKUP(A67,FPM!$B$6:$B$859,2,FALSE)&gt;VLOOKUP(A67,ICMS!$B$7:$C$858,2,FALSE),0.01,IF(VLOOKUP(A67,'Área Sudene Idene'!$A$1:$B$856,2,FALSE)="sudene/idene",0.05,IF(VLOOKUP(Resumo!A67,'IDH-M'!$A$1:$C$855,3,FALSE)&lt;=0.776,0.05,0.1)))</f>
        <v>#N/A</v>
      </c>
      <c r="C67" s="15" t="e">
        <f>IF(VLOOKUP(A67,FPM!$B$6:$B$859,2,FALSE)/0.8&gt;VLOOKUP(A67,ICMS!$B$7:$C$858,2,FALSE),0.01,IF(VLOOKUP(A67,'Área Sudene Idene'!$A$1:$B$856,2,FALSE)="sudene/idene",0.05,IF(VLOOKUP(Resumo!A67,'IDH-M'!$A$1:$C$855,3,FALSE)&lt;=0.776,0.05,0.1)))</f>
        <v>#N/A</v>
      </c>
      <c r="D67" s="15" t="e">
        <f t="shared" ref="D67:D130" si="1">B67-C67</f>
        <v>#N/A</v>
      </c>
    </row>
    <row r="68" spans="1:4" x14ac:dyDescent="0.25">
      <c r="A68" s="2" t="s">
        <v>72</v>
      </c>
      <c r="B68" s="1" t="e">
        <f>IF(VLOOKUP(A68,FPM!$B$6:$B$859,2,FALSE)&gt;VLOOKUP(A68,ICMS!$B$7:$C$858,2,FALSE),0.01,IF(VLOOKUP(A68,'Área Sudene Idene'!$A$1:$B$856,2,FALSE)="sudene/idene",0.05,IF(VLOOKUP(Resumo!A68,'IDH-M'!$A$1:$C$855,3,FALSE)&lt;=0.776,0.05,0.1)))</f>
        <v>#N/A</v>
      </c>
      <c r="C68" s="15" t="e">
        <f>IF(VLOOKUP(A68,FPM!$B$6:$B$859,2,FALSE)/0.8&gt;VLOOKUP(A68,ICMS!$B$7:$C$858,2,FALSE),0.01,IF(VLOOKUP(A68,'Área Sudene Idene'!$A$1:$B$856,2,FALSE)="sudene/idene",0.05,IF(VLOOKUP(Resumo!A68,'IDH-M'!$A$1:$C$855,3,FALSE)&lt;=0.776,0.05,0.1)))</f>
        <v>#N/A</v>
      </c>
      <c r="D68" s="15" t="e">
        <f t="shared" si="1"/>
        <v>#N/A</v>
      </c>
    </row>
    <row r="69" spans="1:4" x14ac:dyDescent="0.25">
      <c r="A69" s="2" t="s">
        <v>73</v>
      </c>
      <c r="B69" s="1" t="e">
        <f>IF(VLOOKUP(A69,FPM!$B$6:$B$859,2,FALSE)&gt;VLOOKUP(A69,ICMS!$B$7:$C$858,2,FALSE),0.01,IF(VLOOKUP(A69,'Área Sudene Idene'!$A$1:$B$856,2,FALSE)="sudene/idene",0.05,IF(VLOOKUP(Resumo!A69,'IDH-M'!$A$1:$C$855,3,FALSE)&lt;=0.776,0.05,0.1)))</f>
        <v>#N/A</v>
      </c>
      <c r="C69" s="15" t="e">
        <f>IF(VLOOKUP(A69,FPM!$B$6:$B$859,2,FALSE)/0.8&gt;VLOOKUP(A69,ICMS!$B$7:$C$858,2,FALSE),0.01,IF(VLOOKUP(A69,'Área Sudene Idene'!$A$1:$B$856,2,FALSE)="sudene/idene",0.05,IF(VLOOKUP(Resumo!A69,'IDH-M'!$A$1:$C$855,3,FALSE)&lt;=0.776,0.05,0.1)))</f>
        <v>#N/A</v>
      </c>
      <c r="D69" s="15" t="e">
        <f t="shared" si="1"/>
        <v>#N/A</v>
      </c>
    </row>
    <row r="70" spans="1:4" x14ac:dyDescent="0.25">
      <c r="A70" s="2" t="s">
        <v>74</v>
      </c>
      <c r="B70" s="1" t="e">
        <f>IF(VLOOKUP(A70,FPM!$B$6:$B$859,2,FALSE)&gt;VLOOKUP(A70,ICMS!$B$7:$C$858,2,FALSE),0.01,IF(VLOOKUP(A70,'Área Sudene Idene'!$A$1:$B$856,2,FALSE)="sudene/idene",0.05,IF(VLOOKUP(Resumo!A70,'IDH-M'!$A$1:$C$855,3,FALSE)&lt;=0.776,0.05,0.1)))</f>
        <v>#N/A</v>
      </c>
      <c r="C70" s="15" t="e">
        <f>IF(VLOOKUP(A70,FPM!$B$6:$B$859,2,FALSE)/0.8&gt;VLOOKUP(A70,ICMS!$B$7:$C$858,2,FALSE),0.01,IF(VLOOKUP(A70,'Área Sudene Idene'!$A$1:$B$856,2,FALSE)="sudene/idene",0.05,IF(VLOOKUP(Resumo!A70,'IDH-M'!$A$1:$C$855,3,FALSE)&lt;=0.776,0.05,0.1)))</f>
        <v>#N/A</v>
      </c>
      <c r="D70" s="15" t="e">
        <f t="shared" si="1"/>
        <v>#N/A</v>
      </c>
    </row>
    <row r="71" spans="1:4" x14ac:dyDescent="0.25">
      <c r="A71" s="2" t="s">
        <v>75</v>
      </c>
      <c r="B71" s="1" t="e">
        <f>IF(VLOOKUP(A71,FPM!$B$6:$B$859,2,FALSE)&gt;VLOOKUP(A71,ICMS!$B$7:$C$858,2,FALSE),0.01,IF(VLOOKUP(A71,'Área Sudene Idene'!$A$1:$B$856,2,FALSE)="sudene/idene",0.05,IF(VLOOKUP(Resumo!A71,'IDH-M'!$A$1:$C$855,3,FALSE)&lt;=0.776,0.05,0.1)))</f>
        <v>#N/A</v>
      </c>
      <c r="C71" s="15" t="e">
        <f>IF(VLOOKUP(A71,FPM!$B$6:$B$859,2,FALSE)/0.8&gt;VLOOKUP(A71,ICMS!$B$7:$C$858,2,FALSE),0.01,IF(VLOOKUP(A71,'Área Sudene Idene'!$A$1:$B$856,2,FALSE)="sudene/idene",0.05,IF(VLOOKUP(Resumo!A71,'IDH-M'!$A$1:$C$855,3,FALSE)&lt;=0.776,0.05,0.1)))</f>
        <v>#N/A</v>
      </c>
      <c r="D71" s="15" t="e">
        <f t="shared" si="1"/>
        <v>#N/A</v>
      </c>
    </row>
    <row r="72" spans="1:4" x14ac:dyDescent="0.25">
      <c r="A72" s="2" t="s">
        <v>76</v>
      </c>
      <c r="B72" s="1" t="e">
        <f>IF(VLOOKUP(A72,FPM!$B$6:$B$859,2,FALSE)&gt;VLOOKUP(A72,ICMS!$B$7:$C$858,2,FALSE),0.01,IF(VLOOKUP(A72,'Área Sudene Idene'!$A$1:$B$856,2,FALSE)="sudene/idene",0.05,IF(VLOOKUP(Resumo!A72,'IDH-M'!$A$1:$C$855,3,FALSE)&lt;=0.776,0.05,0.1)))</f>
        <v>#N/A</v>
      </c>
      <c r="C72" s="15" t="e">
        <f>IF(VLOOKUP(A72,FPM!$B$6:$B$859,2,FALSE)/0.8&gt;VLOOKUP(A72,ICMS!$B$7:$C$858,2,FALSE),0.01,IF(VLOOKUP(A72,'Área Sudene Idene'!$A$1:$B$856,2,FALSE)="sudene/idene",0.05,IF(VLOOKUP(Resumo!A72,'IDH-M'!$A$1:$C$855,3,FALSE)&lt;=0.776,0.05,0.1)))</f>
        <v>#N/A</v>
      </c>
      <c r="D72" s="15" t="e">
        <f t="shared" si="1"/>
        <v>#N/A</v>
      </c>
    </row>
    <row r="73" spans="1:4" x14ac:dyDescent="0.25">
      <c r="A73" s="2" t="s">
        <v>77</v>
      </c>
      <c r="B73" s="1" t="e">
        <f>IF(VLOOKUP(A73,FPM!$B$6:$B$859,2,FALSE)&gt;VLOOKUP(A73,ICMS!$B$7:$C$858,2,FALSE),0.01,IF(VLOOKUP(A73,'Área Sudene Idene'!$A$1:$B$856,2,FALSE)="sudene/idene",0.05,IF(VLOOKUP(Resumo!A73,'IDH-M'!$A$1:$C$855,3,FALSE)&lt;=0.776,0.05,0.1)))</f>
        <v>#N/A</v>
      </c>
      <c r="C73" s="15" t="e">
        <f>IF(VLOOKUP(A73,FPM!$B$6:$B$859,2,FALSE)/0.8&gt;VLOOKUP(A73,ICMS!$B$7:$C$858,2,FALSE),0.01,IF(VLOOKUP(A73,'Área Sudene Idene'!$A$1:$B$856,2,FALSE)="sudene/idene",0.05,IF(VLOOKUP(Resumo!A73,'IDH-M'!$A$1:$C$855,3,FALSE)&lt;=0.776,0.05,0.1)))</f>
        <v>#N/A</v>
      </c>
      <c r="D73" s="15" t="e">
        <f t="shared" si="1"/>
        <v>#N/A</v>
      </c>
    </row>
    <row r="74" spans="1:4" x14ac:dyDescent="0.25">
      <c r="A74" s="2" t="s">
        <v>78</v>
      </c>
      <c r="B74" s="1" t="e">
        <f>IF(VLOOKUP(A74,FPM!$B$6:$B$859,2,FALSE)&gt;VLOOKUP(A74,ICMS!$B$7:$C$858,2,FALSE),0.01,IF(VLOOKUP(A74,'Área Sudene Idene'!$A$1:$B$856,2,FALSE)="sudene/idene",0.05,IF(VLOOKUP(Resumo!A74,'IDH-M'!$A$1:$C$855,3,FALSE)&lt;=0.776,0.05,0.1)))</f>
        <v>#N/A</v>
      </c>
      <c r="C74" s="15" t="e">
        <f>IF(VLOOKUP(A74,FPM!$B$6:$B$859,2,FALSE)/0.8&gt;VLOOKUP(A74,ICMS!$B$7:$C$858,2,FALSE),0.01,IF(VLOOKUP(A74,'Área Sudene Idene'!$A$1:$B$856,2,FALSE)="sudene/idene",0.05,IF(VLOOKUP(Resumo!A74,'IDH-M'!$A$1:$C$855,3,FALSE)&lt;=0.776,0.05,0.1)))</f>
        <v>#N/A</v>
      </c>
      <c r="D74" s="15" t="e">
        <f t="shared" si="1"/>
        <v>#N/A</v>
      </c>
    </row>
    <row r="75" spans="1:4" x14ac:dyDescent="0.25">
      <c r="A75" s="2" t="s">
        <v>79</v>
      </c>
      <c r="B75" s="1" t="e">
        <f>IF(VLOOKUP(A75,FPM!$B$6:$B$859,2,FALSE)&gt;VLOOKUP(A75,ICMS!$B$7:$C$858,2,FALSE),0.01,IF(VLOOKUP(A75,'Área Sudene Idene'!$A$1:$B$856,2,FALSE)="sudene/idene",0.05,IF(VLOOKUP(Resumo!A75,'IDH-M'!$A$1:$C$855,3,FALSE)&lt;=0.776,0.05,0.1)))</f>
        <v>#N/A</v>
      </c>
      <c r="C75" s="15" t="e">
        <f>IF(VLOOKUP(A75,FPM!$B$6:$B$859,2,FALSE)/0.8&gt;VLOOKUP(A75,ICMS!$B$7:$C$858,2,FALSE),0.01,IF(VLOOKUP(A75,'Área Sudene Idene'!$A$1:$B$856,2,FALSE)="sudene/idene",0.05,IF(VLOOKUP(Resumo!A75,'IDH-M'!$A$1:$C$855,3,FALSE)&lt;=0.776,0.05,0.1)))</f>
        <v>#N/A</v>
      </c>
      <c r="D75" s="15" t="e">
        <f t="shared" si="1"/>
        <v>#N/A</v>
      </c>
    </row>
    <row r="76" spans="1:4" x14ac:dyDescent="0.25">
      <c r="A76" s="2" t="s">
        <v>80</v>
      </c>
      <c r="B76" s="1" t="e">
        <f>IF(VLOOKUP(A76,FPM!$B$6:$B$859,2,FALSE)&gt;VLOOKUP(A76,ICMS!$B$7:$C$858,2,FALSE),0.01,IF(VLOOKUP(A76,'Área Sudene Idene'!$A$1:$B$856,2,FALSE)="sudene/idene",0.05,IF(VLOOKUP(Resumo!A76,'IDH-M'!$A$1:$C$855,3,FALSE)&lt;=0.776,0.05,0.1)))</f>
        <v>#N/A</v>
      </c>
      <c r="C76" s="15" t="e">
        <f>IF(VLOOKUP(A76,FPM!$B$6:$B$859,2,FALSE)/0.8&gt;VLOOKUP(A76,ICMS!$B$7:$C$858,2,FALSE),0.01,IF(VLOOKUP(A76,'Área Sudene Idene'!$A$1:$B$856,2,FALSE)="sudene/idene",0.05,IF(VLOOKUP(Resumo!A76,'IDH-M'!$A$1:$C$855,3,FALSE)&lt;=0.776,0.05,0.1)))</f>
        <v>#N/A</v>
      </c>
      <c r="D76" s="15" t="e">
        <f t="shared" si="1"/>
        <v>#N/A</v>
      </c>
    </row>
    <row r="77" spans="1:4" x14ac:dyDescent="0.25">
      <c r="A77" s="2" t="s">
        <v>81</v>
      </c>
      <c r="B77" s="1" t="e">
        <f>IF(VLOOKUP(A77,FPM!$B$6:$B$859,2,FALSE)&gt;VLOOKUP(A77,ICMS!$B$7:$C$858,2,FALSE),0.01,IF(VLOOKUP(A77,'Área Sudene Idene'!$A$1:$B$856,2,FALSE)="sudene/idene",0.05,IF(VLOOKUP(Resumo!A77,'IDH-M'!$A$1:$C$855,3,FALSE)&lt;=0.776,0.05,0.1)))</f>
        <v>#N/A</v>
      </c>
      <c r="C77" s="15" t="e">
        <f>IF(VLOOKUP(A77,FPM!$B$6:$B$859,2,FALSE)/0.8&gt;VLOOKUP(A77,ICMS!$B$7:$C$858,2,FALSE),0.01,IF(VLOOKUP(A77,'Área Sudene Idene'!$A$1:$B$856,2,FALSE)="sudene/idene",0.05,IF(VLOOKUP(Resumo!A77,'IDH-M'!$A$1:$C$855,3,FALSE)&lt;=0.776,0.05,0.1)))</f>
        <v>#N/A</v>
      </c>
      <c r="D77" s="15" t="e">
        <f t="shared" si="1"/>
        <v>#N/A</v>
      </c>
    </row>
    <row r="78" spans="1:4" x14ac:dyDescent="0.25">
      <c r="A78" s="2" t="s">
        <v>82</v>
      </c>
      <c r="B78" s="1" t="e">
        <f>IF(VLOOKUP(A78,FPM!$B$6:$B$859,2,FALSE)&gt;VLOOKUP(A78,ICMS!$B$7:$C$858,2,FALSE),0.01,IF(VLOOKUP(A78,'Área Sudene Idene'!$A$1:$B$856,2,FALSE)="sudene/idene",0.05,IF(VLOOKUP(Resumo!A78,'IDH-M'!$A$1:$C$855,3,FALSE)&lt;=0.776,0.05,0.1)))</f>
        <v>#N/A</v>
      </c>
      <c r="C78" s="15" t="e">
        <f>IF(VLOOKUP(A78,FPM!$B$6:$B$859,2,FALSE)/0.8&gt;VLOOKUP(A78,ICMS!$B$7:$C$858,2,FALSE),0.01,IF(VLOOKUP(A78,'Área Sudene Idene'!$A$1:$B$856,2,FALSE)="sudene/idene",0.05,IF(VLOOKUP(Resumo!A78,'IDH-M'!$A$1:$C$855,3,FALSE)&lt;=0.776,0.05,0.1)))</f>
        <v>#N/A</v>
      </c>
      <c r="D78" s="15" t="e">
        <f t="shared" si="1"/>
        <v>#N/A</v>
      </c>
    </row>
    <row r="79" spans="1:4" x14ac:dyDescent="0.25">
      <c r="A79" s="2" t="s">
        <v>83</v>
      </c>
      <c r="B79" s="1" t="e">
        <f>IF(VLOOKUP(A79,FPM!$B$6:$B$859,2,FALSE)&gt;VLOOKUP(A79,ICMS!$B$7:$C$858,2,FALSE),0.01,IF(VLOOKUP(A79,'Área Sudene Idene'!$A$1:$B$856,2,FALSE)="sudene/idene",0.05,IF(VLOOKUP(Resumo!A79,'IDH-M'!$A$1:$C$855,3,FALSE)&lt;=0.776,0.05,0.1)))</f>
        <v>#N/A</v>
      </c>
      <c r="C79" s="15" t="e">
        <f>IF(VLOOKUP(A79,FPM!$B$6:$B$859,2,FALSE)/0.8&gt;VLOOKUP(A79,ICMS!$B$7:$C$858,2,FALSE),0.01,IF(VLOOKUP(A79,'Área Sudene Idene'!$A$1:$B$856,2,FALSE)="sudene/idene",0.05,IF(VLOOKUP(Resumo!A79,'IDH-M'!$A$1:$C$855,3,FALSE)&lt;=0.776,0.05,0.1)))</f>
        <v>#N/A</v>
      </c>
      <c r="D79" s="15" t="e">
        <f t="shared" si="1"/>
        <v>#N/A</v>
      </c>
    </row>
    <row r="80" spans="1:4" x14ac:dyDescent="0.25">
      <c r="A80" s="2" t="s">
        <v>84</v>
      </c>
      <c r="B80" s="1" t="e">
        <f>IF(VLOOKUP(A80,FPM!$B$6:$B$859,2,FALSE)&gt;VLOOKUP(A80,ICMS!$B$7:$C$858,2,FALSE),0.01,IF(VLOOKUP(A80,'Área Sudene Idene'!$A$1:$B$856,2,FALSE)="sudene/idene",0.05,IF(VLOOKUP(Resumo!A80,'IDH-M'!$A$1:$C$855,3,FALSE)&lt;=0.776,0.05,0.1)))</f>
        <v>#N/A</v>
      </c>
      <c r="C80" s="15" t="e">
        <f>IF(VLOOKUP(A80,FPM!$B$6:$B$859,2,FALSE)/0.8&gt;VLOOKUP(A80,ICMS!$B$7:$C$858,2,FALSE),0.01,IF(VLOOKUP(A80,'Área Sudene Idene'!$A$1:$B$856,2,FALSE)="sudene/idene",0.05,IF(VLOOKUP(Resumo!A80,'IDH-M'!$A$1:$C$855,3,FALSE)&lt;=0.776,0.05,0.1)))</f>
        <v>#N/A</v>
      </c>
      <c r="D80" s="15" t="e">
        <f t="shared" si="1"/>
        <v>#N/A</v>
      </c>
    </row>
    <row r="81" spans="1:4" x14ac:dyDescent="0.25">
      <c r="A81" s="2" t="s">
        <v>85</v>
      </c>
      <c r="B81" s="1" t="e">
        <f>IF(VLOOKUP(A81,FPM!$B$6:$B$859,2,FALSE)&gt;VLOOKUP(A81,ICMS!$B$7:$C$858,2,FALSE),0.01,IF(VLOOKUP(A81,'Área Sudene Idene'!$A$1:$B$856,2,FALSE)="sudene/idene",0.05,IF(VLOOKUP(Resumo!A81,'IDH-M'!$A$1:$C$855,3,FALSE)&lt;=0.776,0.05,0.1)))</f>
        <v>#N/A</v>
      </c>
      <c r="C81" s="15" t="e">
        <f>IF(VLOOKUP(A81,FPM!$B$6:$B$859,2,FALSE)/0.8&gt;VLOOKUP(A81,ICMS!$B$7:$C$858,2,FALSE),0.01,IF(VLOOKUP(A81,'Área Sudene Idene'!$A$1:$B$856,2,FALSE)="sudene/idene",0.05,IF(VLOOKUP(Resumo!A81,'IDH-M'!$A$1:$C$855,3,FALSE)&lt;=0.776,0.05,0.1)))</f>
        <v>#N/A</v>
      </c>
      <c r="D81" s="15" t="e">
        <f t="shared" si="1"/>
        <v>#N/A</v>
      </c>
    </row>
    <row r="82" spans="1:4" x14ac:dyDescent="0.25">
      <c r="A82" s="2" t="s">
        <v>86</v>
      </c>
      <c r="B82" s="1" t="e">
        <f>IF(VLOOKUP(A82,FPM!$B$6:$B$859,2,FALSE)&gt;VLOOKUP(A82,ICMS!$B$7:$C$858,2,FALSE),0.01,IF(VLOOKUP(A82,'Área Sudene Idene'!$A$1:$B$856,2,FALSE)="sudene/idene",0.05,IF(VLOOKUP(Resumo!A82,'IDH-M'!$A$1:$C$855,3,FALSE)&lt;=0.776,0.05,0.1)))</f>
        <v>#N/A</v>
      </c>
      <c r="C82" s="15" t="e">
        <f>IF(VLOOKUP(A82,FPM!$B$6:$B$859,2,FALSE)/0.8&gt;VLOOKUP(A82,ICMS!$B$7:$C$858,2,FALSE),0.01,IF(VLOOKUP(A82,'Área Sudene Idene'!$A$1:$B$856,2,FALSE)="sudene/idene",0.05,IF(VLOOKUP(Resumo!A82,'IDH-M'!$A$1:$C$855,3,FALSE)&lt;=0.776,0.05,0.1)))</f>
        <v>#N/A</v>
      </c>
      <c r="D82" s="15" t="e">
        <f t="shared" si="1"/>
        <v>#N/A</v>
      </c>
    </row>
    <row r="83" spans="1:4" x14ac:dyDescent="0.25">
      <c r="A83" s="2" t="s">
        <v>87</v>
      </c>
      <c r="B83" s="1" t="e">
        <f>IF(VLOOKUP(A83,FPM!$B$6:$B$859,2,FALSE)&gt;VLOOKUP(A83,ICMS!$B$7:$C$858,2,FALSE),0.01,IF(VLOOKUP(A83,'Área Sudene Idene'!$A$1:$B$856,2,FALSE)="sudene/idene",0.05,IF(VLOOKUP(Resumo!A83,'IDH-M'!$A$1:$C$855,3,FALSE)&lt;=0.776,0.05,0.1)))</f>
        <v>#N/A</v>
      </c>
      <c r="C83" s="15" t="e">
        <f>IF(VLOOKUP(A83,FPM!$B$6:$B$859,2,FALSE)/0.8&gt;VLOOKUP(A83,ICMS!$B$7:$C$858,2,FALSE),0.01,IF(VLOOKUP(A83,'Área Sudene Idene'!$A$1:$B$856,2,FALSE)="sudene/idene",0.05,IF(VLOOKUP(Resumo!A83,'IDH-M'!$A$1:$C$855,3,FALSE)&lt;=0.776,0.05,0.1)))</f>
        <v>#N/A</v>
      </c>
      <c r="D83" s="15" t="e">
        <f t="shared" si="1"/>
        <v>#N/A</v>
      </c>
    </row>
    <row r="84" spans="1:4" x14ac:dyDescent="0.25">
      <c r="A84" s="2" t="s">
        <v>88</v>
      </c>
      <c r="B84" s="1" t="e">
        <f>IF(VLOOKUP(A84,FPM!$B$6:$B$859,2,FALSE)&gt;VLOOKUP(A84,ICMS!$B$7:$C$858,2,FALSE),0.01,IF(VLOOKUP(A84,'Área Sudene Idene'!$A$1:$B$856,2,FALSE)="sudene/idene",0.05,IF(VLOOKUP(Resumo!A84,'IDH-M'!$A$1:$C$855,3,FALSE)&lt;=0.776,0.05,0.1)))</f>
        <v>#N/A</v>
      </c>
      <c r="C84" s="15" t="e">
        <f>IF(VLOOKUP(A84,FPM!$B$6:$B$859,2,FALSE)/0.8&gt;VLOOKUP(A84,ICMS!$B$7:$C$858,2,FALSE),0.01,IF(VLOOKUP(A84,'Área Sudene Idene'!$A$1:$B$856,2,FALSE)="sudene/idene",0.05,IF(VLOOKUP(Resumo!A84,'IDH-M'!$A$1:$C$855,3,FALSE)&lt;=0.776,0.05,0.1)))</f>
        <v>#N/A</v>
      </c>
      <c r="D84" s="15" t="e">
        <f t="shared" si="1"/>
        <v>#N/A</v>
      </c>
    </row>
    <row r="85" spans="1:4" x14ac:dyDescent="0.25">
      <c r="A85" s="2" t="s">
        <v>89</v>
      </c>
      <c r="B85" s="1" t="e">
        <f>IF(VLOOKUP(A85,FPM!$B$6:$B$859,2,FALSE)&gt;VLOOKUP(A85,ICMS!$B$7:$C$858,2,FALSE),0.01,IF(VLOOKUP(A85,'Área Sudene Idene'!$A$1:$B$856,2,FALSE)="sudene/idene",0.05,IF(VLOOKUP(Resumo!A85,'IDH-M'!$A$1:$C$855,3,FALSE)&lt;=0.776,0.05,0.1)))</f>
        <v>#N/A</v>
      </c>
      <c r="C85" s="15" t="e">
        <f>IF(VLOOKUP(A85,FPM!$B$6:$B$859,2,FALSE)/0.8&gt;VLOOKUP(A85,ICMS!$B$7:$C$858,2,FALSE),0.01,IF(VLOOKUP(A85,'Área Sudene Idene'!$A$1:$B$856,2,FALSE)="sudene/idene",0.05,IF(VLOOKUP(Resumo!A85,'IDH-M'!$A$1:$C$855,3,FALSE)&lt;=0.776,0.05,0.1)))</f>
        <v>#N/A</v>
      </c>
      <c r="D85" s="15" t="e">
        <f t="shared" si="1"/>
        <v>#N/A</v>
      </c>
    </row>
    <row r="86" spans="1:4" x14ac:dyDescent="0.25">
      <c r="A86" s="2" t="s">
        <v>90</v>
      </c>
      <c r="B86" s="1" t="e">
        <f>IF(VLOOKUP(A86,FPM!$B$6:$B$859,2,FALSE)&gt;VLOOKUP(A86,ICMS!$B$7:$C$858,2,FALSE),0.01,IF(VLOOKUP(A86,'Área Sudene Idene'!$A$1:$B$856,2,FALSE)="sudene/idene",0.05,IF(VLOOKUP(Resumo!A86,'IDH-M'!$A$1:$C$855,3,FALSE)&lt;=0.776,0.05,0.1)))</f>
        <v>#N/A</v>
      </c>
      <c r="C86" s="15" t="e">
        <f>IF(VLOOKUP(A86,FPM!$B$6:$B$859,2,FALSE)/0.8&gt;VLOOKUP(A86,ICMS!$B$7:$C$858,2,FALSE),0.01,IF(VLOOKUP(A86,'Área Sudene Idene'!$A$1:$B$856,2,FALSE)="sudene/idene",0.05,IF(VLOOKUP(Resumo!A86,'IDH-M'!$A$1:$C$855,3,FALSE)&lt;=0.776,0.05,0.1)))</f>
        <v>#N/A</v>
      </c>
      <c r="D86" s="15" t="e">
        <f t="shared" si="1"/>
        <v>#N/A</v>
      </c>
    </row>
    <row r="87" spans="1:4" x14ac:dyDescent="0.25">
      <c r="A87" s="2" t="s">
        <v>91</v>
      </c>
      <c r="B87" s="1" t="e">
        <f>IF(VLOOKUP(A87,FPM!$B$6:$B$859,2,FALSE)&gt;VLOOKUP(A87,ICMS!$B$7:$C$858,2,FALSE),0.01,IF(VLOOKUP(A87,'Área Sudene Idene'!$A$1:$B$856,2,FALSE)="sudene/idene",0.05,IF(VLOOKUP(Resumo!A87,'IDH-M'!$A$1:$C$855,3,FALSE)&lt;=0.776,0.05,0.1)))</f>
        <v>#N/A</v>
      </c>
      <c r="C87" s="15" t="e">
        <f>IF(VLOOKUP(A87,FPM!$B$6:$B$859,2,FALSE)/0.8&gt;VLOOKUP(A87,ICMS!$B$7:$C$858,2,FALSE),0.01,IF(VLOOKUP(A87,'Área Sudene Idene'!$A$1:$B$856,2,FALSE)="sudene/idene",0.05,IF(VLOOKUP(Resumo!A87,'IDH-M'!$A$1:$C$855,3,FALSE)&lt;=0.776,0.05,0.1)))</f>
        <v>#N/A</v>
      </c>
      <c r="D87" s="15" t="e">
        <f t="shared" si="1"/>
        <v>#N/A</v>
      </c>
    </row>
    <row r="88" spans="1:4" x14ac:dyDescent="0.25">
      <c r="A88" s="2" t="s">
        <v>92</v>
      </c>
      <c r="B88" s="1" t="e">
        <f>IF(VLOOKUP(A88,FPM!$B$6:$B$859,2,FALSE)&gt;VLOOKUP(A88,ICMS!$B$7:$C$858,2,FALSE),0.01,IF(VLOOKUP(A88,'Área Sudene Idene'!$A$1:$B$856,2,FALSE)="sudene/idene",0.05,IF(VLOOKUP(Resumo!A88,'IDH-M'!$A$1:$C$855,3,FALSE)&lt;=0.776,0.05,0.1)))</f>
        <v>#N/A</v>
      </c>
      <c r="C88" s="15" t="e">
        <f>IF(VLOOKUP(A88,FPM!$B$6:$B$859,2,FALSE)/0.8&gt;VLOOKUP(A88,ICMS!$B$7:$C$858,2,FALSE),0.01,IF(VLOOKUP(A88,'Área Sudene Idene'!$A$1:$B$856,2,FALSE)="sudene/idene",0.05,IF(VLOOKUP(Resumo!A88,'IDH-M'!$A$1:$C$855,3,FALSE)&lt;=0.776,0.05,0.1)))</f>
        <v>#N/A</v>
      </c>
      <c r="D88" s="15" t="e">
        <f t="shared" si="1"/>
        <v>#N/A</v>
      </c>
    </row>
    <row r="89" spans="1:4" x14ac:dyDescent="0.25">
      <c r="A89" s="2" t="s">
        <v>93</v>
      </c>
      <c r="B89" s="1" t="e">
        <f>IF(VLOOKUP(A89,FPM!$B$6:$B$859,2,FALSE)&gt;VLOOKUP(A89,ICMS!$B$7:$C$858,2,FALSE),0.01,IF(VLOOKUP(A89,'Área Sudene Idene'!$A$1:$B$856,2,FALSE)="sudene/idene",0.05,IF(VLOOKUP(Resumo!A89,'IDH-M'!$A$1:$C$855,3,FALSE)&lt;=0.776,0.05,0.1)))</f>
        <v>#N/A</v>
      </c>
      <c r="C89" s="15" t="e">
        <f>IF(VLOOKUP(A89,FPM!$B$6:$B$859,2,FALSE)/0.8&gt;VLOOKUP(A89,ICMS!$B$7:$C$858,2,FALSE),0.01,IF(VLOOKUP(A89,'Área Sudene Idene'!$A$1:$B$856,2,FALSE)="sudene/idene",0.05,IF(VLOOKUP(Resumo!A89,'IDH-M'!$A$1:$C$855,3,FALSE)&lt;=0.776,0.05,0.1)))</f>
        <v>#N/A</v>
      </c>
      <c r="D89" s="15" t="e">
        <f t="shared" si="1"/>
        <v>#N/A</v>
      </c>
    </row>
    <row r="90" spans="1:4" x14ac:dyDescent="0.25">
      <c r="A90" s="2" t="s">
        <v>94</v>
      </c>
      <c r="B90" s="1" t="e">
        <f>IF(VLOOKUP(A90,FPM!$B$6:$B$859,2,FALSE)&gt;VLOOKUP(A90,ICMS!$B$7:$C$858,2,FALSE),0.01,IF(VLOOKUP(A90,'Área Sudene Idene'!$A$1:$B$856,2,FALSE)="sudene/idene",0.05,IF(VLOOKUP(Resumo!A90,'IDH-M'!$A$1:$C$855,3,FALSE)&lt;=0.776,0.05,0.1)))</f>
        <v>#N/A</v>
      </c>
      <c r="C90" s="15" t="e">
        <f>IF(VLOOKUP(A90,FPM!$B$6:$B$859,2,FALSE)/0.8&gt;VLOOKUP(A90,ICMS!$B$7:$C$858,2,FALSE),0.01,IF(VLOOKUP(A90,'Área Sudene Idene'!$A$1:$B$856,2,FALSE)="sudene/idene",0.05,IF(VLOOKUP(Resumo!A90,'IDH-M'!$A$1:$C$855,3,FALSE)&lt;=0.776,0.05,0.1)))</f>
        <v>#N/A</v>
      </c>
      <c r="D90" s="15" t="e">
        <f t="shared" si="1"/>
        <v>#N/A</v>
      </c>
    </row>
    <row r="91" spans="1:4" x14ac:dyDescent="0.25">
      <c r="A91" s="2" t="s">
        <v>95</v>
      </c>
      <c r="B91" s="1" t="e">
        <f>IF(VLOOKUP(A91,FPM!$B$6:$B$859,2,FALSE)&gt;VLOOKUP(A91,ICMS!$B$7:$C$858,2,FALSE),0.01,IF(VLOOKUP(A91,'Área Sudene Idene'!$A$1:$B$856,2,FALSE)="sudene/idene",0.05,IF(VLOOKUP(Resumo!A91,'IDH-M'!$A$1:$C$855,3,FALSE)&lt;=0.776,0.05,0.1)))</f>
        <v>#N/A</v>
      </c>
      <c r="C91" s="15" t="e">
        <f>IF(VLOOKUP(A91,FPM!$B$6:$B$859,2,FALSE)/0.8&gt;VLOOKUP(A91,ICMS!$B$7:$C$858,2,FALSE),0.01,IF(VLOOKUP(A91,'Área Sudene Idene'!$A$1:$B$856,2,FALSE)="sudene/idene",0.05,IF(VLOOKUP(Resumo!A91,'IDH-M'!$A$1:$C$855,3,FALSE)&lt;=0.776,0.05,0.1)))</f>
        <v>#N/A</v>
      </c>
      <c r="D91" s="15" t="e">
        <f t="shared" si="1"/>
        <v>#N/A</v>
      </c>
    </row>
    <row r="92" spans="1:4" x14ac:dyDescent="0.25">
      <c r="A92" s="2" t="s">
        <v>96</v>
      </c>
      <c r="B92" s="1" t="e">
        <f>IF(VLOOKUP(A92,FPM!$B$6:$B$859,2,FALSE)&gt;VLOOKUP(A92,ICMS!$B$7:$C$858,2,FALSE),0.01,IF(VLOOKUP(A92,'Área Sudene Idene'!$A$1:$B$856,2,FALSE)="sudene/idene",0.05,IF(VLOOKUP(Resumo!A92,'IDH-M'!$A$1:$C$855,3,FALSE)&lt;=0.776,0.05,0.1)))</f>
        <v>#N/A</v>
      </c>
      <c r="C92" s="15" t="e">
        <f>IF(VLOOKUP(A92,FPM!$B$6:$B$859,2,FALSE)/0.8&gt;VLOOKUP(A92,ICMS!$B$7:$C$858,2,FALSE),0.01,IF(VLOOKUP(A92,'Área Sudene Idene'!$A$1:$B$856,2,FALSE)="sudene/idene",0.05,IF(VLOOKUP(Resumo!A92,'IDH-M'!$A$1:$C$855,3,FALSE)&lt;=0.776,0.05,0.1)))</f>
        <v>#N/A</v>
      </c>
      <c r="D92" s="15" t="e">
        <f t="shared" si="1"/>
        <v>#N/A</v>
      </c>
    </row>
    <row r="93" spans="1:4" x14ac:dyDescent="0.25">
      <c r="A93" s="2" t="s">
        <v>97</v>
      </c>
      <c r="B93" s="1" t="e">
        <f>IF(VLOOKUP(A93,FPM!$B$6:$B$859,2,FALSE)&gt;VLOOKUP(A93,ICMS!$B$7:$C$858,2,FALSE),0.01,IF(VLOOKUP(A93,'Área Sudene Idene'!$A$1:$B$856,2,FALSE)="sudene/idene",0.05,IF(VLOOKUP(Resumo!A93,'IDH-M'!$A$1:$C$855,3,FALSE)&lt;=0.776,0.05,0.1)))</f>
        <v>#N/A</v>
      </c>
      <c r="C93" s="15" t="e">
        <f>IF(VLOOKUP(A93,FPM!$B$6:$B$859,2,FALSE)/0.8&gt;VLOOKUP(A93,ICMS!$B$7:$C$858,2,FALSE),0.01,IF(VLOOKUP(A93,'Área Sudene Idene'!$A$1:$B$856,2,FALSE)="sudene/idene",0.05,IF(VLOOKUP(Resumo!A93,'IDH-M'!$A$1:$C$855,3,FALSE)&lt;=0.776,0.05,0.1)))</f>
        <v>#N/A</v>
      </c>
      <c r="D93" s="15" t="e">
        <f t="shared" si="1"/>
        <v>#N/A</v>
      </c>
    </row>
    <row r="94" spans="1:4" x14ac:dyDescent="0.25">
      <c r="A94" s="2" t="s">
        <v>98</v>
      </c>
      <c r="B94" s="1" t="e">
        <f>IF(VLOOKUP(A94,FPM!$B$6:$B$859,2,FALSE)&gt;VLOOKUP(A94,ICMS!$B$7:$C$858,2,FALSE),0.01,IF(VLOOKUP(A94,'Área Sudene Idene'!$A$1:$B$856,2,FALSE)="sudene/idene",0.05,IF(VLOOKUP(Resumo!A94,'IDH-M'!$A$1:$C$855,3,FALSE)&lt;=0.776,0.05,0.1)))</f>
        <v>#N/A</v>
      </c>
      <c r="C94" s="15" t="e">
        <f>IF(VLOOKUP(A94,FPM!$B$6:$B$859,2,FALSE)/0.8&gt;VLOOKUP(A94,ICMS!$B$7:$C$858,2,FALSE),0.01,IF(VLOOKUP(A94,'Área Sudene Idene'!$A$1:$B$856,2,FALSE)="sudene/idene",0.05,IF(VLOOKUP(Resumo!A94,'IDH-M'!$A$1:$C$855,3,FALSE)&lt;=0.776,0.05,0.1)))</f>
        <v>#N/A</v>
      </c>
      <c r="D94" s="15" t="e">
        <f t="shared" si="1"/>
        <v>#N/A</v>
      </c>
    </row>
    <row r="95" spans="1:4" x14ac:dyDescent="0.25">
      <c r="A95" s="2" t="s">
        <v>99</v>
      </c>
      <c r="B95" s="1" t="e">
        <f>IF(VLOOKUP(A95,FPM!$B$6:$B$859,2,FALSE)&gt;VLOOKUP(A95,ICMS!$B$7:$C$858,2,FALSE),0.01,IF(VLOOKUP(A95,'Área Sudene Idene'!$A$1:$B$856,2,FALSE)="sudene/idene",0.05,IF(VLOOKUP(Resumo!A95,'IDH-M'!$A$1:$C$855,3,FALSE)&lt;=0.776,0.05,0.1)))</f>
        <v>#N/A</v>
      </c>
      <c r="C95" s="15" t="e">
        <f>IF(VLOOKUP(A95,FPM!$B$6:$B$859,2,FALSE)/0.8&gt;VLOOKUP(A95,ICMS!$B$7:$C$858,2,FALSE),0.01,IF(VLOOKUP(A95,'Área Sudene Idene'!$A$1:$B$856,2,FALSE)="sudene/idene",0.05,IF(VLOOKUP(Resumo!A95,'IDH-M'!$A$1:$C$855,3,FALSE)&lt;=0.776,0.05,0.1)))</f>
        <v>#N/A</v>
      </c>
      <c r="D95" s="15" t="e">
        <f t="shared" si="1"/>
        <v>#N/A</v>
      </c>
    </row>
    <row r="96" spans="1:4" x14ac:dyDescent="0.25">
      <c r="A96" s="2" t="s">
        <v>100</v>
      </c>
      <c r="B96" s="1" t="e">
        <f>IF(VLOOKUP(A96,FPM!$B$6:$B$859,2,FALSE)&gt;VLOOKUP(A96,ICMS!$B$7:$C$858,2,FALSE),0.01,IF(VLOOKUP(A96,'Área Sudene Idene'!$A$1:$B$856,2,FALSE)="sudene/idene",0.05,IF(VLOOKUP(Resumo!A96,'IDH-M'!$A$1:$C$855,3,FALSE)&lt;=0.776,0.05,0.1)))</f>
        <v>#N/A</v>
      </c>
      <c r="C96" s="15" t="e">
        <f>IF(VLOOKUP(A96,FPM!$B$6:$B$859,2,FALSE)/0.8&gt;VLOOKUP(A96,ICMS!$B$7:$C$858,2,FALSE),0.01,IF(VLOOKUP(A96,'Área Sudene Idene'!$A$1:$B$856,2,FALSE)="sudene/idene",0.05,IF(VLOOKUP(Resumo!A96,'IDH-M'!$A$1:$C$855,3,FALSE)&lt;=0.776,0.05,0.1)))</f>
        <v>#N/A</v>
      </c>
      <c r="D96" s="15" t="e">
        <f t="shared" si="1"/>
        <v>#N/A</v>
      </c>
    </row>
    <row r="97" spans="1:4" x14ac:dyDescent="0.25">
      <c r="A97" s="2" t="s">
        <v>101</v>
      </c>
      <c r="B97" s="1" t="e">
        <f>IF(VLOOKUP(A97,FPM!$B$6:$B$859,2,FALSE)&gt;VLOOKUP(A97,ICMS!$B$7:$C$858,2,FALSE),0.01,IF(VLOOKUP(A97,'Área Sudene Idene'!$A$1:$B$856,2,FALSE)="sudene/idene",0.05,IF(VLOOKUP(Resumo!A97,'IDH-M'!$A$1:$C$855,3,FALSE)&lt;=0.776,0.05,0.1)))</f>
        <v>#N/A</v>
      </c>
      <c r="C97" s="15" t="e">
        <f>IF(VLOOKUP(A97,FPM!$B$6:$B$859,2,FALSE)/0.8&gt;VLOOKUP(A97,ICMS!$B$7:$C$858,2,FALSE),0.01,IF(VLOOKUP(A97,'Área Sudene Idene'!$A$1:$B$856,2,FALSE)="sudene/idene",0.05,IF(VLOOKUP(Resumo!A97,'IDH-M'!$A$1:$C$855,3,FALSE)&lt;=0.776,0.05,0.1)))</f>
        <v>#N/A</v>
      </c>
      <c r="D97" s="15" t="e">
        <f t="shared" si="1"/>
        <v>#N/A</v>
      </c>
    </row>
    <row r="98" spans="1:4" x14ac:dyDescent="0.25">
      <c r="A98" s="2" t="s">
        <v>102</v>
      </c>
      <c r="B98" s="1" t="e">
        <f>IF(VLOOKUP(A98,FPM!$B$6:$B$859,2,FALSE)&gt;VLOOKUP(A98,ICMS!$B$7:$C$858,2,FALSE),0.01,IF(VLOOKUP(A98,'Área Sudene Idene'!$A$1:$B$856,2,FALSE)="sudene/idene",0.05,IF(VLOOKUP(Resumo!A98,'IDH-M'!$A$1:$C$855,3,FALSE)&lt;=0.776,0.05,0.1)))</f>
        <v>#N/A</v>
      </c>
      <c r="C98" s="15" t="e">
        <f>IF(VLOOKUP(A98,FPM!$B$6:$B$859,2,FALSE)/0.8&gt;VLOOKUP(A98,ICMS!$B$7:$C$858,2,FALSE),0.01,IF(VLOOKUP(A98,'Área Sudene Idene'!$A$1:$B$856,2,FALSE)="sudene/idene",0.05,IF(VLOOKUP(Resumo!A98,'IDH-M'!$A$1:$C$855,3,FALSE)&lt;=0.776,0.05,0.1)))</f>
        <v>#N/A</v>
      </c>
      <c r="D98" s="15" t="e">
        <f t="shared" si="1"/>
        <v>#N/A</v>
      </c>
    </row>
    <row r="99" spans="1:4" x14ac:dyDescent="0.25">
      <c r="A99" s="2" t="s">
        <v>103</v>
      </c>
      <c r="B99" s="1" t="e">
        <f>IF(VLOOKUP(A99,FPM!$B$6:$B$859,2,FALSE)&gt;VLOOKUP(A99,ICMS!$B$7:$C$858,2,FALSE),0.01,IF(VLOOKUP(A99,'Área Sudene Idene'!$A$1:$B$856,2,FALSE)="sudene/idene",0.05,IF(VLOOKUP(Resumo!A99,'IDH-M'!$A$1:$C$855,3,FALSE)&lt;=0.776,0.05,0.1)))</f>
        <v>#N/A</v>
      </c>
      <c r="C99" s="15" t="e">
        <f>IF(VLOOKUP(A99,FPM!$B$6:$B$859,2,FALSE)/0.8&gt;VLOOKUP(A99,ICMS!$B$7:$C$858,2,FALSE),0.01,IF(VLOOKUP(A99,'Área Sudene Idene'!$A$1:$B$856,2,FALSE)="sudene/idene",0.05,IF(VLOOKUP(Resumo!A99,'IDH-M'!$A$1:$C$855,3,FALSE)&lt;=0.776,0.05,0.1)))</f>
        <v>#N/A</v>
      </c>
      <c r="D99" s="15" t="e">
        <f t="shared" si="1"/>
        <v>#N/A</v>
      </c>
    </row>
    <row r="100" spans="1:4" x14ac:dyDescent="0.25">
      <c r="A100" s="2" t="s">
        <v>104</v>
      </c>
      <c r="B100" s="1" t="e">
        <f>IF(VLOOKUP(A100,FPM!$B$6:$B$859,2,FALSE)&gt;VLOOKUP(A100,ICMS!$B$7:$C$858,2,FALSE),0.01,IF(VLOOKUP(A100,'Área Sudene Idene'!$A$1:$B$856,2,FALSE)="sudene/idene",0.05,IF(VLOOKUP(Resumo!A100,'IDH-M'!$A$1:$C$855,3,FALSE)&lt;=0.776,0.05,0.1)))</f>
        <v>#N/A</v>
      </c>
      <c r="C100" s="15" t="e">
        <f>IF(VLOOKUP(A100,FPM!$B$6:$B$859,2,FALSE)/0.8&gt;VLOOKUP(A100,ICMS!$B$7:$C$858,2,FALSE),0.01,IF(VLOOKUP(A100,'Área Sudene Idene'!$A$1:$B$856,2,FALSE)="sudene/idene",0.05,IF(VLOOKUP(Resumo!A100,'IDH-M'!$A$1:$C$855,3,FALSE)&lt;=0.776,0.05,0.1)))</f>
        <v>#N/A</v>
      </c>
      <c r="D100" s="15" t="e">
        <f t="shared" si="1"/>
        <v>#N/A</v>
      </c>
    </row>
    <row r="101" spans="1:4" x14ac:dyDescent="0.25">
      <c r="A101" s="2" t="s">
        <v>105</v>
      </c>
      <c r="B101" s="1" t="e">
        <f>IF(VLOOKUP(A101,FPM!$B$6:$B$859,2,FALSE)&gt;VLOOKUP(A101,ICMS!$B$7:$C$858,2,FALSE),0.01,IF(VLOOKUP(A101,'Área Sudene Idene'!$A$1:$B$856,2,FALSE)="sudene/idene",0.05,IF(VLOOKUP(Resumo!A101,'IDH-M'!$A$1:$C$855,3,FALSE)&lt;=0.776,0.05,0.1)))</f>
        <v>#N/A</v>
      </c>
      <c r="C101" s="15" t="e">
        <f>IF(VLOOKUP(A101,FPM!$B$6:$B$859,2,FALSE)/0.8&gt;VLOOKUP(A101,ICMS!$B$7:$C$858,2,FALSE),0.01,IF(VLOOKUP(A101,'Área Sudene Idene'!$A$1:$B$856,2,FALSE)="sudene/idene",0.05,IF(VLOOKUP(Resumo!A101,'IDH-M'!$A$1:$C$855,3,FALSE)&lt;=0.776,0.05,0.1)))</f>
        <v>#N/A</v>
      </c>
      <c r="D101" s="15" t="e">
        <f t="shared" si="1"/>
        <v>#N/A</v>
      </c>
    </row>
    <row r="102" spans="1:4" x14ac:dyDescent="0.25">
      <c r="A102" s="2" t="s">
        <v>106</v>
      </c>
      <c r="B102" s="1" t="e">
        <f>IF(VLOOKUP(A102,FPM!$B$6:$B$859,2,FALSE)&gt;VLOOKUP(A102,ICMS!$B$7:$C$858,2,FALSE),0.01,IF(VLOOKUP(A102,'Área Sudene Idene'!$A$1:$B$856,2,FALSE)="sudene/idene",0.05,IF(VLOOKUP(Resumo!A102,'IDH-M'!$A$1:$C$855,3,FALSE)&lt;=0.776,0.05,0.1)))</f>
        <v>#N/A</v>
      </c>
      <c r="C102" s="15" t="e">
        <f>IF(VLOOKUP(A102,FPM!$B$6:$B$859,2,FALSE)/0.8&gt;VLOOKUP(A102,ICMS!$B$7:$C$858,2,FALSE),0.01,IF(VLOOKUP(A102,'Área Sudene Idene'!$A$1:$B$856,2,FALSE)="sudene/idene",0.05,IF(VLOOKUP(Resumo!A102,'IDH-M'!$A$1:$C$855,3,FALSE)&lt;=0.776,0.05,0.1)))</f>
        <v>#N/A</v>
      </c>
      <c r="D102" s="15" t="e">
        <f t="shared" si="1"/>
        <v>#N/A</v>
      </c>
    </row>
    <row r="103" spans="1:4" x14ac:dyDescent="0.25">
      <c r="A103" s="2" t="s">
        <v>107</v>
      </c>
      <c r="B103" s="1" t="e">
        <f>IF(VLOOKUP(A103,FPM!$B$6:$B$859,2,FALSE)&gt;VLOOKUP(A103,ICMS!$B$7:$C$858,2,FALSE),0.01,IF(VLOOKUP(A103,'Área Sudene Idene'!$A$1:$B$856,2,FALSE)="sudene/idene",0.05,IF(VLOOKUP(Resumo!A103,'IDH-M'!$A$1:$C$855,3,FALSE)&lt;=0.776,0.05,0.1)))</f>
        <v>#N/A</v>
      </c>
      <c r="C103" s="15" t="e">
        <f>IF(VLOOKUP(A103,FPM!$B$6:$B$859,2,FALSE)/0.8&gt;VLOOKUP(A103,ICMS!$B$7:$C$858,2,FALSE),0.01,IF(VLOOKUP(A103,'Área Sudene Idene'!$A$1:$B$856,2,FALSE)="sudene/idene",0.05,IF(VLOOKUP(Resumo!A103,'IDH-M'!$A$1:$C$855,3,FALSE)&lt;=0.776,0.05,0.1)))</f>
        <v>#N/A</v>
      </c>
      <c r="D103" s="15" t="e">
        <f t="shared" si="1"/>
        <v>#N/A</v>
      </c>
    </row>
    <row r="104" spans="1:4" x14ac:dyDescent="0.25">
      <c r="A104" s="2" t="s">
        <v>108</v>
      </c>
      <c r="B104" s="1" t="e">
        <f>IF(VLOOKUP(A104,FPM!$B$6:$B$859,2,FALSE)&gt;VLOOKUP(A104,ICMS!$B$7:$C$858,2,FALSE),0.01,IF(VLOOKUP(A104,'Área Sudene Idene'!$A$1:$B$856,2,FALSE)="sudene/idene",0.05,IF(VLOOKUP(Resumo!A104,'IDH-M'!$A$1:$C$855,3,FALSE)&lt;=0.776,0.05,0.1)))</f>
        <v>#N/A</v>
      </c>
      <c r="C104" s="15" t="e">
        <f>IF(VLOOKUP(A104,FPM!$B$6:$B$859,2,FALSE)/0.8&gt;VLOOKUP(A104,ICMS!$B$7:$C$858,2,FALSE),0.01,IF(VLOOKUP(A104,'Área Sudene Idene'!$A$1:$B$856,2,FALSE)="sudene/idene",0.05,IF(VLOOKUP(Resumo!A104,'IDH-M'!$A$1:$C$855,3,FALSE)&lt;=0.776,0.05,0.1)))</f>
        <v>#N/A</v>
      </c>
      <c r="D104" s="15" t="e">
        <f t="shared" si="1"/>
        <v>#N/A</v>
      </c>
    </row>
    <row r="105" spans="1:4" x14ac:dyDescent="0.25">
      <c r="A105" s="2" t="s">
        <v>109</v>
      </c>
      <c r="B105" s="1" t="e">
        <f>IF(VLOOKUP(A105,FPM!$B$6:$B$859,2,FALSE)&gt;VLOOKUP(A105,ICMS!$B$7:$C$858,2,FALSE),0.01,IF(VLOOKUP(A105,'Área Sudene Idene'!$A$1:$B$856,2,FALSE)="sudene/idene",0.05,IF(VLOOKUP(Resumo!A105,'IDH-M'!$A$1:$C$855,3,FALSE)&lt;=0.776,0.05,0.1)))</f>
        <v>#N/A</v>
      </c>
      <c r="C105" s="15" t="e">
        <f>IF(VLOOKUP(A105,FPM!$B$6:$B$859,2,FALSE)/0.8&gt;VLOOKUP(A105,ICMS!$B$7:$C$858,2,FALSE),0.01,IF(VLOOKUP(A105,'Área Sudene Idene'!$A$1:$B$856,2,FALSE)="sudene/idene",0.05,IF(VLOOKUP(Resumo!A105,'IDH-M'!$A$1:$C$855,3,FALSE)&lt;=0.776,0.05,0.1)))</f>
        <v>#N/A</v>
      </c>
      <c r="D105" s="15" t="e">
        <f t="shared" si="1"/>
        <v>#N/A</v>
      </c>
    </row>
    <row r="106" spans="1:4" x14ac:dyDescent="0.25">
      <c r="A106" s="2" t="s">
        <v>110</v>
      </c>
      <c r="B106" s="1" t="e">
        <f>IF(VLOOKUP(A106,FPM!$B$6:$B$859,2,FALSE)&gt;VLOOKUP(A106,ICMS!$B$7:$C$858,2,FALSE),0.01,IF(VLOOKUP(A106,'Área Sudene Idene'!$A$1:$B$856,2,FALSE)="sudene/idene",0.05,IF(VLOOKUP(Resumo!A106,'IDH-M'!$A$1:$C$855,3,FALSE)&lt;=0.776,0.05,0.1)))</f>
        <v>#N/A</v>
      </c>
      <c r="C106" s="15" t="e">
        <f>IF(VLOOKUP(A106,FPM!$B$6:$B$859,2,FALSE)/0.8&gt;VLOOKUP(A106,ICMS!$B$7:$C$858,2,FALSE),0.01,IF(VLOOKUP(A106,'Área Sudene Idene'!$A$1:$B$856,2,FALSE)="sudene/idene",0.05,IF(VLOOKUP(Resumo!A106,'IDH-M'!$A$1:$C$855,3,FALSE)&lt;=0.776,0.05,0.1)))</f>
        <v>#N/A</v>
      </c>
      <c r="D106" s="15" t="e">
        <f t="shared" si="1"/>
        <v>#N/A</v>
      </c>
    </row>
    <row r="107" spans="1:4" x14ac:dyDescent="0.25">
      <c r="A107" s="2" t="s">
        <v>111</v>
      </c>
      <c r="B107" s="1" t="e">
        <f>IF(VLOOKUP(A107,FPM!$B$6:$B$859,2,FALSE)&gt;VLOOKUP(A107,ICMS!$B$7:$C$858,2,FALSE),0.01,IF(VLOOKUP(A107,'Área Sudene Idene'!$A$1:$B$856,2,FALSE)="sudene/idene",0.05,IF(VLOOKUP(Resumo!A107,'IDH-M'!$A$1:$C$855,3,FALSE)&lt;=0.776,0.05,0.1)))</f>
        <v>#N/A</v>
      </c>
      <c r="C107" s="15" t="e">
        <f>IF(VLOOKUP(A107,FPM!$B$6:$B$859,2,FALSE)/0.8&gt;VLOOKUP(A107,ICMS!$B$7:$C$858,2,FALSE),0.01,IF(VLOOKUP(A107,'Área Sudene Idene'!$A$1:$B$856,2,FALSE)="sudene/idene",0.05,IF(VLOOKUP(Resumo!A107,'IDH-M'!$A$1:$C$855,3,FALSE)&lt;=0.776,0.05,0.1)))</f>
        <v>#N/A</v>
      </c>
      <c r="D107" s="15" t="e">
        <f t="shared" si="1"/>
        <v>#N/A</v>
      </c>
    </row>
    <row r="108" spans="1:4" x14ac:dyDescent="0.25">
      <c r="A108" s="2" t="s">
        <v>112</v>
      </c>
      <c r="B108" s="1" t="e">
        <f>IF(VLOOKUP(A108,FPM!$B$6:$B$859,2,FALSE)&gt;VLOOKUP(A108,ICMS!$B$7:$C$858,2,FALSE),0.01,IF(VLOOKUP(A108,'Área Sudene Idene'!$A$1:$B$856,2,FALSE)="sudene/idene",0.05,IF(VLOOKUP(Resumo!A108,'IDH-M'!$A$1:$C$855,3,FALSE)&lt;=0.776,0.05,0.1)))</f>
        <v>#N/A</v>
      </c>
      <c r="C108" s="15" t="e">
        <f>IF(VLOOKUP(A108,FPM!$B$6:$B$859,2,FALSE)/0.8&gt;VLOOKUP(A108,ICMS!$B$7:$C$858,2,FALSE),0.01,IF(VLOOKUP(A108,'Área Sudene Idene'!$A$1:$B$856,2,FALSE)="sudene/idene",0.05,IF(VLOOKUP(Resumo!A108,'IDH-M'!$A$1:$C$855,3,FALSE)&lt;=0.776,0.05,0.1)))</f>
        <v>#N/A</v>
      </c>
      <c r="D108" s="15" t="e">
        <f t="shared" si="1"/>
        <v>#N/A</v>
      </c>
    </row>
    <row r="109" spans="1:4" x14ac:dyDescent="0.25">
      <c r="A109" s="2" t="s">
        <v>113</v>
      </c>
      <c r="B109" s="1" t="e">
        <f>IF(VLOOKUP(A109,FPM!$B$6:$B$859,2,FALSE)&gt;VLOOKUP(A109,ICMS!$B$7:$C$858,2,FALSE),0.01,IF(VLOOKUP(A109,'Área Sudene Idene'!$A$1:$B$856,2,FALSE)="sudene/idene",0.05,IF(VLOOKUP(Resumo!A109,'IDH-M'!$A$1:$C$855,3,FALSE)&lt;=0.776,0.05,0.1)))</f>
        <v>#N/A</v>
      </c>
      <c r="C109" s="15" t="e">
        <f>IF(VLOOKUP(A109,FPM!$B$6:$B$859,2,FALSE)/0.8&gt;VLOOKUP(A109,ICMS!$B$7:$C$858,2,FALSE),0.01,IF(VLOOKUP(A109,'Área Sudene Idene'!$A$1:$B$856,2,FALSE)="sudene/idene",0.05,IF(VLOOKUP(Resumo!A109,'IDH-M'!$A$1:$C$855,3,FALSE)&lt;=0.776,0.05,0.1)))</f>
        <v>#N/A</v>
      </c>
      <c r="D109" s="15" t="e">
        <f t="shared" si="1"/>
        <v>#N/A</v>
      </c>
    </row>
    <row r="110" spans="1:4" x14ac:dyDescent="0.25">
      <c r="A110" s="2" t="s">
        <v>114</v>
      </c>
      <c r="B110" s="1" t="e">
        <f>IF(VLOOKUP(A110,FPM!$B$6:$B$859,2,FALSE)&gt;VLOOKUP(A110,ICMS!$B$7:$C$858,2,FALSE),0.01,IF(VLOOKUP(A110,'Área Sudene Idene'!$A$1:$B$856,2,FALSE)="sudene/idene",0.05,IF(VLOOKUP(Resumo!A110,'IDH-M'!$A$1:$C$855,3,FALSE)&lt;=0.776,0.05,0.1)))</f>
        <v>#N/A</v>
      </c>
      <c r="C110" s="15" t="e">
        <f>IF(VLOOKUP(A110,FPM!$B$6:$B$859,2,FALSE)/0.8&gt;VLOOKUP(A110,ICMS!$B$7:$C$858,2,FALSE),0.01,IF(VLOOKUP(A110,'Área Sudene Idene'!$A$1:$B$856,2,FALSE)="sudene/idene",0.05,IF(VLOOKUP(Resumo!A110,'IDH-M'!$A$1:$C$855,3,FALSE)&lt;=0.776,0.05,0.1)))</f>
        <v>#N/A</v>
      </c>
      <c r="D110" s="15" t="e">
        <f t="shared" si="1"/>
        <v>#N/A</v>
      </c>
    </row>
    <row r="111" spans="1:4" x14ac:dyDescent="0.25">
      <c r="A111" s="2" t="s">
        <v>115</v>
      </c>
      <c r="B111" s="1" t="e">
        <f>IF(VLOOKUP(A111,FPM!$B$6:$B$859,2,FALSE)&gt;VLOOKUP(A111,ICMS!$B$7:$C$858,2,FALSE),0.01,IF(VLOOKUP(A111,'Área Sudene Idene'!$A$1:$B$856,2,FALSE)="sudene/idene",0.05,IF(VLOOKUP(Resumo!A111,'IDH-M'!$A$1:$C$855,3,FALSE)&lt;=0.776,0.05,0.1)))</f>
        <v>#N/A</v>
      </c>
      <c r="C111" s="15" t="e">
        <f>IF(VLOOKUP(A111,FPM!$B$6:$B$859,2,FALSE)/0.8&gt;VLOOKUP(A111,ICMS!$B$7:$C$858,2,FALSE),0.01,IF(VLOOKUP(A111,'Área Sudene Idene'!$A$1:$B$856,2,FALSE)="sudene/idene",0.05,IF(VLOOKUP(Resumo!A111,'IDH-M'!$A$1:$C$855,3,FALSE)&lt;=0.776,0.05,0.1)))</f>
        <v>#N/A</v>
      </c>
      <c r="D111" s="15" t="e">
        <f t="shared" si="1"/>
        <v>#N/A</v>
      </c>
    </row>
    <row r="112" spans="1:4" x14ac:dyDescent="0.25">
      <c r="A112" s="2" t="s">
        <v>116</v>
      </c>
      <c r="B112" s="1" t="e">
        <f>IF(VLOOKUP(A112,FPM!$B$6:$B$859,2,FALSE)&gt;VLOOKUP(A112,ICMS!$B$7:$C$858,2,FALSE),0.01,IF(VLOOKUP(A112,'Área Sudene Idene'!$A$1:$B$856,2,FALSE)="sudene/idene",0.05,IF(VLOOKUP(Resumo!A112,'IDH-M'!$A$1:$C$855,3,FALSE)&lt;=0.776,0.05,0.1)))</f>
        <v>#N/A</v>
      </c>
      <c r="C112" s="15" t="e">
        <f>IF(VLOOKUP(A112,FPM!$B$6:$B$859,2,FALSE)/0.8&gt;VLOOKUP(A112,ICMS!$B$7:$C$858,2,FALSE),0.01,IF(VLOOKUP(A112,'Área Sudene Idene'!$A$1:$B$856,2,FALSE)="sudene/idene",0.05,IF(VLOOKUP(Resumo!A112,'IDH-M'!$A$1:$C$855,3,FALSE)&lt;=0.776,0.05,0.1)))</f>
        <v>#N/A</v>
      </c>
      <c r="D112" s="15" t="e">
        <f t="shared" si="1"/>
        <v>#N/A</v>
      </c>
    </row>
    <row r="113" spans="1:4" x14ac:dyDescent="0.25">
      <c r="A113" s="2" t="s">
        <v>117</v>
      </c>
      <c r="B113" s="1" t="e">
        <f>IF(VLOOKUP(A113,FPM!$B$6:$B$859,2,FALSE)&gt;VLOOKUP(A113,ICMS!$B$7:$C$858,2,FALSE),0.01,IF(VLOOKUP(A113,'Área Sudene Idene'!$A$1:$B$856,2,FALSE)="sudene/idene",0.05,IF(VLOOKUP(Resumo!A113,'IDH-M'!$A$1:$C$855,3,FALSE)&lt;=0.776,0.05,0.1)))</f>
        <v>#N/A</v>
      </c>
      <c r="C113" s="15" t="e">
        <f>IF(VLOOKUP(A113,FPM!$B$6:$B$859,2,FALSE)/0.8&gt;VLOOKUP(A113,ICMS!$B$7:$C$858,2,FALSE),0.01,IF(VLOOKUP(A113,'Área Sudene Idene'!$A$1:$B$856,2,FALSE)="sudene/idene",0.05,IF(VLOOKUP(Resumo!A113,'IDH-M'!$A$1:$C$855,3,FALSE)&lt;=0.776,0.05,0.1)))</f>
        <v>#N/A</v>
      </c>
      <c r="D113" s="15" t="e">
        <f t="shared" si="1"/>
        <v>#N/A</v>
      </c>
    </row>
    <row r="114" spans="1:4" x14ac:dyDescent="0.25">
      <c r="A114" s="2" t="s">
        <v>118</v>
      </c>
      <c r="B114" s="1" t="e">
        <f>IF(VLOOKUP(A114,FPM!$B$6:$B$859,2,FALSE)&gt;VLOOKUP(A114,ICMS!$B$7:$C$858,2,FALSE),0.01,IF(VLOOKUP(A114,'Área Sudene Idene'!$A$1:$B$856,2,FALSE)="sudene/idene",0.05,IF(VLOOKUP(Resumo!A114,'IDH-M'!$A$1:$C$855,3,FALSE)&lt;=0.776,0.05,0.1)))</f>
        <v>#N/A</v>
      </c>
      <c r="C114" s="15" t="e">
        <f>IF(VLOOKUP(A114,FPM!$B$6:$B$859,2,FALSE)/0.8&gt;VLOOKUP(A114,ICMS!$B$7:$C$858,2,FALSE),0.01,IF(VLOOKUP(A114,'Área Sudene Idene'!$A$1:$B$856,2,FALSE)="sudene/idene",0.05,IF(VLOOKUP(Resumo!A114,'IDH-M'!$A$1:$C$855,3,FALSE)&lt;=0.776,0.05,0.1)))</f>
        <v>#N/A</v>
      </c>
      <c r="D114" s="15" t="e">
        <f t="shared" si="1"/>
        <v>#N/A</v>
      </c>
    </row>
    <row r="115" spans="1:4" x14ac:dyDescent="0.25">
      <c r="A115" s="2" t="s">
        <v>119</v>
      </c>
      <c r="B115" s="1" t="e">
        <f>IF(VLOOKUP(A115,FPM!$B$6:$B$859,2,FALSE)&gt;VLOOKUP(A115,ICMS!$B$7:$C$858,2,FALSE),0.01,IF(VLOOKUP(A115,'Área Sudene Idene'!$A$1:$B$856,2,FALSE)="sudene/idene",0.05,IF(VLOOKUP(Resumo!A115,'IDH-M'!$A$1:$C$855,3,FALSE)&lt;=0.776,0.05,0.1)))</f>
        <v>#N/A</v>
      </c>
      <c r="C115" s="15" t="e">
        <f>IF(VLOOKUP(A115,FPM!$B$6:$B$859,2,FALSE)/0.8&gt;VLOOKUP(A115,ICMS!$B$7:$C$858,2,FALSE),0.01,IF(VLOOKUP(A115,'Área Sudene Idene'!$A$1:$B$856,2,FALSE)="sudene/idene",0.05,IF(VLOOKUP(Resumo!A115,'IDH-M'!$A$1:$C$855,3,FALSE)&lt;=0.776,0.05,0.1)))</f>
        <v>#N/A</v>
      </c>
      <c r="D115" s="15" t="e">
        <f t="shared" si="1"/>
        <v>#N/A</v>
      </c>
    </row>
    <row r="116" spans="1:4" x14ac:dyDescent="0.25">
      <c r="A116" s="2" t="s">
        <v>120</v>
      </c>
      <c r="B116" s="1" t="e">
        <f>IF(VLOOKUP(A116,FPM!$B$6:$B$859,2,FALSE)&gt;VLOOKUP(A116,ICMS!$B$7:$C$858,2,FALSE),0.01,IF(VLOOKUP(A116,'Área Sudene Idene'!$A$1:$B$856,2,FALSE)="sudene/idene",0.05,IF(VLOOKUP(Resumo!A116,'IDH-M'!$A$1:$C$855,3,FALSE)&lt;=0.776,0.05,0.1)))</f>
        <v>#N/A</v>
      </c>
      <c r="C116" s="15" t="e">
        <f>IF(VLOOKUP(A116,FPM!$B$6:$B$859,2,FALSE)/0.8&gt;VLOOKUP(A116,ICMS!$B$7:$C$858,2,FALSE),0.01,IF(VLOOKUP(A116,'Área Sudene Idene'!$A$1:$B$856,2,FALSE)="sudene/idene",0.05,IF(VLOOKUP(Resumo!A116,'IDH-M'!$A$1:$C$855,3,FALSE)&lt;=0.776,0.05,0.1)))</f>
        <v>#N/A</v>
      </c>
      <c r="D116" s="15" t="e">
        <f t="shared" si="1"/>
        <v>#N/A</v>
      </c>
    </row>
    <row r="117" spans="1:4" x14ac:dyDescent="0.25">
      <c r="A117" s="2" t="s">
        <v>121</v>
      </c>
      <c r="B117" s="1" t="e">
        <f>IF(VLOOKUP(A117,FPM!$B$6:$B$859,2,FALSE)&gt;VLOOKUP(A117,ICMS!$B$7:$C$858,2,FALSE),0.01,IF(VLOOKUP(A117,'Área Sudene Idene'!$A$1:$B$856,2,FALSE)="sudene/idene",0.05,IF(VLOOKUP(Resumo!A117,'IDH-M'!$A$1:$C$855,3,FALSE)&lt;=0.776,0.05,0.1)))</f>
        <v>#N/A</v>
      </c>
      <c r="C117" s="15" t="e">
        <f>IF(VLOOKUP(A117,FPM!$B$6:$B$859,2,FALSE)/0.8&gt;VLOOKUP(A117,ICMS!$B$7:$C$858,2,FALSE),0.01,IF(VLOOKUP(A117,'Área Sudene Idene'!$A$1:$B$856,2,FALSE)="sudene/idene",0.05,IF(VLOOKUP(Resumo!A117,'IDH-M'!$A$1:$C$855,3,FALSE)&lt;=0.776,0.05,0.1)))</f>
        <v>#N/A</v>
      </c>
      <c r="D117" s="15" t="e">
        <f t="shared" si="1"/>
        <v>#N/A</v>
      </c>
    </row>
    <row r="118" spans="1:4" x14ac:dyDescent="0.25">
      <c r="A118" s="2" t="s">
        <v>122</v>
      </c>
      <c r="B118" s="1" t="e">
        <f>IF(VLOOKUP(A118,FPM!$B$6:$B$859,2,FALSE)&gt;VLOOKUP(A118,ICMS!$B$7:$C$858,2,FALSE),0.01,IF(VLOOKUP(A118,'Área Sudene Idene'!$A$1:$B$856,2,FALSE)="sudene/idene",0.05,IF(VLOOKUP(Resumo!A118,'IDH-M'!$A$1:$C$855,3,FALSE)&lt;=0.776,0.05,0.1)))</f>
        <v>#N/A</v>
      </c>
      <c r="C118" s="15" t="e">
        <f>IF(VLOOKUP(A118,FPM!$B$6:$B$859,2,FALSE)/0.8&gt;VLOOKUP(A118,ICMS!$B$7:$C$858,2,FALSE),0.01,IF(VLOOKUP(A118,'Área Sudene Idene'!$A$1:$B$856,2,FALSE)="sudene/idene",0.05,IF(VLOOKUP(Resumo!A118,'IDH-M'!$A$1:$C$855,3,FALSE)&lt;=0.776,0.05,0.1)))</f>
        <v>#N/A</v>
      </c>
      <c r="D118" s="15" t="e">
        <f t="shared" si="1"/>
        <v>#N/A</v>
      </c>
    </row>
    <row r="119" spans="1:4" x14ac:dyDescent="0.25">
      <c r="A119" s="2" t="s">
        <v>123</v>
      </c>
      <c r="B119" s="1" t="e">
        <f>IF(VLOOKUP(A119,FPM!$B$6:$B$859,2,FALSE)&gt;VLOOKUP(A119,ICMS!$B$7:$C$858,2,FALSE),0.01,IF(VLOOKUP(A119,'Área Sudene Idene'!$A$1:$B$856,2,FALSE)="sudene/idene",0.05,IF(VLOOKUP(Resumo!A119,'IDH-M'!$A$1:$C$855,3,FALSE)&lt;=0.776,0.05,0.1)))</f>
        <v>#N/A</v>
      </c>
      <c r="C119" s="15" t="e">
        <f>IF(VLOOKUP(A119,FPM!$B$6:$B$859,2,FALSE)/0.8&gt;VLOOKUP(A119,ICMS!$B$7:$C$858,2,FALSE),0.01,IF(VLOOKUP(A119,'Área Sudene Idene'!$A$1:$B$856,2,FALSE)="sudene/idene",0.05,IF(VLOOKUP(Resumo!A119,'IDH-M'!$A$1:$C$855,3,FALSE)&lt;=0.776,0.05,0.1)))</f>
        <v>#N/A</v>
      </c>
      <c r="D119" s="15" t="e">
        <f t="shared" si="1"/>
        <v>#N/A</v>
      </c>
    </row>
    <row r="120" spans="1:4" x14ac:dyDescent="0.25">
      <c r="A120" s="2" t="s">
        <v>124</v>
      </c>
      <c r="B120" s="1" t="e">
        <f>IF(VLOOKUP(A120,FPM!$B$6:$B$859,2,FALSE)&gt;VLOOKUP(A120,ICMS!$B$7:$C$858,2,FALSE),0.01,IF(VLOOKUP(A120,'Área Sudene Idene'!$A$1:$B$856,2,FALSE)="sudene/idene",0.05,IF(VLOOKUP(Resumo!A120,'IDH-M'!$A$1:$C$855,3,FALSE)&lt;=0.776,0.05,0.1)))</f>
        <v>#N/A</v>
      </c>
      <c r="C120" s="15" t="e">
        <f>IF(VLOOKUP(A120,FPM!$B$6:$B$859,2,FALSE)/0.8&gt;VLOOKUP(A120,ICMS!$B$7:$C$858,2,FALSE),0.01,IF(VLOOKUP(A120,'Área Sudene Idene'!$A$1:$B$856,2,FALSE)="sudene/idene",0.05,IF(VLOOKUP(Resumo!A120,'IDH-M'!$A$1:$C$855,3,FALSE)&lt;=0.776,0.05,0.1)))</f>
        <v>#N/A</v>
      </c>
      <c r="D120" s="15" t="e">
        <f t="shared" si="1"/>
        <v>#N/A</v>
      </c>
    </row>
    <row r="121" spans="1:4" x14ac:dyDescent="0.25">
      <c r="A121" s="2" t="s">
        <v>125</v>
      </c>
      <c r="B121" s="1" t="e">
        <f>IF(VLOOKUP(A121,FPM!$B$6:$B$859,2,FALSE)&gt;VLOOKUP(A121,ICMS!$B$7:$C$858,2,FALSE),0.01,IF(VLOOKUP(A121,'Área Sudene Idene'!$A$1:$B$856,2,FALSE)="sudene/idene",0.05,IF(VLOOKUP(Resumo!A121,'IDH-M'!$A$1:$C$855,3,FALSE)&lt;=0.776,0.05,0.1)))</f>
        <v>#N/A</v>
      </c>
      <c r="C121" s="15" t="e">
        <f>IF(VLOOKUP(A121,FPM!$B$6:$B$859,2,FALSE)/0.8&gt;VLOOKUP(A121,ICMS!$B$7:$C$858,2,FALSE),0.01,IF(VLOOKUP(A121,'Área Sudene Idene'!$A$1:$B$856,2,FALSE)="sudene/idene",0.05,IF(VLOOKUP(Resumo!A121,'IDH-M'!$A$1:$C$855,3,FALSE)&lt;=0.776,0.05,0.1)))</f>
        <v>#N/A</v>
      </c>
      <c r="D121" s="15" t="e">
        <f t="shared" si="1"/>
        <v>#N/A</v>
      </c>
    </row>
    <row r="122" spans="1:4" x14ac:dyDescent="0.25">
      <c r="A122" s="2" t="s">
        <v>126</v>
      </c>
      <c r="B122" s="1" t="e">
        <f>IF(VLOOKUP(A122,FPM!$B$6:$B$859,2,FALSE)&gt;VLOOKUP(A122,ICMS!$B$7:$C$858,2,FALSE),0.01,IF(VLOOKUP(A122,'Área Sudene Idene'!$A$1:$B$856,2,FALSE)="sudene/idene",0.05,IF(VLOOKUP(Resumo!A122,'IDH-M'!$A$1:$C$855,3,FALSE)&lt;=0.776,0.05,0.1)))</f>
        <v>#N/A</v>
      </c>
      <c r="C122" s="15" t="e">
        <f>IF(VLOOKUP(A122,FPM!$B$6:$B$859,2,FALSE)/0.8&gt;VLOOKUP(A122,ICMS!$B$7:$C$858,2,FALSE),0.01,IF(VLOOKUP(A122,'Área Sudene Idene'!$A$1:$B$856,2,FALSE)="sudene/idene",0.05,IF(VLOOKUP(Resumo!A122,'IDH-M'!$A$1:$C$855,3,FALSE)&lt;=0.776,0.05,0.1)))</f>
        <v>#N/A</v>
      </c>
      <c r="D122" s="15" t="e">
        <f t="shared" si="1"/>
        <v>#N/A</v>
      </c>
    </row>
    <row r="123" spans="1:4" x14ac:dyDescent="0.25">
      <c r="A123" s="2" t="s">
        <v>127</v>
      </c>
      <c r="B123" s="1" t="e">
        <f>IF(VLOOKUP(A123,FPM!$B$6:$B$859,2,FALSE)&gt;VLOOKUP(A123,ICMS!$B$7:$C$858,2,FALSE),0.01,IF(VLOOKUP(A123,'Área Sudene Idene'!$A$1:$B$856,2,FALSE)="sudene/idene",0.05,IF(VLOOKUP(Resumo!A123,'IDH-M'!$A$1:$C$855,3,FALSE)&lt;=0.776,0.05,0.1)))</f>
        <v>#N/A</v>
      </c>
      <c r="C123" s="15" t="e">
        <f>IF(VLOOKUP(A123,FPM!$B$6:$B$859,2,FALSE)/0.8&gt;VLOOKUP(A123,ICMS!$B$7:$C$858,2,FALSE),0.01,IF(VLOOKUP(A123,'Área Sudene Idene'!$A$1:$B$856,2,FALSE)="sudene/idene",0.05,IF(VLOOKUP(Resumo!A123,'IDH-M'!$A$1:$C$855,3,FALSE)&lt;=0.776,0.05,0.1)))</f>
        <v>#N/A</v>
      </c>
      <c r="D123" s="15" t="e">
        <f t="shared" si="1"/>
        <v>#N/A</v>
      </c>
    </row>
    <row r="124" spans="1:4" x14ac:dyDescent="0.25">
      <c r="A124" s="2" t="s">
        <v>128</v>
      </c>
      <c r="B124" s="1" t="e">
        <f>IF(VLOOKUP(A124,FPM!$B$6:$B$859,2,FALSE)&gt;VLOOKUP(A124,ICMS!$B$7:$C$858,2,FALSE),0.01,IF(VLOOKUP(A124,'Área Sudene Idene'!$A$1:$B$856,2,FALSE)="sudene/idene",0.05,IF(VLOOKUP(Resumo!A124,'IDH-M'!$A$1:$C$855,3,FALSE)&lt;=0.776,0.05,0.1)))</f>
        <v>#N/A</v>
      </c>
      <c r="C124" s="15" t="e">
        <f>IF(VLOOKUP(A124,FPM!$B$6:$B$859,2,FALSE)/0.8&gt;VLOOKUP(A124,ICMS!$B$7:$C$858,2,FALSE),0.01,IF(VLOOKUP(A124,'Área Sudene Idene'!$A$1:$B$856,2,FALSE)="sudene/idene",0.05,IF(VLOOKUP(Resumo!A124,'IDH-M'!$A$1:$C$855,3,FALSE)&lt;=0.776,0.05,0.1)))</f>
        <v>#N/A</v>
      </c>
      <c r="D124" s="15" t="e">
        <f t="shared" si="1"/>
        <v>#N/A</v>
      </c>
    </row>
    <row r="125" spans="1:4" x14ac:dyDescent="0.25">
      <c r="A125" s="2" t="s">
        <v>129</v>
      </c>
      <c r="B125" s="1" t="e">
        <f>IF(VLOOKUP(A125,FPM!$B$6:$B$859,2,FALSE)&gt;VLOOKUP(A125,ICMS!$B$7:$C$858,2,FALSE),0.01,IF(VLOOKUP(A125,'Área Sudene Idene'!$A$1:$B$856,2,FALSE)="sudene/idene",0.05,IF(VLOOKUP(Resumo!A125,'IDH-M'!$A$1:$C$855,3,FALSE)&lt;=0.776,0.05,0.1)))</f>
        <v>#N/A</v>
      </c>
      <c r="C125" s="15" t="e">
        <f>IF(VLOOKUP(A125,FPM!$B$6:$B$859,2,FALSE)/0.8&gt;VLOOKUP(A125,ICMS!$B$7:$C$858,2,FALSE),0.01,IF(VLOOKUP(A125,'Área Sudene Idene'!$A$1:$B$856,2,FALSE)="sudene/idene",0.05,IF(VLOOKUP(Resumo!A125,'IDH-M'!$A$1:$C$855,3,FALSE)&lt;=0.776,0.05,0.1)))</f>
        <v>#N/A</v>
      </c>
      <c r="D125" s="15" t="e">
        <f t="shared" si="1"/>
        <v>#N/A</v>
      </c>
    </row>
    <row r="126" spans="1:4" x14ac:dyDescent="0.25">
      <c r="A126" s="2" t="s">
        <v>130</v>
      </c>
      <c r="B126" s="1" t="e">
        <f>IF(VLOOKUP(A126,FPM!$B$6:$B$859,2,FALSE)&gt;VLOOKUP(A126,ICMS!$B$7:$C$858,2,FALSE),0.01,IF(VLOOKUP(A126,'Área Sudene Idene'!$A$1:$B$856,2,FALSE)="sudene/idene",0.05,IF(VLOOKUP(Resumo!A126,'IDH-M'!$A$1:$C$855,3,FALSE)&lt;=0.776,0.05,0.1)))</f>
        <v>#N/A</v>
      </c>
      <c r="C126" s="15" t="e">
        <f>IF(VLOOKUP(A126,FPM!$B$6:$B$859,2,FALSE)/0.8&gt;VLOOKUP(A126,ICMS!$B$7:$C$858,2,FALSE),0.01,IF(VLOOKUP(A126,'Área Sudene Idene'!$A$1:$B$856,2,FALSE)="sudene/idene",0.05,IF(VLOOKUP(Resumo!A126,'IDH-M'!$A$1:$C$855,3,FALSE)&lt;=0.776,0.05,0.1)))</f>
        <v>#N/A</v>
      </c>
      <c r="D126" s="15" t="e">
        <f t="shared" si="1"/>
        <v>#N/A</v>
      </c>
    </row>
    <row r="127" spans="1:4" x14ac:dyDescent="0.25">
      <c r="A127" s="2" t="s">
        <v>131</v>
      </c>
      <c r="B127" s="1" t="e">
        <f>IF(VLOOKUP(A127,FPM!$B$6:$B$859,2,FALSE)&gt;VLOOKUP(A127,ICMS!$B$7:$C$858,2,FALSE),0.01,IF(VLOOKUP(A127,'Área Sudene Idene'!$A$1:$B$856,2,FALSE)="sudene/idene",0.05,IF(VLOOKUP(Resumo!A127,'IDH-M'!$A$1:$C$855,3,FALSE)&lt;=0.776,0.05,0.1)))</f>
        <v>#N/A</v>
      </c>
      <c r="C127" s="15" t="e">
        <f>IF(VLOOKUP(A127,FPM!$B$6:$B$859,2,FALSE)/0.8&gt;VLOOKUP(A127,ICMS!$B$7:$C$858,2,FALSE),0.01,IF(VLOOKUP(A127,'Área Sudene Idene'!$A$1:$B$856,2,FALSE)="sudene/idene",0.05,IF(VLOOKUP(Resumo!A127,'IDH-M'!$A$1:$C$855,3,FALSE)&lt;=0.776,0.05,0.1)))</f>
        <v>#N/A</v>
      </c>
      <c r="D127" s="15" t="e">
        <f t="shared" si="1"/>
        <v>#N/A</v>
      </c>
    </row>
    <row r="128" spans="1:4" x14ac:dyDescent="0.25">
      <c r="A128" s="2" t="s">
        <v>132</v>
      </c>
      <c r="B128" s="1" t="e">
        <f>IF(VLOOKUP(A128,FPM!$B$6:$B$859,2,FALSE)&gt;VLOOKUP(A128,ICMS!$B$7:$C$858,2,FALSE),0.01,IF(VLOOKUP(A128,'Área Sudene Idene'!$A$1:$B$856,2,FALSE)="sudene/idene",0.05,IF(VLOOKUP(Resumo!A128,'IDH-M'!$A$1:$C$855,3,FALSE)&lt;=0.776,0.05,0.1)))</f>
        <v>#N/A</v>
      </c>
      <c r="C128" s="15" t="e">
        <f>IF(VLOOKUP(A128,FPM!$B$6:$B$859,2,FALSE)/0.8&gt;VLOOKUP(A128,ICMS!$B$7:$C$858,2,FALSE),0.01,IF(VLOOKUP(A128,'Área Sudene Idene'!$A$1:$B$856,2,FALSE)="sudene/idene",0.05,IF(VLOOKUP(Resumo!A128,'IDH-M'!$A$1:$C$855,3,FALSE)&lt;=0.776,0.05,0.1)))</f>
        <v>#N/A</v>
      </c>
      <c r="D128" s="15" t="e">
        <f t="shared" si="1"/>
        <v>#N/A</v>
      </c>
    </row>
    <row r="129" spans="1:4" x14ac:dyDescent="0.25">
      <c r="A129" s="2" t="s">
        <v>133</v>
      </c>
      <c r="B129" s="1" t="e">
        <f>IF(VLOOKUP(A129,FPM!$B$6:$B$859,2,FALSE)&gt;VLOOKUP(A129,ICMS!$B$7:$C$858,2,FALSE),0.01,IF(VLOOKUP(A129,'Área Sudene Idene'!$A$1:$B$856,2,FALSE)="sudene/idene",0.05,IF(VLOOKUP(Resumo!A129,'IDH-M'!$A$1:$C$855,3,FALSE)&lt;=0.776,0.05,0.1)))</f>
        <v>#N/A</v>
      </c>
      <c r="C129" s="15" t="e">
        <f>IF(VLOOKUP(A129,FPM!$B$6:$B$859,2,FALSE)/0.8&gt;VLOOKUP(A129,ICMS!$B$7:$C$858,2,FALSE),0.01,IF(VLOOKUP(A129,'Área Sudene Idene'!$A$1:$B$856,2,FALSE)="sudene/idene",0.05,IF(VLOOKUP(Resumo!A129,'IDH-M'!$A$1:$C$855,3,FALSE)&lt;=0.776,0.05,0.1)))</f>
        <v>#N/A</v>
      </c>
      <c r="D129" s="15" t="e">
        <f t="shared" si="1"/>
        <v>#N/A</v>
      </c>
    </row>
    <row r="130" spans="1:4" x14ac:dyDescent="0.25">
      <c r="A130" s="2" t="s">
        <v>134</v>
      </c>
      <c r="B130" s="1" t="e">
        <f>IF(VLOOKUP(A130,FPM!$B$6:$B$859,2,FALSE)&gt;VLOOKUP(A130,ICMS!$B$7:$C$858,2,FALSE),0.01,IF(VLOOKUP(A130,'Área Sudene Idene'!$A$1:$B$856,2,FALSE)="sudene/idene",0.05,IF(VLOOKUP(Resumo!A130,'IDH-M'!$A$1:$C$855,3,FALSE)&lt;=0.776,0.05,0.1)))</f>
        <v>#N/A</v>
      </c>
      <c r="C130" s="15" t="e">
        <f>IF(VLOOKUP(A130,FPM!$B$6:$B$859,2,FALSE)/0.8&gt;VLOOKUP(A130,ICMS!$B$7:$C$858,2,FALSE),0.01,IF(VLOOKUP(A130,'Área Sudene Idene'!$A$1:$B$856,2,FALSE)="sudene/idene",0.05,IF(VLOOKUP(Resumo!A130,'IDH-M'!$A$1:$C$855,3,FALSE)&lt;=0.776,0.05,0.1)))</f>
        <v>#N/A</v>
      </c>
      <c r="D130" s="15" t="e">
        <f t="shared" si="1"/>
        <v>#N/A</v>
      </c>
    </row>
    <row r="131" spans="1:4" x14ac:dyDescent="0.25">
      <c r="A131" s="2" t="s">
        <v>135</v>
      </c>
      <c r="B131" s="1" t="e">
        <f>IF(VLOOKUP(A131,FPM!$B$6:$B$859,2,FALSE)&gt;VLOOKUP(A131,ICMS!$B$7:$C$858,2,FALSE),0.01,IF(VLOOKUP(A131,'Área Sudene Idene'!$A$1:$B$856,2,FALSE)="sudene/idene",0.05,IF(VLOOKUP(Resumo!A131,'IDH-M'!$A$1:$C$855,3,FALSE)&lt;=0.776,0.05,0.1)))</f>
        <v>#N/A</v>
      </c>
      <c r="C131" s="15" t="e">
        <f>IF(VLOOKUP(A131,FPM!$B$6:$B$859,2,FALSE)/0.8&gt;VLOOKUP(A131,ICMS!$B$7:$C$858,2,FALSE),0.01,IF(VLOOKUP(A131,'Área Sudene Idene'!$A$1:$B$856,2,FALSE)="sudene/idene",0.05,IF(VLOOKUP(Resumo!A131,'IDH-M'!$A$1:$C$855,3,FALSE)&lt;=0.776,0.05,0.1)))</f>
        <v>#N/A</v>
      </c>
      <c r="D131" s="15" t="e">
        <f t="shared" ref="D131:D194" si="2">B131-C131</f>
        <v>#N/A</v>
      </c>
    </row>
    <row r="132" spans="1:4" x14ac:dyDescent="0.25">
      <c r="A132" s="2" t="s">
        <v>136</v>
      </c>
      <c r="B132" s="1" t="e">
        <f>IF(VLOOKUP(A132,FPM!$B$6:$B$859,2,FALSE)&gt;VLOOKUP(A132,ICMS!$B$7:$C$858,2,FALSE),0.01,IF(VLOOKUP(A132,'Área Sudene Idene'!$A$1:$B$856,2,FALSE)="sudene/idene",0.05,IF(VLOOKUP(Resumo!A132,'IDH-M'!$A$1:$C$855,3,FALSE)&lt;=0.776,0.05,0.1)))</f>
        <v>#N/A</v>
      </c>
      <c r="C132" s="15" t="e">
        <f>IF(VLOOKUP(A132,FPM!$B$6:$B$859,2,FALSE)/0.8&gt;VLOOKUP(A132,ICMS!$B$7:$C$858,2,FALSE),0.01,IF(VLOOKUP(A132,'Área Sudene Idene'!$A$1:$B$856,2,FALSE)="sudene/idene",0.05,IF(VLOOKUP(Resumo!A132,'IDH-M'!$A$1:$C$855,3,FALSE)&lt;=0.776,0.05,0.1)))</f>
        <v>#N/A</v>
      </c>
      <c r="D132" s="15" t="e">
        <f t="shared" si="2"/>
        <v>#N/A</v>
      </c>
    </row>
    <row r="133" spans="1:4" x14ac:dyDescent="0.25">
      <c r="A133" s="2" t="s">
        <v>137</v>
      </c>
      <c r="B133" s="1" t="e">
        <f>IF(VLOOKUP(A133,FPM!$B$6:$B$859,2,FALSE)&gt;VLOOKUP(A133,ICMS!$B$7:$C$858,2,FALSE),0.01,IF(VLOOKUP(A133,'Área Sudene Idene'!$A$1:$B$856,2,FALSE)="sudene/idene",0.05,IF(VLOOKUP(Resumo!A133,'IDH-M'!$A$1:$C$855,3,FALSE)&lt;=0.776,0.05,0.1)))</f>
        <v>#N/A</v>
      </c>
      <c r="C133" s="15" t="e">
        <f>IF(VLOOKUP(A133,FPM!$B$6:$B$859,2,FALSE)/0.8&gt;VLOOKUP(A133,ICMS!$B$7:$C$858,2,FALSE),0.01,IF(VLOOKUP(A133,'Área Sudene Idene'!$A$1:$B$856,2,FALSE)="sudene/idene",0.05,IF(VLOOKUP(Resumo!A133,'IDH-M'!$A$1:$C$855,3,FALSE)&lt;=0.776,0.05,0.1)))</f>
        <v>#N/A</v>
      </c>
      <c r="D133" s="15" t="e">
        <f t="shared" si="2"/>
        <v>#N/A</v>
      </c>
    </row>
    <row r="134" spans="1:4" x14ac:dyDescent="0.25">
      <c r="A134" s="2" t="s">
        <v>138</v>
      </c>
      <c r="B134" s="1" t="e">
        <f>IF(VLOOKUP(A134,FPM!$B$6:$B$859,2,FALSE)&gt;VLOOKUP(A134,ICMS!$B$7:$C$858,2,FALSE),0.01,IF(VLOOKUP(A134,'Área Sudene Idene'!$A$1:$B$856,2,FALSE)="sudene/idene",0.05,IF(VLOOKUP(Resumo!A134,'IDH-M'!$A$1:$C$855,3,FALSE)&lt;=0.776,0.05,0.1)))</f>
        <v>#N/A</v>
      </c>
      <c r="C134" s="15" t="e">
        <f>IF(VLOOKUP(A134,FPM!$B$6:$B$859,2,FALSE)/0.8&gt;VLOOKUP(A134,ICMS!$B$7:$C$858,2,FALSE),0.01,IF(VLOOKUP(A134,'Área Sudene Idene'!$A$1:$B$856,2,FALSE)="sudene/idene",0.05,IF(VLOOKUP(Resumo!A134,'IDH-M'!$A$1:$C$855,3,FALSE)&lt;=0.776,0.05,0.1)))</f>
        <v>#N/A</v>
      </c>
      <c r="D134" s="15" t="e">
        <f t="shared" si="2"/>
        <v>#N/A</v>
      </c>
    </row>
    <row r="135" spans="1:4" x14ac:dyDescent="0.25">
      <c r="A135" s="2" t="s">
        <v>139</v>
      </c>
      <c r="B135" s="1" t="e">
        <f>IF(VLOOKUP(A135,FPM!$B$6:$B$859,2,FALSE)&gt;VLOOKUP(A135,ICMS!$B$7:$C$858,2,FALSE),0.01,IF(VLOOKUP(A135,'Área Sudene Idene'!$A$1:$B$856,2,FALSE)="sudene/idene",0.05,IF(VLOOKUP(Resumo!A135,'IDH-M'!$A$1:$C$855,3,FALSE)&lt;=0.776,0.05,0.1)))</f>
        <v>#N/A</v>
      </c>
      <c r="C135" s="15" t="e">
        <f>IF(VLOOKUP(A135,FPM!$B$6:$B$859,2,FALSE)/0.8&gt;VLOOKUP(A135,ICMS!$B$7:$C$858,2,FALSE),0.01,IF(VLOOKUP(A135,'Área Sudene Idene'!$A$1:$B$856,2,FALSE)="sudene/idene",0.05,IF(VLOOKUP(Resumo!A135,'IDH-M'!$A$1:$C$855,3,FALSE)&lt;=0.776,0.05,0.1)))</f>
        <v>#N/A</v>
      </c>
      <c r="D135" s="15" t="e">
        <f t="shared" si="2"/>
        <v>#N/A</v>
      </c>
    </row>
    <row r="136" spans="1:4" x14ac:dyDescent="0.25">
      <c r="A136" s="2" t="s">
        <v>140</v>
      </c>
      <c r="B136" s="1" t="e">
        <f>IF(VLOOKUP(A136,FPM!$B$6:$B$859,2,FALSE)&gt;VLOOKUP(A136,ICMS!$B$7:$C$858,2,FALSE),0.01,IF(VLOOKUP(A136,'Área Sudene Idene'!$A$1:$B$856,2,FALSE)="sudene/idene",0.05,IF(VLOOKUP(Resumo!A136,'IDH-M'!$A$1:$C$855,3,FALSE)&lt;=0.776,0.05,0.1)))</f>
        <v>#N/A</v>
      </c>
      <c r="C136" s="15" t="e">
        <f>IF(VLOOKUP(A136,FPM!$B$6:$B$859,2,FALSE)/0.8&gt;VLOOKUP(A136,ICMS!$B$7:$C$858,2,FALSE),0.01,IF(VLOOKUP(A136,'Área Sudene Idene'!$A$1:$B$856,2,FALSE)="sudene/idene",0.05,IF(VLOOKUP(Resumo!A136,'IDH-M'!$A$1:$C$855,3,FALSE)&lt;=0.776,0.05,0.1)))</f>
        <v>#N/A</v>
      </c>
      <c r="D136" s="15" t="e">
        <f t="shared" si="2"/>
        <v>#N/A</v>
      </c>
    </row>
    <row r="137" spans="1:4" x14ac:dyDescent="0.25">
      <c r="A137" s="2" t="s">
        <v>141</v>
      </c>
      <c r="B137" s="1" t="e">
        <f>IF(VLOOKUP(A137,FPM!$B$6:$B$859,2,FALSE)&gt;VLOOKUP(A137,ICMS!$B$7:$C$858,2,FALSE),0.01,IF(VLOOKUP(A137,'Área Sudene Idene'!$A$1:$B$856,2,FALSE)="sudene/idene",0.05,IF(VLOOKUP(Resumo!A137,'IDH-M'!$A$1:$C$855,3,FALSE)&lt;=0.776,0.05,0.1)))</f>
        <v>#N/A</v>
      </c>
      <c r="C137" s="15" t="e">
        <f>IF(VLOOKUP(A137,FPM!$B$6:$B$859,2,FALSE)/0.8&gt;VLOOKUP(A137,ICMS!$B$7:$C$858,2,FALSE),0.01,IF(VLOOKUP(A137,'Área Sudene Idene'!$A$1:$B$856,2,FALSE)="sudene/idene",0.05,IF(VLOOKUP(Resumo!A137,'IDH-M'!$A$1:$C$855,3,FALSE)&lt;=0.776,0.05,0.1)))</f>
        <v>#N/A</v>
      </c>
      <c r="D137" s="15" t="e">
        <f t="shared" si="2"/>
        <v>#N/A</v>
      </c>
    </row>
    <row r="138" spans="1:4" x14ac:dyDescent="0.25">
      <c r="A138" s="2" t="s">
        <v>142</v>
      </c>
      <c r="B138" s="1" t="e">
        <f>IF(VLOOKUP(A138,FPM!$B$6:$B$859,2,FALSE)&gt;VLOOKUP(A138,ICMS!$B$7:$C$858,2,FALSE),0.01,IF(VLOOKUP(A138,'Área Sudene Idene'!$A$1:$B$856,2,FALSE)="sudene/idene",0.05,IF(VLOOKUP(Resumo!A138,'IDH-M'!$A$1:$C$855,3,FALSE)&lt;=0.776,0.05,0.1)))</f>
        <v>#N/A</v>
      </c>
      <c r="C138" s="15" t="e">
        <f>IF(VLOOKUP(A138,FPM!$B$6:$B$859,2,FALSE)/0.8&gt;VLOOKUP(A138,ICMS!$B$7:$C$858,2,FALSE),0.01,IF(VLOOKUP(A138,'Área Sudene Idene'!$A$1:$B$856,2,FALSE)="sudene/idene",0.05,IF(VLOOKUP(Resumo!A138,'IDH-M'!$A$1:$C$855,3,FALSE)&lt;=0.776,0.05,0.1)))</f>
        <v>#N/A</v>
      </c>
      <c r="D138" s="15" t="e">
        <f t="shared" si="2"/>
        <v>#N/A</v>
      </c>
    </row>
    <row r="139" spans="1:4" x14ac:dyDescent="0.25">
      <c r="A139" s="2" t="s">
        <v>143</v>
      </c>
      <c r="B139" s="1" t="e">
        <f>IF(VLOOKUP(A139,FPM!$B$6:$B$859,2,FALSE)&gt;VLOOKUP(A139,ICMS!$B$7:$C$858,2,FALSE),0.01,IF(VLOOKUP(A139,'Área Sudene Idene'!$A$1:$B$856,2,FALSE)="sudene/idene",0.05,IF(VLOOKUP(Resumo!A139,'IDH-M'!$A$1:$C$855,3,FALSE)&lt;=0.776,0.05,0.1)))</f>
        <v>#N/A</v>
      </c>
      <c r="C139" s="15" t="e">
        <f>IF(VLOOKUP(A139,FPM!$B$6:$B$859,2,FALSE)/0.8&gt;VLOOKUP(A139,ICMS!$B$7:$C$858,2,FALSE),0.01,IF(VLOOKUP(A139,'Área Sudene Idene'!$A$1:$B$856,2,FALSE)="sudene/idene",0.05,IF(VLOOKUP(Resumo!A139,'IDH-M'!$A$1:$C$855,3,FALSE)&lt;=0.776,0.05,0.1)))</f>
        <v>#N/A</v>
      </c>
      <c r="D139" s="15" t="e">
        <f t="shared" si="2"/>
        <v>#N/A</v>
      </c>
    </row>
    <row r="140" spans="1:4" x14ac:dyDescent="0.25">
      <c r="A140" s="2" t="s">
        <v>144</v>
      </c>
      <c r="B140" s="1" t="e">
        <f>IF(VLOOKUP(A140,FPM!$B$6:$B$859,2,FALSE)&gt;VLOOKUP(A140,ICMS!$B$7:$C$858,2,FALSE),0.01,IF(VLOOKUP(A140,'Área Sudene Idene'!$A$1:$B$856,2,FALSE)="sudene/idene",0.05,IF(VLOOKUP(Resumo!A140,'IDH-M'!$A$1:$C$855,3,FALSE)&lt;=0.776,0.05,0.1)))</f>
        <v>#N/A</v>
      </c>
      <c r="C140" s="15" t="e">
        <f>IF(VLOOKUP(A140,FPM!$B$6:$B$859,2,FALSE)/0.8&gt;VLOOKUP(A140,ICMS!$B$7:$C$858,2,FALSE),0.01,IF(VLOOKUP(A140,'Área Sudene Idene'!$A$1:$B$856,2,FALSE)="sudene/idene",0.05,IF(VLOOKUP(Resumo!A140,'IDH-M'!$A$1:$C$855,3,FALSE)&lt;=0.776,0.05,0.1)))</f>
        <v>#N/A</v>
      </c>
      <c r="D140" s="15" t="e">
        <f t="shared" si="2"/>
        <v>#N/A</v>
      </c>
    </row>
    <row r="141" spans="1:4" x14ac:dyDescent="0.25">
      <c r="A141" s="2" t="s">
        <v>145</v>
      </c>
      <c r="B141" s="1" t="e">
        <f>IF(VLOOKUP(A141,FPM!$B$6:$B$859,2,FALSE)&gt;VLOOKUP(A141,ICMS!$B$7:$C$858,2,FALSE),0.01,IF(VLOOKUP(A141,'Área Sudene Idene'!$A$1:$B$856,2,FALSE)="sudene/idene",0.05,IF(VLOOKUP(Resumo!A141,'IDH-M'!$A$1:$C$855,3,FALSE)&lt;=0.776,0.05,0.1)))</f>
        <v>#N/A</v>
      </c>
      <c r="C141" s="15" t="e">
        <f>IF(VLOOKUP(A141,FPM!$B$6:$B$859,2,FALSE)/0.8&gt;VLOOKUP(A141,ICMS!$B$7:$C$858,2,FALSE),0.01,IF(VLOOKUP(A141,'Área Sudene Idene'!$A$1:$B$856,2,FALSE)="sudene/idene",0.05,IF(VLOOKUP(Resumo!A141,'IDH-M'!$A$1:$C$855,3,FALSE)&lt;=0.776,0.05,0.1)))</f>
        <v>#N/A</v>
      </c>
      <c r="D141" s="15" t="e">
        <f t="shared" si="2"/>
        <v>#N/A</v>
      </c>
    </row>
    <row r="142" spans="1:4" x14ac:dyDescent="0.25">
      <c r="A142" s="2" t="s">
        <v>146</v>
      </c>
      <c r="B142" s="1" t="e">
        <f>IF(VLOOKUP(A142,FPM!$B$6:$B$859,2,FALSE)&gt;VLOOKUP(A142,ICMS!$B$7:$C$858,2,FALSE),0.01,IF(VLOOKUP(A142,'Área Sudene Idene'!$A$1:$B$856,2,FALSE)="sudene/idene",0.05,IF(VLOOKUP(Resumo!A142,'IDH-M'!$A$1:$C$855,3,FALSE)&lt;=0.776,0.05,0.1)))</f>
        <v>#N/A</v>
      </c>
      <c r="C142" s="15" t="e">
        <f>IF(VLOOKUP(A142,FPM!$B$6:$B$859,2,FALSE)/0.8&gt;VLOOKUP(A142,ICMS!$B$7:$C$858,2,FALSE),0.01,IF(VLOOKUP(A142,'Área Sudene Idene'!$A$1:$B$856,2,FALSE)="sudene/idene",0.05,IF(VLOOKUP(Resumo!A142,'IDH-M'!$A$1:$C$855,3,FALSE)&lt;=0.776,0.05,0.1)))</f>
        <v>#N/A</v>
      </c>
      <c r="D142" s="15" t="e">
        <f t="shared" si="2"/>
        <v>#N/A</v>
      </c>
    </row>
    <row r="143" spans="1:4" x14ac:dyDescent="0.25">
      <c r="A143" s="2" t="s">
        <v>147</v>
      </c>
      <c r="B143" s="1" t="e">
        <f>IF(VLOOKUP(A143,FPM!$B$6:$B$859,2,FALSE)&gt;VLOOKUP(A143,ICMS!$B$7:$C$858,2,FALSE),0.01,IF(VLOOKUP(A143,'Área Sudene Idene'!$A$1:$B$856,2,FALSE)="sudene/idene",0.05,IF(VLOOKUP(Resumo!A143,'IDH-M'!$A$1:$C$855,3,FALSE)&lt;=0.776,0.05,0.1)))</f>
        <v>#N/A</v>
      </c>
      <c r="C143" s="15" t="e">
        <f>IF(VLOOKUP(A143,FPM!$B$6:$B$859,2,FALSE)/0.8&gt;VLOOKUP(A143,ICMS!$B$7:$C$858,2,FALSE),0.01,IF(VLOOKUP(A143,'Área Sudene Idene'!$A$1:$B$856,2,FALSE)="sudene/idene",0.05,IF(VLOOKUP(Resumo!A143,'IDH-M'!$A$1:$C$855,3,FALSE)&lt;=0.776,0.05,0.1)))</f>
        <v>#N/A</v>
      </c>
      <c r="D143" s="15" t="e">
        <f t="shared" si="2"/>
        <v>#N/A</v>
      </c>
    </row>
    <row r="144" spans="1:4" x14ac:dyDescent="0.25">
      <c r="A144" s="2" t="s">
        <v>148</v>
      </c>
      <c r="B144" s="1" t="e">
        <f>IF(VLOOKUP(A144,FPM!$B$6:$B$859,2,FALSE)&gt;VLOOKUP(A144,ICMS!$B$7:$C$858,2,FALSE),0.01,IF(VLOOKUP(A144,'Área Sudene Idene'!$A$1:$B$856,2,FALSE)="sudene/idene",0.05,IF(VLOOKUP(Resumo!A144,'IDH-M'!$A$1:$C$855,3,FALSE)&lt;=0.776,0.05,0.1)))</f>
        <v>#N/A</v>
      </c>
      <c r="C144" s="15" t="e">
        <f>IF(VLOOKUP(A144,FPM!$B$6:$B$859,2,FALSE)/0.8&gt;VLOOKUP(A144,ICMS!$B$7:$C$858,2,FALSE),0.01,IF(VLOOKUP(A144,'Área Sudene Idene'!$A$1:$B$856,2,FALSE)="sudene/idene",0.05,IF(VLOOKUP(Resumo!A144,'IDH-M'!$A$1:$C$855,3,FALSE)&lt;=0.776,0.05,0.1)))</f>
        <v>#N/A</v>
      </c>
      <c r="D144" s="15" t="e">
        <f t="shared" si="2"/>
        <v>#N/A</v>
      </c>
    </row>
    <row r="145" spans="1:4" x14ac:dyDescent="0.25">
      <c r="A145" s="2" t="s">
        <v>149</v>
      </c>
      <c r="B145" s="1" t="e">
        <f>IF(VLOOKUP(A145,FPM!$B$6:$B$859,2,FALSE)&gt;VLOOKUP(A145,ICMS!$B$7:$C$858,2,FALSE),0.01,IF(VLOOKUP(A145,'Área Sudene Idene'!$A$1:$B$856,2,FALSE)="sudene/idene",0.05,IF(VLOOKUP(Resumo!A145,'IDH-M'!$A$1:$C$855,3,FALSE)&lt;=0.776,0.05,0.1)))</f>
        <v>#N/A</v>
      </c>
      <c r="C145" s="15" t="e">
        <f>IF(VLOOKUP(A145,FPM!$B$6:$B$859,2,FALSE)/0.8&gt;VLOOKUP(A145,ICMS!$B$7:$C$858,2,FALSE),0.01,IF(VLOOKUP(A145,'Área Sudene Idene'!$A$1:$B$856,2,FALSE)="sudene/idene",0.05,IF(VLOOKUP(Resumo!A145,'IDH-M'!$A$1:$C$855,3,FALSE)&lt;=0.776,0.05,0.1)))</f>
        <v>#N/A</v>
      </c>
      <c r="D145" s="15" t="e">
        <f t="shared" si="2"/>
        <v>#N/A</v>
      </c>
    </row>
    <row r="146" spans="1:4" x14ac:dyDescent="0.25">
      <c r="A146" s="2" t="s">
        <v>150</v>
      </c>
      <c r="B146" s="1" t="e">
        <f>IF(VLOOKUP(A146,FPM!$B$6:$B$859,2,FALSE)&gt;VLOOKUP(A146,ICMS!$B$7:$C$858,2,FALSE),0.01,IF(VLOOKUP(A146,'Área Sudene Idene'!$A$1:$B$856,2,FALSE)="sudene/idene",0.05,IF(VLOOKUP(Resumo!A146,'IDH-M'!$A$1:$C$855,3,FALSE)&lt;=0.776,0.05,0.1)))</f>
        <v>#N/A</v>
      </c>
      <c r="C146" s="15" t="e">
        <f>IF(VLOOKUP(A146,FPM!$B$6:$B$859,2,FALSE)/0.8&gt;VLOOKUP(A146,ICMS!$B$7:$C$858,2,FALSE),0.01,IF(VLOOKUP(A146,'Área Sudene Idene'!$A$1:$B$856,2,FALSE)="sudene/idene",0.05,IF(VLOOKUP(Resumo!A146,'IDH-M'!$A$1:$C$855,3,FALSE)&lt;=0.776,0.05,0.1)))</f>
        <v>#N/A</v>
      </c>
      <c r="D146" s="15" t="e">
        <f t="shared" si="2"/>
        <v>#N/A</v>
      </c>
    </row>
    <row r="147" spans="1:4" x14ac:dyDescent="0.25">
      <c r="A147" s="2" t="s">
        <v>151</v>
      </c>
      <c r="B147" s="1" t="e">
        <f>IF(VLOOKUP(A147,FPM!$B$6:$B$859,2,FALSE)&gt;VLOOKUP(A147,ICMS!$B$7:$C$858,2,FALSE),0.01,IF(VLOOKUP(A147,'Área Sudene Idene'!$A$1:$B$856,2,FALSE)="sudene/idene",0.05,IF(VLOOKUP(Resumo!A147,'IDH-M'!$A$1:$C$855,3,FALSE)&lt;=0.776,0.05,0.1)))</f>
        <v>#N/A</v>
      </c>
      <c r="C147" s="15" t="e">
        <f>IF(VLOOKUP(A147,FPM!$B$6:$B$859,2,FALSE)/0.8&gt;VLOOKUP(A147,ICMS!$B$7:$C$858,2,FALSE),0.01,IF(VLOOKUP(A147,'Área Sudene Idene'!$A$1:$B$856,2,FALSE)="sudene/idene",0.05,IF(VLOOKUP(Resumo!A147,'IDH-M'!$A$1:$C$855,3,FALSE)&lt;=0.776,0.05,0.1)))</f>
        <v>#N/A</v>
      </c>
      <c r="D147" s="15" t="e">
        <f t="shared" si="2"/>
        <v>#N/A</v>
      </c>
    </row>
    <row r="148" spans="1:4" x14ac:dyDescent="0.25">
      <c r="A148" s="2" t="s">
        <v>152</v>
      </c>
      <c r="B148" s="1" t="e">
        <f>IF(VLOOKUP(A148,FPM!$B$6:$B$859,2,FALSE)&gt;VLOOKUP(A148,ICMS!$B$7:$C$858,2,FALSE),0.01,IF(VLOOKUP(A148,'Área Sudene Idene'!$A$1:$B$856,2,FALSE)="sudene/idene",0.05,IF(VLOOKUP(Resumo!A148,'IDH-M'!$A$1:$C$855,3,FALSE)&lt;=0.776,0.05,0.1)))</f>
        <v>#N/A</v>
      </c>
      <c r="C148" s="15" t="e">
        <f>IF(VLOOKUP(A148,FPM!$B$6:$B$859,2,FALSE)/0.8&gt;VLOOKUP(A148,ICMS!$B$7:$C$858,2,FALSE),0.01,IF(VLOOKUP(A148,'Área Sudene Idene'!$A$1:$B$856,2,FALSE)="sudene/idene",0.05,IF(VLOOKUP(Resumo!A148,'IDH-M'!$A$1:$C$855,3,FALSE)&lt;=0.776,0.05,0.1)))</f>
        <v>#N/A</v>
      </c>
      <c r="D148" s="15" t="e">
        <f t="shared" si="2"/>
        <v>#N/A</v>
      </c>
    </row>
    <row r="149" spans="1:4" x14ac:dyDescent="0.25">
      <c r="A149" s="2" t="s">
        <v>153</v>
      </c>
      <c r="B149" s="1" t="e">
        <f>IF(VLOOKUP(A149,FPM!$B$6:$B$859,2,FALSE)&gt;VLOOKUP(A149,ICMS!$B$7:$C$858,2,FALSE),0.01,IF(VLOOKUP(A149,'Área Sudene Idene'!$A$1:$B$856,2,FALSE)="sudene/idene",0.05,IF(VLOOKUP(Resumo!A149,'IDH-M'!$A$1:$C$855,3,FALSE)&lt;=0.776,0.05,0.1)))</f>
        <v>#N/A</v>
      </c>
      <c r="C149" s="15" t="e">
        <f>IF(VLOOKUP(A149,FPM!$B$6:$B$859,2,FALSE)/0.8&gt;VLOOKUP(A149,ICMS!$B$7:$C$858,2,FALSE),0.01,IF(VLOOKUP(A149,'Área Sudene Idene'!$A$1:$B$856,2,FALSE)="sudene/idene",0.05,IF(VLOOKUP(Resumo!A149,'IDH-M'!$A$1:$C$855,3,FALSE)&lt;=0.776,0.05,0.1)))</f>
        <v>#N/A</v>
      </c>
      <c r="D149" s="15" t="e">
        <f t="shared" si="2"/>
        <v>#N/A</v>
      </c>
    </row>
    <row r="150" spans="1:4" x14ac:dyDescent="0.25">
      <c r="A150" s="2" t="s">
        <v>154</v>
      </c>
      <c r="B150" s="1" t="e">
        <f>IF(VLOOKUP(A150,FPM!$B$6:$B$859,2,FALSE)&gt;VLOOKUP(A150,ICMS!$B$7:$C$858,2,FALSE),0.01,IF(VLOOKUP(A150,'Área Sudene Idene'!$A$1:$B$856,2,FALSE)="sudene/idene",0.05,IF(VLOOKUP(Resumo!A150,'IDH-M'!$A$1:$C$855,3,FALSE)&lt;=0.776,0.05,0.1)))</f>
        <v>#N/A</v>
      </c>
      <c r="C150" s="15" t="e">
        <f>IF(VLOOKUP(A150,FPM!$B$6:$B$859,2,FALSE)/0.8&gt;VLOOKUP(A150,ICMS!$B$7:$C$858,2,FALSE),0.01,IF(VLOOKUP(A150,'Área Sudene Idene'!$A$1:$B$856,2,FALSE)="sudene/idene",0.05,IF(VLOOKUP(Resumo!A150,'IDH-M'!$A$1:$C$855,3,FALSE)&lt;=0.776,0.05,0.1)))</f>
        <v>#N/A</v>
      </c>
      <c r="D150" s="15" t="e">
        <f t="shared" si="2"/>
        <v>#N/A</v>
      </c>
    </row>
    <row r="151" spans="1:4" x14ac:dyDescent="0.25">
      <c r="A151" s="2" t="s">
        <v>155</v>
      </c>
      <c r="B151" s="1" t="e">
        <f>IF(VLOOKUP(A151,FPM!$B$6:$B$859,2,FALSE)&gt;VLOOKUP(A151,ICMS!$B$7:$C$858,2,FALSE),0.01,IF(VLOOKUP(A151,'Área Sudene Idene'!$A$1:$B$856,2,FALSE)="sudene/idene",0.05,IF(VLOOKUP(Resumo!A151,'IDH-M'!$A$1:$C$855,3,FALSE)&lt;=0.776,0.05,0.1)))</f>
        <v>#N/A</v>
      </c>
      <c r="C151" s="15" t="e">
        <f>IF(VLOOKUP(A151,FPM!$B$6:$B$859,2,FALSE)/0.8&gt;VLOOKUP(A151,ICMS!$B$7:$C$858,2,FALSE),0.01,IF(VLOOKUP(A151,'Área Sudene Idene'!$A$1:$B$856,2,FALSE)="sudene/idene",0.05,IF(VLOOKUP(Resumo!A151,'IDH-M'!$A$1:$C$855,3,FALSE)&lt;=0.776,0.05,0.1)))</f>
        <v>#N/A</v>
      </c>
      <c r="D151" s="15" t="e">
        <f t="shared" si="2"/>
        <v>#N/A</v>
      </c>
    </row>
    <row r="152" spans="1:4" x14ac:dyDescent="0.25">
      <c r="A152" s="2" t="s">
        <v>156</v>
      </c>
      <c r="B152" s="1" t="e">
        <f>IF(VLOOKUP(A152,FPM!$B$6:$B$859,2,FALSE)&gt;VLOOKUP(A152,ICMS!$B$7:$C$858,2,FALSE),0.01,IF(VLOOKUP(A152,'Área Sudene Idene'!$A$1:$B$856,2,FALSE)="sudene/idene",0.05,IF(VLOOKUP(Resumo!A152,'IDH-M'!$A$1:$C$855,3,FALSE)&lt;=0.776,0.05,0.1)))</f>
        <v>#N/A</v>
      </c>
      <c r="C152" s="15" t="e">
        <f>IF(VLOOKUP(A152,FPM!$B$6:$B$859,2,FALSE)/0.8&gt;VLOOKUP(A152,ICMS!$B$7:$C$858,2,FALSE),0.01,IF(VLOOKUP(A152,'Área Sudene Idene'!$A$1:$B$856,2,FALSE)="sudene/idene",0.05,IF(VLOOKUP(Resumo!A152,'IDH-M'!$A$1:$C$855,3,FALSE)&lt;=0.776,0.05,0.1)))</f>
        <v>#N/A</v>
      </c>
      <c r="D152" s="15" t="e">
        <f t="shared" si="2"/>
        <v>#N/A</v>
      </c>
    </row>
    <row r="153" spans="1:4" x14ac:dyDescent="0.25">
      <c r="A153" s="2" t="s">
        <v>157</v>
      </c>
      <c r="B153" s="1" t="e">
        <f>IF(VLOOKUP(A153,FPM!$B$6:$B$859,2,FALSE)&gt;VLOOKUP(A153,ICMS!$B$7:$C$858,2,FALSE),0.01,IF(VLOOKUP(A153,'Área Sudene Idene'!$A$1:$B$856,2,FALSE)="sudene/idene",0.05,IF(VLOOKUP(Resumo!A153,'IDH-M'!$A$1:$C$855,3,FALSE)&lt;=0.776,0.05,0.1)))</f>
        <v>#N/A</v>
      </c>
      <c r="C153" s="15" t="e">
        <f>IF(VLOOKUP(A153,FPM!$B$6:$B$859,2,FALSE)/0.8&gt;VLOOKUP(A153,ICMS!$B$7:$C$858,2,FALSE),0.01,IF(VLOOKUP(A153,'Área Sudene Idene'!$A$1:$B$856,2,FALSE)="sudene/idene",0.05,IF(VLOOKUP(Resumo!A153,'IDH-M'!$A$1:$C$855,3,FALSE)&lt;=0.776,0.05,0.1)))</f>
        <v>#N/A</v>
      </c>
      <c r="D153" s="15" t="e">
        <f t="shared" si="2"/>
        <v>#N/A</v>
      </c>
    </row>
    <row r="154" spans="1:4" x14ac:dyDescent="0.25">
      <c r="A154" s="2" t="s">
        <v>158</v>
      </c>
      <c r="B154" s="1" t="e">
        <f>IF(VLOOKUP(A154,FPM!$B$6:$B$859,2,FALSE)&gt;VLOOKUP(A154,ICMS!$B$7:$C$858,2,FALSE),0.01,IF(VLOOKUP(A154,'Área Sudene Idene'!$A$1:$B$856,2,FALSE)="sudene/idene",0.05,IF(VLOOKUP(Resumo!A154,'IDH-M'!$A$1:$C$855,3,FALSE)&lt;=0.776,0.05,0.1)))</f>
        <v>#N/A</v>
      </c>
      <c r="C154" s="15" t="e">
        <f>IF(VLOOKUP(A154,FPM!$B$6:$B$859,2,FALSE)/0.8&gt;VLOOKUP(A154,ICMS!$B$7:$C$858,2,FALSE),0.01,IF(VLOOKUP(A154,'Área Sudene Idene'!$A$1:$B$856,2,FALSE)="sudene/idene",0.05,IF(VLOOKUP(Resumo!A154,'IDH-M'!$A$1:$C$855,3,FALSE)&lt;=0.776,0.05,0.1)))</f>
        <v>#N/A</v>
      </c>
      <c r="D154" s="15" t="e">
        <f t="shared" si="2"/>
        <v>#N/A</v>
      </c>
    </row>
    <row r="155" spans="1:4" x14ac:dyDescent="0.25">
      <c r="A155" s="2" t="s">
        <v>159</v>
      </c>
      <c r="B155" s="1" t="e">
        <f>IF(VLOOKUP(A155,FPM!$B$6:$B$859,2,FALSE)&gt;VLOOKUP(A155,ICMS!$B$7:$C$858,2,FALSE),0.01,IF(VLOOKUP(A155,'Área Sudene Idene'!$A$1:$B$856,2,FALSE)="sudene/idene",0.05,IF(VLOOKUP(Resumo!A155,'IDH-M'!$A$1:$C$855,3,FALSE)&lt;=0.776,0.05,0.1)))</f>
        <v>#N/A</v>
      </c>
      <c r="C155" s="15" t="e">
        <f>IF(VLOOKUP(A155,FPM!$B$6:$B$859,2,FALSE)/0.8&gt;VLOOKUP(A155,ICMS!$B$7:$C$858,2,FALSE),0.01,IF(VLOOKUP(A155,'Área Sudene Idene'!$A$1:$B$856,2,FALSE)="sudene/idene",0.05,IF(VLOOKUP(Resumo!A155,'IDH-M'!$A$1:$C$855,3,FALSE)&lt;=0.776,0.05,0.1)))</f>
        <v>#N/A</v>
      </c>
      <c r="D155" s="15" t="e">
        <f t="shared" si="2"/>
        <v>#N/A</v>
      </c>
    </row>
    <row r="156" spans="1:4" x14ac:dyDescent="0.25">
      <c r="A156" s="2" t="s">
        <v>160</v>
      </c>
      <c r="B156" s="1" t="e">
        <f>IF(VLOOKUP(A156,FPM!$B$6:$B$859,2,FALSE)&gt;VLOOKUP(A156,ICMS!$B$7:$C$858,2,FALSE),0.01,IF(VLOOKUP(A156,'Área Sudene Idene'!$A$1:$B$856,2,FALSE)="sudene/idene",0.05,IF(VLOOKUP(Resumo!A156,'IDH-M'!$A$1:$C$855,3,FALSE)&lt;=0.776,0.05,0.1)))</f>
        <v>#N/A</v>
      </c>
      <c r="C156" s="15" t="e">
        <f>IF(VLOOKUP(A156,FPM!$B$6:$B$859,2,FALSE)/0.8&gt;VLOOKUP(A156,ICMS!$B$7:$C$858,2,FALSE),0.01,IF(VLOOKUP(A156,'Área Sudene Idene'!$A$1:$B$856,2,FALSE)="sudene/idene",0.05,IF(VLOOKUP(Resumo!A156,'IDH-M'!$A$1:$C$855,3,FALSE)&lt;=0.776,0.05,0.1)))</f>
        <v>#N/A</v>
      </c>
      <c r="D156" s="15" t="e">
        <f t="shared" si="2"/>
        <v>#N/A</v>
      </c>
    </row>
    <row r="157" spans="1:4" x14ac:dyDescent="0.25">
      <c r="A157" s="2" t="s">
        <v>161</v>
      </c>
      <c r="B157" s="1" t="e">
        <f>IF(VLOOKUP(A157,FPM!$B$6:$B$859,2,FALSE)&gt;VLOOKUP(A157,ICMS!$B$7:$C$858,2,FALSE),0.01,IF(VLOOKUP(A157,'Área Sudene Idene'!$A$1:$B$856,2,FALSE)="sudene/idene",0.05,IF(VLOOKUP(Resumo!A157,'IDH-M'!$A$1:$C$855,3,FALSE)&lt;=0.776,0.05,0.1)))</f>
        <v>#N/A</v>
      </c>
      <c r="C157" s="15" t="e">
        <f>IF(VLOOKUP(A157,FPM!$B$6:$B$859,2,FALSE)/0.8&gt;VLOOKUP(A157,ICMS!$B$7:$C$858,2,FALSE),0.01,IF(VLOOKUP(A157,'Área Sudene Idene'!$A$1:$B$856,2,FALSE)="sudene/idene",0.05,IF(VLOOKUP(Resumo!A157,'IDH-M'!$A$1:$C$855,3,FALSE)&lt;=0.776,0.05,0.1)))</f>
        <v>#N/A</v>
      </c>
      <c r="D157" s="15" t="e">
        <f t="shared" si="2"/>
        <v>#N/A</v>
      </c>
    </row>
    <row r="158" spans="1:4" x14ac:dyDescent="0.25">
      <c r="A158" s="2" t="s">
        <v>162</v>
      </c>
      <c r="B158" s="1" t="e">
        <f>IF(VLOOKUP(A158,FPM!$B$6:$B$859,2,FALSE)&gt;VLOOKUP(A158,ICMS!$B$7:$C$858,2,FALSE),0.01,IF(VLOOKUP(A158,'Área Sudene Idene'!$A$1:$B$856,2,FALSE)="sudene/idene",0.05,IF(VLOOKUP(Resumo!A158,'IDH-M'!$A$1:$C$855,3,FALSE)&lt;=0.776,0.05,0.1)))</f>
        <v>#N/A</v>
      </c>
      <c r="C158" s="15" t="e">
        <f>IF(VLOOKUP(A158,FPM!$B$6:$B$859,2,FALSE)/0.8&gt;VLOOKUP(A158,ICMS!$B$7:$C$858,2,FALSE),0.01,IF(VLOOKUP(A158,'Área Sudene Idene'!$A$1:$B$856,2,FALSE)="sudene/idene",0.05,IF(VLOOKUP(Resumo!A158,'IDH-M'!$A$1:$C$855,3,FALSE)&lt;=0.776,0.05,0.1)))</f>
        <v>#N/A</v>
      </c>
      <c r="D158" s="15" t="e">
        <f t="shared" si="2"/>
        <v>#N/A</v>
      </c>
    </row>
    <row r="159" spans="1:4" x14ac:dyDescent="0.25">
      <c r="A159" s="2" t="s">
        <v>163</v>
      </c>
      <c r="B159" s="1" t="e">
        <f>IF(VLOOKUP(A159,FPM!$B$6:$B$859,2,FALSE)&gt;VLOOKUP(A159,ICMS!$B$7:$C$858,2,FALSE),0.01,IF(VLOOKUP(A159,'Área Sudene Idene'!$A$1:$B$856,2,FALSE)="sudene/idene",0.05,IF(VLOOKUP(Resumo!A159,'IDH-M'!$A$1:$C$855,3,FALSE)&lt;=0.776,0.05,0.1)))</f>
        <v>#N/A</v>
      </c>
      <c r="C159" s="15" t="e">
        <f>IF(VLOOKUP(A159,FPM!$B$6:$B$859,2,FALSE)/0.8&gt;VLOOKUP(A159,ICMS!$B$7:$C$858,2,FALSE),0.01,IF(VLOOKUP(A159,'Área Sudene Idene'!$A$1:$B$856,2,FALSE)="sudene/idene",0.05,IF(VLOOKUP(Resumo!A159,'IDH-M'!$A$1:$C$855,3,FALSE)&lt;=0.776,0.05,0.1)))</f>
        <v>#N/A</v>
      </c>
      <c r="D159" s="15" t="e">
        <f t="shared" si="2"/>
        <v>#N/A</v>
      </c>
    </row>
    <row r="160" spans="1:4" x14ac:dyDescent="0.25">
      <c r="A160" s="2" t="s">
        <v>164</v>
      </c>
      <c r="B160" s="1" t="e">
        <f>IF(VLOOKUP(A160,FPM!$B$6:$B$859,2,FALSE)&gt;VLOOKUP(A160,ICMS!$B$7:$C$858,2,FALSE),0.01,IF(VLOOKUP(A160,'Área Sudene Idene'!$A$1:$B$856,2,FALSE)="sudene/idene",0.05,IF(VLOOKUP(Resumo!A160,'IDH-M'!$A$1:$C$855,3,FALSE)&lt;=0.776,0.05,0.1)))</f>
        <v>#N/A</v>
      </c>
      <c r="C160" s="15" t="e">
        <f>IF(VLOOKUP(A160,FPM!$B$6:$B$859,2,FALSE)/0.8&gt;VLOOKUP(A160,ICMS!$B$7:$C$858,2,FALSE),0.01,IF(VLOOKUP(A160,'Área Sudene Idene'!$A$1:$B$856,2,FALSE)="sudene/idene",0.05,IF(VLOOKUP(Resumo!A160,'IDH-M'!$A$1:$C$855,3,FALSE)&lt;=0.776,0.05,0.1)))</f>
        <v>#N/A</v>
      </c>
      <c r="D160" s="15" t="e">
        <f t="shared" si="2"/>
        <v>#N/A</v>
      </c>
    </row>
    <row r="161" spans="1:4" x14ac:dyDescent="0.25">
      <c r="A161" s="2" t="s">
        <v>165</v>
      </c>
      <c r="B161" s="1" t="e">
        <f>IF(VLOOKUP(A161,FPM!$B$6:$B$859,2,FALSE)&gt;VLOOKUP(A161,ICMS!$B$7:$C$858,2,FALSE),0.01,IF(VLOOKUP(A161,'Área Sudene Idene'!$A$1:$B$856,2,FALSE)="sudene/idene",0.05,IF(VLOOKUP(Resumo!A161,'IDH-M'!$A$1:$C$855,3,FALSE)&lt;=0.776,0.05,0.1)))</f>
        <v>#N/A</v>
      </c>
      <c r="C161" s="15" t="e">
        <f>IF(VLOOKUP(A161,FPM!$B$6:$B$859,2,FALSE)/0.8&gt;VLOOKUP(A161,ICMS!$B$7:$C$858,2,FALSE),0.01,IF(VLOOKUP(A161,'Área Sudene Idene'!$A$1:$B$856,2,FALSE)="sudene/idene",0.05,IF(VLOOKUP(Resumo!A161,'IDH-M'!$A$1:$C$855,3,FALSE)&lt;=0.776,0.05,0.1)))</f>
        <v>#N/A</v>
      </c>
      <c r="D161" s="15" t="e">
        <f t="shared" si="2"/>
        <v>#N/A</v>
      </c>
    </row>
    <row r="162" spans="1:4" x14ac:dyDescent="0.25">
      <c r="A162" s="2" t="s">
        <v>166</v>
      </c>
      <c r="B162" s="1" t="e">
        <f>IF(VLOOKUP(A162,FPM!$B$6:$B$859,2,FALSE)&gt;VLOOKUP(A162,ICMS!$B$7:$C$858,2,FALSE),0.01,IF(VLOOKUP(A162,'Área Sudene Idene'!$A$1:$B$856,2,FALSE)="sudene/idene",0.05,IF(VLOOKUP(Resumo!A162,'IDH-M'!$A$1:$C$855,3,FALSE)&lt;=0.776,0.05,0.1)))</f>
        <v>#N/A</v>
      </c>
      <c r="C162" s="15" t="e">
        <f>IF(VLOOKUP(A162,FPM!$B$6:$B$859,2,FALSE)/0.8&gt;VLOOKUP(A162,ICMS!$B$7:$C$858,2,FALSE),0.01,IF(VLOOKUP(A162,'Área Sudene Idene'!$A$1:$B$856,2,FALSE)="sudene/idene",0.05,IF(VLOOKUP(Resumo!A162,'IDH-M'!$A$1:$C$855,3,FALSE)&lt;=0.776,0.05,0.1)))</f>
        <v>#N/A</v>
      </c>
      <c r="D162" s="15" t="e">
        <f t="shared" si="2"/>
        <v>#N/A</v>
      </c>
    </row>
    <row r="163" spans="1:4" x14ac:dyDescent="0.25">
      <c r="A163" s="2" t="s">
        <v>167</v>
      </c>
      <c r="B163" s="1" t="e">
        <f>IF(VLOOKUP(A163,FPM!$B$6:$B$859,2,FALSE)&gt;VLOOKUP(A163,ICMS!$B$7:$C$858,2,FALSE),0.01,IF(VLOOKUP(A163,'Área Sudene Idene'!$A$1:$B$856,2,FALSE)="sudene/idene",0.05,IF(VLOOKUP(Resumo!A163,'IDH-M'!$A$1:$C$855,3,FALSE)&lt;=0.776,0.05,0.1)))</f>
        <v>#N/A</v>
      </c>
      <c r="C163" s="15" t="e">
        <f>IF(VLOOKUP(A163,FPM!$B$6:$B$859,2,FALSE)/0.8&gt;VLOOKUP(A163,ICMS!$B$7:$C$858,2,FALSE),0.01,IF(VLOOKUP(A163,'Área Sudene Idene'!$A$1:$B$856,2,FALSE)="sudene/idene",0.05,IF(VLOOKUP(Resumo!A163,'IDH-M'!$A$1:$C$855,3,FALSE)&lt;=0.776,0.05,0.1)))</f>
        <v>#N/A</v>
      </c>
      <c r="D163" s="15" t="e">
        <f t="shared" si="2"/>
        <v>#N/A</v>
      </c>
    </row>
    <row r="164" spans="1:4" x14ac:dyDescent="0.25">
      <c r="A164" s="2" t="s">
        <v>168</v>
      </c>
      <c r="B164" s="1" t="e">
        <f>IF(VLOOKUP(A164,FPM!$B$6:$B$859,2,FALSE)&gt;VLOOKUP(A164,ICMS!$B$7:$C$858,2,FALSE),0.01,IF(VLOOKUP(A164,'Área Sudene Idene'!$A$1:$B$856,2,FALSE)="sudene/idene",0.05,IF(VLOOKUP(Resumo!A164,'IDH-M'!$A$1:$C$855,3,FALSE)&lt;=0.776,0.05,0.1)))</f>
        <v>#N/A</v>
      </c>
      <c r="C164" s="15" t="e">
        <f>IF(VLOOKUP(A164,FPM!$B$6:$B$859,2,FALSE)/0.8&gt;VLOOKUP(A164,ICMS!$B$7:$C$858,2,FALSE),0.01,IF(VLOOKUP(A164,'Área Sudene Idene'!$A$1:$B$856,2,FALSE)="sudene/idene",0.05,IF(VLOOKUP(Resumo!A164,'IDH-M'!$A$1:$C$855,3,FALSE)&lt;=0.776,0.05,0.1)))</f>
        <v>#N/A</v>
      </c>
      <c r="D164" s="15" t="e">
        <f t="shared" si="2"/>
        <v>#N/A</v>
      </c>
    </row>
    <row r="165" spans="1:4" x14ac:dyDescent="0.25">
      <c r="A165" s="2" t="s">
        <v>169</v>
      </c>
      <c r="B165" s="1" t="e">
        <f>IF(VLOOKUP(A165,FPM!$B$6:$B$859,2,FALSE)&gt;VLOOKUP(A165,ICMS!$B$7:$C$858,2,FALSE),0.01,IF(VLOOKUP(A165,'Área Sudene Idene'!$A$1:$B$856,2,FALSE)="sudene/idene",0.05,IF(VLOOKUP(Resumo!A165,'IDH-M'!$A$1:$C$855,3,FALSE)&lt;=0.776,0.05,0.1)))</f>
        <v>#N/A</v>
      </c>
      <c r="C165" s="15" t="e">
        <f>IF(VLOOKUP(A165,FPM!$B$6:$B$859,2,FALSE)/0.8&gt;VLOOKUP(A165,ICMS!$B$7:$C$858,2,FALSE),0.01,IF(VLOOKUP(A165,'Área Sudene Idene'!$A$1:$B$856,2,FALSE)="sudene/idene",0.05,IF(VLOOKUP(Resumo!A165,'IDH-M'!$A$1:$C$855,3,FALSE)&lt;=0.776,0.05,0.1)))</f>
        <v>#N/A</v>
      </c>
      <c r="D165" s="15" t="e">
        <f t="shared" si="2"/>
        <v>#N/A</v>
      </c>
    </row>
    <row r="166" spans="1:4" x14ac:dyDescent="0.25">
      <c r="A166" s="2" t="s">
        <v>170</v>
      </c>
      <c r="B166" s="1" t="e">
        <f>IF(VLOOKUP(A166,FPM!$B$6:$B$859,2,FALSE)&gt;VLOOKUP(A166,ICMS!$B$7:$C$858,2,FALSE),0.01,IF(VLOOKUP(A166,'Área Sudene Idene'!$A$1:$B$856,2,FALSE)="sudene/idene",0.05,IF(VLOOKUP(Resumo!A166,'IDH-M'!$A$1:$C$855,3,FALSE)&lt;=0.776,0.05,0.1)))</f>
        <v>#N/A</v>
      </c>
      <c r="C166" s="15" t="e">
        <f>IF(VLOOKUP(A166,FPM!$B$6:$B$859,2,FALSE)/0.8&gt;VLOOKUP(A166,ICMS!$B$7:$C$858,2,FALSE),0.01,IF(VLOOKUP(A166,'Área Sudene Idene'!$A$1:$B$856,2,FALSE)="sudene/idene",0.05,IF(VLOOKUP(Resumo!A166,'IDH-M'!$A$1:$C$855,3,FALSE)&lt;=0.776,0.05,0.1)))</f>
        <v>#N/A</v>
      </c>
      <c r="D166" s="15" t="e">
        <f t="shared" si="2"/>
        <v>#N/A</v>
      </c>
    </row>
    <row r="167" spans="1:4" x14ac:dyDescent="0.25">
      <c r="A167" s="2" t="s">
        <v>171</v>
      </c>
      <c r="B167" s="1" t="e">
        <f>IF(VLOOKUP(A167,FPM!$B$6:$B$859,2,FALSE)&gt;VLOOKUP(A167,ICMS!$B$7:$C$858,2,FALSE),0.01,IF(VLOOKUP(A167,'Área Sudene Idene'!$A$1:$B$856,2,FALSE)="sudene/idene",0.05,IF(VLOOKUP(Resumo!A167,'IDH-M'!$A$1:$C$855,3,FALSE)&lt;=0.776,0.05,0.1)))</f>
        <v>#N/A</v>
      </c>
      <c r="C167" s="15" t="e">
        <f>IF(VLOOKUP(A167,FPM!$B$6:$B$859,2,FALSE)/0.8&gt;VLOOKUP(A167,ICMS!$B$7:$C$858,2,FALSE),0.01,IF(VLOOKUP(A167,'Área Sudene Idene'!$A$1:$B$856,2,FALSE)="sudene/idene",0.05,IF(VLOOKUP(Resumo!A167,'IDH-M'!$A$1:$C$855,3,FALSE)&lt;=0.776,0.05,0.1)))</f>
        <v>#N/A</v>
      </c>
      <c r="D167" s="15" t="e">
        <f t="shared" si="2"/>
        <v>#N/A</v>
      </c>
    </row>
    <row r="168" spans="1:4" x14ac:dyDescent="0.25">
      <c r="A168" s="2" t="s">
        <v>172</v>
      </c>
      <c r="B168" s="1" t="e">
        <f>IF(VLOOKUP(A168,FPM!$B$6:$B$859,2,FALSE)&gt;VLOOKUP(A168,ICMS!$B$7:$C$858,2,FALSE),0.01,IF(VLOOKUP(A168,'Área Sudene Idene'!$A$1:$B$856,2,FALSE)="sudene/idene",0.05,IF(VLOOKUP(Resumo!A168,'IDH-M'!$A$1:$C$855,3,FALSE)&lt;=0.776,0.05,0.1)))</f>
        <v>#N/A</v>
      </c>
      <c r="C168" s="15" t="e">
        <f>IF(VLOOKUP(A168,FPM!$B$6:$B$859,2,FALSE)/0.8&gt;VLOOKUP(A168,ICMS!$B$7:$C$858,2,FALSE),0.01,IF(VLOOKUP(A168,'Área Sudene Idene'!$A$1:$B$856,2,FALSE)="sudene/idene",0.05,IF(VLOOKUP(Resumo!A168,'IDH-M'!$A$1:$C$855,3,FALSE)&lt;=0.776,0.05,0.1)))</f>
        <v>#N/A</v>
      </c>
      <c r="D168" s="15" t="e">
        <f t="shared" si="2"/>
        <v>#N/A</v>
      </c>
    </row>
    <row r="169" spans="1:4" x14ac:dyDescent="0.25">
      <c r="A169" s="2" t="s">
        <v>173</v>
      </c>
      <c r="B169" s="1" t="e">
        <f>IF(VLOOKUP(A169,FPM!$B$6:$B$859,2,FALSE)&gt;VLOOKUP(A169,ICMS!$B$7:$C$858,2,FALSE),0.01,IF(VLOOKUP(A169,'Área Sudene Idene'!$A$1:$B$856,2,FALSE)="sudene/idene",0.05,IF(VLOOKUP(Resumo!A169,'IDH-M'!$A$1:$C$855,3,FALSE)&lt;=0.776,0.05,0.1)))</f>
        <v>#N/A</v>
      </c>
      <c r="C169" s="15" t="e">
        <f>IF(VLOOKUP(A169,FPM!$B$6:$B$859,2,FALSE)/0.8&gt;VLOOKUP(A169,ICMS!$B$7:$C$858,2,FALSE),0.01,IF(VLOOKUP(A169,'Área Sudene Idene'!$A$1:$B$856,2,FALSE)="sudene/idene",0.05,IF(VLOOKUP(Resumo!A169,'IDH-M'!$A$1:$C$855,3,FALSE)&lt;=0.776,0.05,0.1)))</f>
        <v>#N/A</v>
      </c>
      <c r="D169" s="15" t="e">
        <f t="shared" si="2"/>
        <v>#N/A</v>
      </c>
    </row>
    <row r="170" spans="1:4" x14ac:dyDescent="0.25">
      <c r="A170" s="2" t="s">
        <v>174</v>
      </c>
      <c r="B170" s="1" t="e">
        <f>IF(VLOOKUP(A170,FPM!$B$6:$B$859,2,FALSE)&gt;VLOOKUP(A170,ICMS!$B$7:$C$858,2,FALSE),0.01,IF(VLOOKUP(A170,'Área Sudene Idene'!$A$1:$B$856,2,FALSE)="sudene/idene",0.05,IF(VLOOKUP(Resumo!A170,'IDH-M'!$A$1:$C$855,3,FALSE)&lt;=0.776,0.05,0.1)))</f>
        <v>#N/A</v>
      </c>
      <c r="C170" s="15" t="e">
        <f>IF(VLOOKUP(A170,FPM!$B$6:$B$859,2,FALSE)/0.8&gt;VLOOKUP(A170,ICMS!$B$7:$C$858,2,FALSE),0.01,IF(VLOOKUP(A170,'Área Sudene Idene'!$A$1:$B$856,2,FALSE)="sudene/idene",0.05,IF(VLOOKUP(Resumo!A170,'IDH-M'!$A$1:$C$855,3,FALSE)&lt;=0.776,0.05,0.1)))</f>
        <v>#N/A</v>
      </c>
      <c r="D170" s="15" t="e">
        <f t="shared" si="2"/>
        <v>#N/A</v>
      </c>
    </row>
    <row r="171" spans="1:4" x14ac:dyDescent="0.25">
      <c r="A171" s="2" t="s">
        <v>175</v>
      </c>
      <c r="B171" s="1" t="e">
        <f>IF(VLOOKUP(A171,FPM!$B$6:$B$859,2,FALSE)&gt;VLOOKUP(A171,ICMS!$B$7:$C$858,2,FALSE),0.01,IF(VLOOKUP(A171,'Área Sudene Idene'!$A$1:$B$856,2,FALSE)="sudene/idene",0.05,IF(VLOOKUP(Resumo!A171,'IDH-M'!$A$1:$C$855,3,FALSE)&lt;=0.776,0.05,0.1)))</f>
        <v>#N/A</v>
      </c>
      <c r="C171" s="15" t="e">
        <f>IF(VLOOKUP(A171,FPM!$B$6:$B$859,2,FALSE)/0.8&gt;VLOOKUP(A171,ICMS!$B$7:$C$858,2,FALSE),0.01,IF(VLOOKUP(A171,'Área Sudene Idene'!$A$1:$B$856,2,FALSE)="sudene/idene",0.05,IF(VLOOKUP(Resumo!A171,'IDH-M'!$A$1:$C$855,3,FALSE)&lt;=0.776,0.05,0.1)))</f>
        <v>#N/A</v>
      </c>
      <c r="D171" s="15" t="e">
        <f t="shared" si="2"/>
        <v>#N/A</v>
      </c>
    </row>
    <row r="172" spans="1:4" x14ac:dyDescent="0.25">
      <c r="A172" s="2" t="s">
        <v>176</v>
      </c>
      <c r="B172" s="1" t="e">
        <f>IF(VLOOKUP(A172,FPM!$B$6:$B$859,2,FALSE)&gt;VLOOKUP(A172,ICMS!$B$7:$C$858,2,FALSE),0.01,IF(VLOOKUP(A172,'Área Sudene Idene'!$A$1:$B$856,2,FALSE)="sudene/idene",0.05,IF(VLOOKUP(Resumo!A172,'IDH-M'!$A$1:$C$855,3,FALSE)&lt;=0.776,0.05,0.1)))</f>
        <v>#N/A</v>
      </c>
      <c r="C172" s="15" t="e">
        <f>IF(VLOOKUP(A172,FPM!$B$6:$B$859,2,FALSE)/0.8&gt;VLOOKUP(A172,ICMS!$B$7:$C$858,2,FALSE),0.01,IF(VLOOKUP(A172,'Área Sudene Idene'!$A$1:$B$856,2,FALSE)="sudene/idene",0.05,IF(VLOOKUP(Resumo!A172,'IDH-M'!$A$1:$C$855,3,FALSE)&lt;=0.776,0.05,0.1)))</f>
        <v>#N/A</v>
      </c>
      <c r="D172" s="15" t="e">
        <f t="shared" si="2"/>
        <v>#N/A</v>
      </c>
    </row>
    <row r="173" spans="1:4" x14ac:dyDescent="0.25">
      <c r="A173" s="2" t="s">
        <v>177</v>
      </c>
      <c r="B173" s="1" t="e">
        <f>IF(VLOOKUP(A173,FPM!$B$6:$B$859,2,FALSE)&gt;VLOOKUP(A173,ICMS!$B$7:$C$858,2,FALSE),0.01,IF(VLOOKUP(A173,'Área Sudene Idene'!$A$1:$B$856,2,FALSE)="sudene/idene",0.05,IF(VLOOKUP(Resumo!A173,'IDH-M'!$A$1:$C$855,3,FALSE)&lt;=0.776,0.05,0.1)))</f>
        <v>#N/A</v>
      </c>
      <c r="C173" s="15" t="e">
        <f>IF(VLOOKUP(A173,FPM!$B$6:$B$859,2,FALSE)/0.8&gt;VLOOKUP(A173,ICMS!$B$7:$C$858,2,FALSE),0.01,IF(VLOOKUP(A173,'Área Sudene Idene'!$A$1:$B$856,2,FALSE)="sudene/idene",0.05,IF(VLOOKUP(Resumo!A173,'IDH-M'!$A$1:$C$855,3,FALSE)&lt;=0.776,0.05,0.1)))</f>
        <v>#N/A</v>
      </c>
      <c r="D173" s="15" t="e">
        <f t="shared" si="2"/>
        <v>#N/A</v>
      </c>
    </row>
    <row r="174" spans="1:4" x14ac:dyDescent="0.25">
      <c r="A174" s="2" t="s">
        <v>178</v>
      </c>
      <c r="B174" s="1" t="e">
        <f>IF(VLOOKUP(A174,FPM!$B$6:$B$859,2,FALSE)&gt;VLOOKUP(A174,ICMS!$B$7:$C$858,2,FALSE),0.01,IF(VLOOKUP(A174,'Área Sudene Idene'!$A$1:$B$856,2,FALSE)="sudene/idene",0.05,IF(VLOOKUP(Resumo!A174,'IDH-M'!$A$1:$C$855,3,FALSE)&lt;=0.776,0.05,0.1)))</f>
        <v>#N/A</v>
      </c>
      <c r="C174" s="15" t="e">
        <f>IF(VLOOKUP(A174,FPM!$B$6:$B$859,2,FALSE)/0.8&gt;VLOOKUP(A174,ICMS!$B$7:$C$858,2,FALSE),0.01,IF(VLOOKUP(A174,'Área Sudene Idene'!$A$1:$B$856,2,FALSE)="sudene/idene",0.05,IF(VLOOKUP(Resumo!A174,'IDH-M'!$A$1:$C$855,3,FALSE)&lt;=0.776,0.05,0.1)))</f>
        <v>#N/A</v>
      </c>
      <c r="D174" s="15" t="e">
        <f t="shared" si="2"/>
        <v>#N/A</v>
      </c>
    </row>
    <row r="175" spans="1:4" x14ac:dyDescent="0.25">
      <c r="A175" s="2" t="s">
        <v>179</v>
      </c>
      <c r="B175" s="1" t="e">
        <f>IF(VLOOKUP(A175,FPM!$B$6:$B$859,2,FALSE)&gt;VLOOKUP(A175,ICMS!$B$7:$C$858,2,FALSE),0.01,IF(VLOOKUP(A175,'Área Sudene Idene'!$A$1:$B$856,2,FALSE)="sudene/idene",0.05,IF(VLOOKUP(Resumo!A175,'IDH-M'!$A$1:$C$855,3,FALSE)&lt;=0.776,0.05,0.1)))</f>
        <v>#N/A</v>
      </c>
      <c r="C175" s="15" t="e">
        <f>IF(VLOOKUP(A175,FPM!$B$6:$B$859,2,FALSE)/0.8&gt;VLOOKUP(A175,ICMS!$B$7:$C$858,2,FALSE),0.01,IF(VLOOKUP(A175,'Área Sudene Idene'!$A$1:$B$856,2,FALSE)="sudene/idene",0.05,IF(VLOOKUP(Resumo!A175,'IDH-M'!$A$1:$C$855,3,FALSE)&lt;=0.776,0.05,0.1)))</f>
        <v>#N/A</v>
      </c>
      <c r="D175" s="15" t="e">
        <f t="shared" si="2"/>
        <v>#N/A</v>
      </c>
    </row>
    <row r="176" spans="1:4" x14ac:dyDescent="0.25">
      <c r="A176" s="2" t="s">
        <v>180</v>
      </c>
      <c r="B176" s="1" t="e">
        <f>IF(VLOOKUP(A176,FPM!$B$6:$B$859,2,FALSE)&gt;VLOOKUP(A176,ICMS!$B$7:$C$858,2,FALSE),0.01,IF(VLOOKUP(A176,'Área Sudene Idene'!$A$1:$B$856,2,FALSE)="sudene/idene",0.05,IF(VLOOKUP(Resumo!A176,'IDH-M'!$A$1:$C$855,3,FALSE)&lt;=0.776,0.05,0.1)))</f>
        <v>#N/A</v>
      </c>
      <c r="C176" s="15" t="e">
        <f>IF(VLOOKUP(A176,FPM!$B$6:$B$859,2,FALSE)/0.8&gt;VLOOKUP(A176,ICMS!$B$7:$C$858,2,FALSE),0.01,IF(VLOOKUP(A176,'Área Sudene Idene'!$A$1:$B$856,2,FALSE)="sudene/idene",0.05,IF(VLOOKUP(Resumo!A176,'IDH-M'!$A$1:$C$855,3,FALSE)&lt;=0.776,0.05,0.1)))</f>
        <v>#N/A</v>
      </c>
      <c r="D176" s="15" t="e">
        <f t="shared" si="2"/>
        <v>#N/A</v>
      </c>
    </row>
    <row r="177" spans="1:4" x14ac:dyDescent="0.25">
      <c r="A177" s="2" t="s">
        <v>181</v>
      </c>
      <c r="B177" s="1" t="e">
        <f>IF(VLOOKUP(A177,FPM!$B$6:$B$859,2,FALSE)&gt;VLOOKUP(A177,ICMS!$B$7:$C$858,2,FALSE),0.01,IF(VLOOKUP(A177,'Área Sudene Idene'!$A$1:$B$856,2,FALSE)="sudene/idene",0.05,IF(VLOOKUP(Resumo!A177,'IDH-M'!$A$1:$C$855,3,FALSE)&lt;=0.776,0.05,0.1)))</f>
        <v>#N/A</v>
      </c>
      <c r="C177" s="15" t="e">
        <f>IF(VLOOKUP(A177,FPM!$B$6:$B$859,2,FALSE)/0.8&gt;VLOOKUP(A177,ICMS!$B$7:$C$858,2,FALSE),0.01,IF(VLOOKUP(A177,'Área Sudene Idene'!$A$1:$B$856,2,FALSE)="sudene/idene",0.05,IF(VLOOKUP(Resumo!A177,'IDH-M'!$A$1:$C$855,3,FALSE)&lt;=0.776,0.05,0.1)))</f>
        <v>#N/A</v>
      </c>
      <c r="D177" s="15" t="e">
        <f t="shared" si="2"/>
        <v>#N/A</v>
      </c>
    </row>
    <row r="178" spans="1:4" x14ac:dyDescent="0.25">
      <c r="A178" s="2" t="s">
        <v>182</v>
      </c>
      <c r="B178" s="1" t="e">
        <f>IF(VLOOKUP(A178,FPM!$B$6:$B$859,2,FALSE)&gt;VLOOKUP(A178,ICMS!$B$7:$C$858,2,FALSE),0.01,IF(VLOOKUP(A178,'Área Sudene Idene'!$A$1:$B$856,2,FALSE)="sudene/idene",0.05,IF(VLOOKUP(Resumo!A178,'IDH-M'!$A$1:$C$855,3,FALSE)&lt;=0.776,0.05,0.1)))</f>
        <v>#N/A</v>
      </c>
      <c r="C178" s="15" t="e">
        <f>IF(VLOOKUP(A178,FPM!$B$6:$B$859,2,FALSE)/0.8&gt;VLOOKUP(A178,ICMS!$B$7:$C$858,2,FALSE),0.01,IF(VLOOKUP(A178,'Área Sudene Idene'!$A$1:$B$856,2,FALSE)="sudene/idene",0.05,IF(VLOOKUP(Resumo!A178,'IDH-M'!$A$1:$C$855,3,FALSE)&lt;=0.776,0.05,0.1)))</f>
        <v>#N/A</v>
      </c>
      <c r="D178" s="15" t="e">
        <f t="shared" si="2"/>
        <v>#N/A</v>
      </c>
    </row>
    <row r="179" spans="1:4" x14ac:dyDescent="0.25">
      <c r="A179" s="2" t="s">
        <v>183</v>
      </c>
      <c r="B179" s="1" t="e">
        <f>IF(VLOOKUP(A179,FPM!$B$6:$B$859,2,FALSE)&gt;VLOOKUP(A179,ICMS!$B$7:$C$858,2,FALSE),0.01,IF(VLOOKUP(A179,'Área Sudene Idene'!$A$1:$B$856,2,FALSE)="sudene/idene",0.05,IF(VLOOKUP(Resumo!A179,'IDH-M'!$A$1:$C$855,3,FALSE)&lt;=0.776,0.05,0.1)))</f>
        <v>#N/A</v>
      </c>
      <c r="C179" s="15" t="e">
        <f>IF(VLOOKUP(A179,FPM!$B$6:$B$859,2,FALSE)/0.8&gt;VLOOKUP(A179,ICMS!$B$7:$C$858,2,FALSE),0.01,IF(VLOOKUP(A179,'Área Sudene Idene'!$A$1:$B$856,2,FALSE)="sudene/idene",0.05,IF(VLOOKUP(Resumo!A179,'IDH-M'!$A$1:$C$855,3,FALSE)&lt;=0.776,0.05,0.1)))</f>
        <v>#N/A</v>
      </c>
      <c r="D179" s="15" t="e">
        <f t="shared" si="2"/>
        <v>#N/A</v>
      </c>
    </row>
    <row r="180" spans="1:4" x14ac:dyDescent="0.25">
      <c r="A180" s="2" t="s">
        <v>184</v>
      </c>
      <c r="B180" s="1" t="e">
        <f>IF(VLOOKUP(A180,FPM!$B$6:$B$859,2,FALSE)&gt;VLOOKUP(A180,ICMS!$B$7:$C$858,2,FALSE),0.01,IF(VLOOKUP(A180,'Área Sudene Idene'!$A$1:$B$856,2,FALSE)="sudene/idene",0.05,IF(VLOOKUP(Resumo!A180,'IDH-M'!$A$1:$C$855,3,FALSE)&lt;=0.776,0.05,0.1)))</f>
        <v>#N/A</v>
      </c>
      <c r="C180" s="15" t="e">
        <f>IF(VLOOKUP(A180,FPM!$B$6:$B$859,2,FALSE)/0.8&gt;VLOOKUP(A180,ICMS!$B$7:$C$858,2,FALSE),0.01,IF(VLOOKUP(A180,'Área Sudene Idene'!$A$1:$B$856,2,FALSE)="sudene/idene",0.05,IF(VLOOKUP(Resumo!A180,'IDH-M'!$A$1:$C$855,3,FALSE)&lt;=0.776,0.05,0.1)))</f>
        <v>#N/A</v>
      </c>
      <c r="D180" s="15" t="e">
        <f t="shared" si="2"/>
        <v>#N/A</v>
      </c>
    </row>
    <row r="181" spans="1:4" x14ac:dyDescent="0.25">
      <c r="A181" s="2" t="s">
        <v>185</v>
      </c>
      <c r="B181" s="1" t="e">
        <f>IF(VLOOKUP(A181,FPM!$B$6:$B$859,2,FALSE)&gt;VLOOKUP(A181,ICMS!$B$7:$C$858,2,FALSE),0.01,IF(VLOOKUP(A181,'Área Sudene Idene'!$A$1:$B$856,2,FALSE)="sudene/idene",0.05,IF(VLOOKUP(Resumo!A181,'IDH-M'!$A$1:$C$855,3,FALSE)&lt;=0.776,0.05,0.1)))</f>
        <v>#N/A</v>
      </c>
      <c r="C181" s="15" t="e">
        <f>IF(VLOOKUP(A181,FPM!$B$6:$B$859,2,FALSE)/0.8&gt;VLOOKUP(A181,ICMS!$B$7:$C$858,2,FALSE),0.01,IF(VLOOKUP(A181,'Área Sudene Idene'!$A$1:$B$856,2,FALSE)="sudene/idene",0.05,IF(VLOOKUP(Resumo!A181,'IDH-M'!$A$1:$C$855,3,FALSE)&lt;=0.776,0.05,0.1)))</f>
        <v>#N/A</v>
      </c>
      <c r="D181" s="15" t="e">
        <f t="shared" si="2"/>
        <v>#N/A</v>
      </c>
    </row>
    <row r="182" spans="1:4" x14ac:dyDescent="0.25">
      <c r="A182" s="2" t="s">
        <v>186</v>
      </c>
      <c r="B182" s="1" t="e">
        <f>IF(VLOOKUP(A182,FPM!$B$6:$B$859,2,FALSE)&gt;VLOOKUP(A182,ICMS!$B$7:$C$858,2,FALSE),0.01,IF(VLOOKUP(A182,'Área Sudene Idene'!$A$1:$B$856,2,FALSE)="sudene/idene",0.05,IF(VLOOKUP(Resumo!A182,'IDH-M'!$A$1:$C$855,3,FALSE)&lt;=0.776,0.05,0.1)))</f>
        <v>#N/A</v>
      </c>
      <c r="C182" s="15" t="e">
        <f>IF(VLOOKUP(A182,FPM!$B$6:$B$859,2,FALSE)/0.8&gt;VLOOKUP(A182,ICMS!$B$7:$C$858,2,FALSE),0.01,IF(VLOOKUP(A182,'Área Sudene Idene'!$A$1:$B$856,2,FALSE)="sudene/idene",0.05,IF(VLOOKUP(Resumo!A182,'IDH-M'!$A$1:$C$855,3,FALSE)&lt;=0.776,0.05,0.1)))</f>
        <v>#N/A</v>
      </c>
      <c r="D182" s="15" t="e">
        <f t="shared" si="2"/>
        <v>#N/A</v>
      </c>
    </row>
    <row r="183" spans="1:4" x14ac:dyDescent="0.25">
      <c r="A183" s="2" t="s">
        <v>187</v>
      </c>
      <c r="B183" s="1" t="e">
        <f>IF(VLOOKUP(A183,FPM!$B$6:$B$859,2,FALSE)&gt;VLOOKUP(A183,ICMS!$B$7:$C$858,2,FALSE),0.01,IF(VLOOKUP(A183,'Área Sudene Idene'!$A$1:$B$856,2,FALSE)="sudene/idene",0.05,IF(VLOOKUP(Resumo!A183,'IDH-M'!$A$1:$C$855,3,FALSE)&lt;=0.776,0.05,0.1)))</f>
        <v>#N/A</v>
      </c>
      <c r="C183" s="15" t="e">
        <f>IF(VLOOKUP(A183,FPM!$B$6:$B$859,2,FALSE)/0.8&gt;VLOOKUP(A183,ICMS!$B$7:$C$858,2,FALSE),0.01,IF(VLOOKUP(A183,'Área Sudene Idene'!$A$1:$B$856,2,FALSE)="sudene/idene",0.05,IF(VLOOKUP(Resumo!A183,'IDH-M'!$A$1:$C$855,3,FALSE)&lt;=0.776,0.05,0.1)))</f>
        <v>#N/A</v>
      </c>
      <c r="D183" s="15" t="e">
        <f t="shared" si="2"/>
        <v>#N/A</v>
      </c>
    </row>
    <row r="184" spans="1:4" x14ac:dyDescent="0.25">
      <c r="A184" s="2" t="s">
        <v>188</v>
      </c>
      <c r="B184" s="1" t="e">
        <f>IF(VLOOKUP(A184,FPM!$B$6:$B$859,2,FALSE)&gt;VLOOKUP(A184,ICMS!$B$7:$C$858,2,FALSE),0.01,IF(VLOOKUP(A184,'Área Sudene Idene'!$A$1:$B$856,2,FALSE)="sudene/idene",0.05,IF(VLOOKUP(Resumo!A184,'IDH-M'!$A$1:$C$855,3,FALSE)&lt;=0.776,0.05,0.1)))</f>
        <v>#N/A</v>
      </c>
      <c r="C184" s="15" t="e">
        <f>IF(VLOOKUP(A184,FPM!$B$6:$B$859,2,FALSE)/0.8&gt;VLOOKUP(A184,ICMS!$B$7:$C$858,2,FALSE),0.01,IF(VLOOKUP(A184,'Área Sudene Idene'!$A$1:$B$856,2,FALSE)="sudene/idene",0.05,IF(VLOOKUP(Resumo!A184,'IDH-M'!$A$1:$C$855,3,FALSE)&lt;=0.776,0.05,0.1)))</f>
        <v>#N/A</v>
      </c>
      <c r="D184" s="15" t="e">
        <f t="shared" si="2"/>
        <v>#N/A</v>
      </c>
    </row>
    <row r="185" spans="1:4" x14ac:dyDescent="0.25">
      <c r="A185" s="2" t="s">
        <v>189</v>
      </c>
      <c r="B185" s="1" t="e">
        <f>IF(VLOOKUP(A185,FPM!$B$6:$B$859,2,FALSE)&gt;VLOOKUP(A185,ICMS!$B$7:$C$858,2,FALSE),0.01,IF(VLOOKUP(A185,'Área Sudene Idene'!$A$1:$B$856,2,FALSE)="sudene/idene",0.05,IF(VLOOKUP(Resumo!A185,'IDH-M'!$A$1:$C$855,3,FALSE)&lt;=0.776,0.05,0.1)))</f>
        <v>#N/A</v>
      </c>
      <c r="C185" s="15" t="e">
        <f>IF(VLOOKUP(A185,FPM!$B$6:$B$859,2,FALSE)/0.8&gt;VLOOKUP(A185,ICMS!$B$7:$C$858,2,FALSE),0.01,IF(VLOOKUP(A185,'Área Sudene Idene'!$A$1:$B$856,2,FALSE)="sudene/idene",0.05,IF(VLOOKUP(Resumo!A185,'IDH-M'!$A$1:$C$855,3,FALSE)&lt;=0.776,0.05,0.1)))</f>
        <v>#N/A</v>
      </c>
      <c r="D185" s="15" t="e">
        <f t="shared" si="2"/>
        <v>#N/A</v>
      </c>
    </row>
    <row r="186" spans="1:4" x14ac:dyDescent="0.25">
      <c r="A186" s="2" t="s">
        <v>190</v>
      </c>
      <c r="B186" s="1" t="e">
        <f>IF(VLOOKUP(A186,FPM!$B$6:$B$859,2,FALSE)&gt;VLOOKUP(A186,ICMS!$B$7:$C$858,2,FALSE),0.01,IF(VLOOKUP(A186,'Área Sudene Idene'!$A$1:$B$856,2,FALSE)="sudene/idene",0.05,IF(VLOOKUP(Resumo!A186,'IDH-M'!$A$1:$C$855,3,FALSE)&lt;=0.776,0.05,0.1)))</f>
        <v>#N/A</v>
      </c>
      <c r="C186" s="15" t="e">
        <f>IF(VLOOKUP(A186,FPM!$B$6:$B$859,2,FALSE)/0.8&gt;VLOOKUP(A186,ICMS!$B$7:$C$858,2,FALSE),0.01,IF(VLOOKUP(A186,'Área Sudene Idene'!$A$1:$B$856,2,FALSE)="sudene/idene",0.05,IF(VLOOKUP(Resumo!A186,'IDH-M'!$A$1:$C$855,3,FALSE)&lt;=0.776,0.05,0.1)))</f>
        <v>#N/A</v>
      </c>
      <c r="D186" s="15" t="e">
        <f t="shared" si="2"/>
        <v>#N/A</v>
      </c>
    </row>
    <row r="187" spans="1:4" x14ac:dyDescent="0.25">
      <c r="A187" s="2" t="s">
        <v>191</v>
      </c>
      <c r="B187" s="1" t="e">
        <f>IF(VLOOKUP(A187,FPM!$B$6:$B$859,2,FALSE)&gt;VLOOKUP(A187,ICMS!$B$7:$C$858,2,FALSE),0.01,IF(VLOOKUP(A187,'Área Sudene Idene'!$A$1:$B$856,2,FALSE)="sudene/idene",0.05,IF(VLOOKUP(Resumo!A187,'IDH-M'!$A$1:$C$855,3,FALSE)&lt;=0.776,0.05,0.1)))</f>
        <v>#N/A</v>
      </c>
      <c r="C187" s="15" t="e">
        <f>IF(VLOOKUP(A187,FPM!$B$6:$B$859,2,FALSE)/0.8&gt;VLOOKUP(A187,ICMS!$B$7:$C$858,2,FALSE),0.01,IF(VLOOKUP(A187,'Área Sudene Idene'!$A$1:$B$856,2,FALSE)="sudene/idene",0.05,IF(VLOOKUP(Resumo!A187,'IDH-M'!$A$1:$C$855,3,FALSE)&lt;=0.776,0.05,0.1)))</f>
        <v>#N/A</v>
      </c>
      <c r="D187" s="15" t="e">
        <f t="shared" si="2"/>
        <v>#N/A</v>
      </c>
    </row>
    <row r="188" spans="1:4" x14ac:dyDescent="0.25">
      <c r="A188" s="2" t="s">
        <v>192</v>
      </c>
      <c r="B188" s="1" t="e">
        <f>IF(VLOOKUP(A188,FPM!$B$6:$B$859,2,FALSE)&gt;VLOOKUP(A188,ICMS!$B$7:$C$858,2,FALSE),0.01,IF(VLOOKUP(A188,'Área Sudene Idene'!$A$1:$B$856,2,FALSE)="sudene/idene",0.05,IF(VLOOKUP(Resumo!A188,'IDH-M'!$A$1:$C$855,3,FALSE)&lt;=0.776,0.05,0.1)))</f>
        <v>#N/A</v>
      </c>
      <c r="C188" s="15" t="e">
        <f>IF(VLOOKUP(A188,FPM!$B$6:$B$859,2,FALSE)/0.8&gt;VLOOKUP(A188,ICMS!$B$7:$C$858,2,FALSE),0.01,IF(VLOOKUP(A188,'Área Sudene Idene'!$A$1:$B$856,2,FALSE)="sudene/idene",0.05,IF(VLOOKUP(Resumo!A188,'IDH-M'!$A$1:$C$855,3,FALSE)&lt;=0.776,0.05,0.1)))</f>
        <v>#N/A</v>
      </c>
      <c r="D188" s="15" t="e">
        <f t="shared" si="2"/>
        <v>#N/A</v>
      </c>
    </row>
    <row r="189" spans="1:4" x14ac:dyDescent="0.25">
      <c r="A189" s="2" t="s">
        <v>193</v>
      </c>
      <c r="B189" s="1" t="e">
        <f>IF(VLOOKUP(A189,FPM!$B$6:$B$859,2,FALSE)&gt;VLOOKUP(A189,ICMS!$B$7:$C$858,2,FALSE),0.01,IF(VLOOKUP(A189,'Área Sudene Idene'!$A$1:$B$856,2,FALSE)="sudene/idene",0.05,IF(VLOOKUP(Resumo!A189,'IDH-M'!$A$1:$C$855,3,FALSE)&lt;=0.776,0.05,0.1)))</f>
        <v>#N/A</v>
      </c>
      <c r="C189" s="15" t="e">
        <f>IF(VLOOKUP(A189,FPM!$B$6:$B$859,2,FALSE)/0.8&gt;VLOOKUP(A189,ICMS!$B$7:$C$858,2,FALSE),0.01,IF(VLOOKUP(A189,'Área Sudene Idene'!$A$1:$B$856,2,FALSE)="sudene/idene",0.05,IF(VLOOKUP(Resumo!A189,'IDH-M'!$A$1:$C$855,3,FALSE)&lt;=0.776,0.05,0.1)))</f>
        <v>#N/A</v>
      </c>
      <c r="D189" s="15" t="e">
        <f t="shared" si="2"/>
        <v>#N/A</v>
      </c>
    </row>
    <row r="190" spans="1:4" x14ac:dyDescent="0.25">
      <c r="A190" s="2" t="s">
        <v>194</v>
      </c>
      <c r="B190" s="1" t="e">
        <f>IF(VLOOKUP(A190,FPM!$B$6:$B$859,2,FALSE)&gt;VLOOKUP(A190,ICMS!$B$7:$C$858,2,FALSE),0.01,IF(VLOOKUP(A190,'Área Sudene Idene'!$A$1:$B$856,2,FALSE)="sudene/idene",0.05,IF(VLOOKUP(Resumo!A190,'IDH-M'!$A$1:$C$855,3,FALSE)&lt;=0.776,0.05,0.1)))</f>
        <v>#N/A</v>
      </c>
      <c r="C190" s="15" t="e">
        <f>IF(VLOOKUP(A190,FPM!$B$6:$B$859,2,FALSE)/0.8&gt;VLOOKUP(A190,ICMS!$B$7:$C$858,2,FALSE),0.01,IF(VLOOKUP(A190,'Área Sudene Idene'!$A$1:$B$856,2,FALSE)="sudene/idene",0.05,IF(VLOOKUP(Resumo!A190,'IDH-M'!$A$1:$C$855,3,FALSE)&lt;=0.776,0.05,0.1)))</f>
        <v>#N/A</v>
      </c>
      <c r="D190" s="15" t="e">
        <f t="shared" si="2"/>
        <v>#N/A</v>
      </c>
    </row>
    <row r="191" spans="1:4" x14ac:dyDescent="0.25">
      <c r="A191" s="2" t="s">
        <v>195</v>
      </c>
      <c r="B191" s="1" t="e">
        <f>IF(VLOOKUP(A191,FPM!$B$6:$B$859,2,FALSE)&gt;VLOOKUP(A191,ICMS!$B$7:$C$858,2,FALSE),0.01,IF(VLOOKUP(A191,'Área Sudene Idene'!$A$1:$B$856,2,FALSE)="sudene/idene",0.05,IF(VLOOKUP(Resumo!A191,'IDH-M'!$A$1:$C$855,3,FALSE)&lt;=0.776,0.05,0.1)))</f>
        <v>#N/A</v>
      </c>
      <c r="C191" s="15" t="e">
        <f>IF(VLOOKUP(A191,FPM!$B$6:$B$859,2,FALSE)/0.8&gt;VLOOKUP(A191,ICMS!$B$7:$C$858,2,FALSE),0.01,IF(VLOOKUP(A191,'Área Sudene Idene'!$A$1:$B$856,2,FALSE)="sudene/idene",0.05,IF(VLOOKUP(Resumo!A191,'IDH-M'!$A$1:$C$855,3,FALSE)&lt;=0.776,0.05,0.1)))</f>
        <v>#N/A</v>
      </c>
      <c r="D191" s="15" t="e">
        <f t="shared" si="2"/>
        <v>#N/A</v>
      </c>
    </row>
    <row r="192" spans="1:4" x14ac:dyDescent="0.25">
      <c r="A192" s="2" t="s">
        <v>196</v>
      </c>
      <c r="B192" s="1" t="e">
        <f>IF(VLOOKUP(A192,FPM!$B$6:$B$859,2,FALSE)&gt;VLOOKUP(A192,ICMS!$B$7:$C$858,2,FALSE),0.01,IF(VLOOKUP(A192,'Área Sudene Idene'!$A$1:$B$856,2,FALSE)="sudene/idene",0.05,IF(VLOOKUP(Resumo!A192,'IDH-M'!$A$1:$C$855,3,FALSE)&lt;=0.776,0.05,0.1)))</f>
        <v>#N/A</v>
      </c>
      <c r="C192" s="15" t="e">
        <f>IF(VLOOKUP(A192,FPM!$B$6:$B$859,2,FALSE)/0.8&gt;VLOOKUP(A192,ICMS!$B$7:$C$858,2,FALSE),0.01,IF(VLOOKUP(A192,'Área Sudene Idene'!$A$1:$B$856,2,FALSE)="sudene/idene",0.05,IF(VLOOKUP(Resumo!A192,'IDH-M'!$A$1:$C$855,3,FALSE)&lt;=0.776,0.05,0.1)))</f>
        <v>#N/A</v>
      </c>
      <c r="D192" s="15" t="e">
        <f t="shared" si="2"/>
        <v>#N/A</v>
      </c>
    </row>
    <row r="193" spans="1:4" x14ac:dyDescent="0.25">
      <c r="A193" s="2" t="s">
        <v>197</v>
      </c>
      <c r="B193" s="1" t="e">
        <f>IF(VLOOKUP(A193,FPM!$B$6:$B$859,2,FALSE)&gt;VLOOKUP(A193,ICMS!$B$7:$C$858,2,FALSE),0.01,IF(VLOOKUP(A193,'Área Sudene Idene'!$A$1:$B$856,2,FALSE)="sudene/idene",0.05,IF(VLOOKUP(Resumo!A193,'IDH-M'!$A$1:$C$855,3,FALSE)&lt;=0.776,0.05,0.1)))</f>
        <v>#N/A</v>
      </c>
      <c r="C193" s="15" t="e">
        <f>IF(VLOOKUP(A193,FPM!$B$6:$B$859,2,FALSE)/0.8&gt;VLOOKUP(A193,ICMS!$B$7:$C$858,2,FALSE),0.01,IF(VLOOKUP(A193,'Área Sudene Idene'!$A$1:$B$856,2,FALSE)="sudene/idene",0.05,IF(VLOOKUP(Resumo!A193,'IDH-M'!$A$1:$C$855,3,FALSE)&lt;=0.776,0.05,0.1)))</f>
        <v>#N/A</v>
      </c>
      <c r="D193" s="15" t="e">
        <f t="shared" si="2"/>
        <v>#N/A</v>
      </c>
    </row>
    <row r="194" spans="1:4" x14ac:dyDescent="0.25">
      <c r="A194" s="2" t="s">
        <v>198</v>
      </c>
      <c r="B194" s="1" t="e">
        <f>IF(VLOOKUP(A194,FPM!$B$6:$B$859,2,FALSE)&gt;VLOOKUP(A194,ICMS!$B$7:$C$858,2,FALSE),0.01,IF(VLOOKUP(A194,'Área Sudene Idene'!$A$1:$B$856,2,FALSE)="sudene/idene",0.05,IF(VLOOKUP(Resumo!A194,'IDH-M'!$A$1:$C$855,3,FALSE)&lt;=0.776,0.05,0.1)))</f>
        <v>#N/A</v>
      </c>
      <c r="C194" s="15" t="e">
        <f>IF(VLOOKUP(A194,FPM!$B$6:$B$859,2,FALSE)/0.8&gt;VLOOKUP(A194,ICMS!$B$7:$C$858,2,FALSE),0.01,IF(VLOOKUP(A194,'Área Sudene Idene'!$A$1:$B$856,2,FALSE)="sudene/idene",0.05,IF(VLOOKUP(Resumo!A194,'IDH-M'!$A$1:$C$855,3,FALSE)&lt;=0.776,0.05,0.1)))</f>
        <v>#N/A</v>
      </c>
      <c r="D194" s="15" t="e">
        <f t="shared" si="2"/>
        <v>#N/A</v>
      </c>
    </row>
    <row r="195" spans="1:4" x14ac:dyDescent="0.25">
      <c r="A195" s="2" t="s">
        <v>199</v>
      </c>
      <c r="B195" s="1" t="e">
        <f>IF(VLOOKUP(A195,FPM!$B$6:$B$859,2,FALSE)&gt;VLOOKUP(A195,ICMS!$B$7:$C$858,2,FALSE),0.01,IF(VLOOKUP(A195,'Área Sudene Idene'!$A$1:$B$856,2,FALSE)="sudene/idene",0.05,IF(VLOOKUP(Resumo!A195,'IDH-M'!$A$1:$C$855,3,FALSE)&lt;=0.776,0.05,0.1)))</f>
        <v>#N/A</v>
      </c>
      <c r="C195" s="15" t="e">
        <f>IF(VLOOKUP(A195,FPM!$B$6:$B$859,2,FALSE)/0.8&gt;VLOOKUP(A195,ICMS!$B$7:$C$858,2,FALSE),0.01,IF(VLOOKUP(A195,'Área Sudene Idene'!$A$1:$B$856,2,FALSE)="sudene/idene",0.05,IF(VLOOKUP(Resumo!A195,'IDH-M'!$A$1:$C$855,3,FALSE)&lt;=0.776,0.05,0.1)))</f>
        <v>#N/A</v>
      </c>
      <c r="D195" s="15" t="e">
        <f t="shared" ref="D195:D258" si="3">B195-C195</f>
        <v>#N/A</v>
      </c>
    </row>
    <row r="196" spans="1:4" x14ac:dyDescent="0.25">
      <c r="A196" s="2" t="s">
        <v>200</v>
      </c>
      <c r="B196" s="1" t="e">
        <f>IF(VLOOKUP(A196,FPM!$B$6:$B$859,2,FALSE)&gt;VLOOKUP(A196,ICMS!$B$7:$C$858,2,FALSE),0.01,IF(VLOOKUP(A196,'Área Sudene Idene'!$A$1:$B$856,2,FALSE)="sudene/idene",0.05,IF(VLOOKUP(Resumo!A196,'IDH-M'!$A$1:$C$855,3,FALSE)&lt;=0.776,0.05,0.1)))</f>
        <v>#N/A</v>
      </c>
      <c r="C196" s="15" t="e">
        <f>IF(VLOOKUP(A196,FPM!$B$6:$B$859,2,FALSE)/0.8&gt;VLOOKUP(A196,ICMS!$B$7:$C$858,2,FALSE),0.01,IF(VLOOKUP(A196,'Área Sudene Idene'!$A$1:$B$856,2,FALSE)="sudene/idene",0.05,IF(VLOOKUP(Resumo!A196,'IDH-M'!$A$1:$C$855,3,FALSE)&lt;=0.776,0.05,0.1)))</f>
        <v>#N/A</v>
      </c>
      <c r="D196" s="15" t="e">
        <f t="shared" si="3"/>
        <v>#N/A</v>
      </c>
    </row>
    <row r="197" spans="1:4" x14ac:dyDescent="0.25">
      <c r="A197" s="2" t="s">
        <v>201</v>
      </c>
      <c r="B197" s="1" t="e">
        <f>IF(VLOOKUP(A197,FPM!$B$6:$B$859,2,FALSE)&gt;VLOOKUP(A197,ICMS!$B$7:$C$858,2,FALSE),0.01,IF(VLOOKUP(A197,'Área Sudene Idene'!$A$1:$B$856,2,FALSE)="sudene/idene",0.05,IF(VLOOKUP(Resumo!A197,'IDH-M'!$A$1:$C$855,3,FALSE)&lt;=0.776,0.05,0.1)))</f>
        <v>#N/A</v>
      </c>
      <c r="C197" s="15" t="e">
        <f>IF(VLOOKUP(A197,FPM!$B$6:$B$859,2,FALSE)/0.8&gt;VLOOKUP(A197,ICMS!$B$7:$C$858,2,FALSE),0.01,IF(VLOOKUP(A197,'Área Sudene Idene'!$A$1:$B$856,2,FALSE)="sudene/idene",0.05,IF(VLOOKUP(Resumo!A197,'IDH-M'!$A$1:$C$855,3,FALSE)&lt;=0.776,0.05,0.1)))</f>
        <v>#N/A</v>
      </c>
      <c r="D197" s="15" t="e">
        <f t="shared" si="3"/>
        <v>#N/A</v>
      </c>
    </row>
    <row r="198" spans="1:4" x14ac:dyDescent="0.25">
      <c r="A198" s="2" t="s">
        <v>202</v>
      </c>
      <c r="B198" s="1" t="e">
        <f>IF(VLOOKUP(A198,FPM!$B$6:$B$859,2,FALSE)&gt;VLOOKUP(A198,ICMS!$B$7:$C$858,2,FALSE),0.01,IF(VLOOKUP(A198,'Área Sudene Idene'!$A$1:$B$856,2,FALSE)="sudene/idene",0.05,IF(VLOOKUP(Resumo!A198,'IDH-M'!$A$1:$C$855,3,FALSE)&lt;=0.776,0.05,0.1)))</f>
        <v>#N/A</v>
      </c>
      <c r="C198" s="15" t="e">
        <f>IF(VLOOKUP(A198,FPM!$B$6:$B$859,2,FALSE)/0.8&gt;VLOOKUP(A198,ICMS!$B$7:$C$858,2,FALSE),0.01,IF(VLOOKUP(A198,'Área Sudene Idene'!$A$1:$B$856,2,FALSE)="sudene/idene",0.05,IF(VLOOKUP(Resumo!A198,'IDH-M'!$A$1:$C$855,3,FALSE)&lt;=0.776,0.05,0.1)))</f>
        <v>#N/A</v>
      </c>
      <c r="D198" s="15" t="e">
        <f t="shared" si="3"/>
        <v>#N/A</v>
      </c>
    </row>
    <row r="199" spans="1:4" x14ac:dyDescent="0.25">
      <c r="A199" s="2" t="s">
        <v>203</v>
      </c>
      <c r="B199" s="1" t="e">
        <f>IF(VLOOKUP(A199,FPM!$B$6:$B$859,2,FALSE)&gt;VLOOKUP(A199,ICMS!$B$7:$C$858,2,FALSE),0.01,IF(VLOOKUP(A199,'Área Sudene Idene'!$A$1:$B$856,2,FALSE)="sudene/idene",0.05,IF(VLOOKUP(Resumo!A199,'IDH-M'!$A$1:$C$855,3,FALSE)&lt;=0.776,0.05,0.1)))</f>
        <v>#N/A</v>
      </c>
      <c r="C199" s="15" t="e">
        <f>IF(VLOOKUP(A199,FPM!$B$6:$B$859,2,FALSE)/0.8&gt;VLOOKUP(A199,ICMS!$B$7:$C$858,2,FALSE),0.01,IF(VLOOKUP(A199,'Área Sudene Idene'!$A$1:$B$856,2,FALSE)="sudene/idene",0.05,IF(VLOOKUP(Resumo!A199,'IDH-M'!$A$1:$C$855,3,FALSE)&lt;=0.776,0.05,0.1)))</f>
        <v>#N/A</v>
      </c>
      <c r="D199" s="15" t="e">
        <f t="shared" si="3"/>
        <v>#N/A</v>
      </c>
    </row>
    <row r="200" spans="1:4" x14ac:dyDescent="0.25">
      <c r="A200" s="2" t="s">
        <v>204</v>
      </c>
      <c r="B200" s="1" t="e">
        <f>IF(VLOOKUP(A200,FPM!$B$6:$B$859,2,FALSE)&gt;VLOOKUP(A200,ICMS!$B$7:$C$858,2,FALSE),0.01,IF(VLOOKUP(A200,'Área Sudene Idene'!$A$1:$B$856,2,FALSE)="sudene/idene",0.05,IF(VLOOKUP(Resumo!A200,'IDH-M'!$A$1:$C$855,3,FALSE)&lt;=0.776,0.05,0.1)))</f>
        <v>#N/A</v>
      </c>
      <c r="C200" s="15" t="e">
        <f>IF(VLOOKUP(A200,FPM!$B$6:$B$859,2,FALSE)/0.8&gt;VLOOKUP(A200,ICMS!$B$7:$C$858,2,FALSE),0.01,IF(VLOOKUP(A200,'Área Sudene Idene'!$A$1:$B$856,2,FALSE)="sudene/idene",0.05,IF(VLOOKUP(Resumo!A200,'IDH-M'!$A$1:$C$855,3,FALSE)&lt;=0.776,0.05,0.1)))</f>
        <v>#N/A</v>
      </c>
      <c r="D200" s="15" t="e">
        <f t="shared" si="3"/>
        <v>#N/A</v>
      </c>
    </row>
    <row r="201" spans="1:4" x14ac:dyDescent="0.25">
      <c r="A201" s="2" t="s">
        <v>205</v>
      </c>
      <c r="B201" s="1" t="e">
        <f>IF(VLOOKUP(A201,FPM!$B$6:$B$859,2,FALSE)&gt;VLOOKUP(A201,ICMS!$B$7:$C$858,2,FALSE),0.01,IF(VLOOKUP(A201,'Área Sudene Idene'!$A$1:$B$856,2,FALSE)="sudene/idene",0.05,IF(VLOOKUP(Resumo!A201,'IDH-M'!$A$1:$C$855,3,FALSE)&lt;=0.776,0.05,0.1)))</f>
        <v>#N/A</v>
      </c>
      <c r="C201" s="15" t="e">
        <f>IF(VLOOKUP(A201,FPM!$B$6:$B$859,2,FALSE)/0.8&gt;VLOOKUP(A201,ICMS!$B$7:$C$858,2,FALSE),0.01,IF(VLOOKUP(A201,'Área Sudene Idene'!$A$1:$B$856,2,FALSE)="sudene/idene",0.05,IF(VLOOKUP(Resumo!A201,'IDH-M'!$A$1:$C$855,3,FALSE)&lt;=0.776,0.05,0.1)))</f>
        <v>#N/A</v>
      </c>
      <c r="D201" s="15" t="e">
        <f t="shared" si="3"/>
        <v>#N/A</v>
      </c>
    </row>
    <row r="202" spans="1:4" x14ac:dyDescent="0.25">
      <c r="A202" s="2" t="s">
        <v>206</v>
      </c>
      <c r="B202" s="1" t="e">
        <f>IF(VLOOKUP(A202,FPM!$B$6:$B$859,2,FALSE)&gt;VLOOKUP(A202,ICMS!$B$7:$C$858,2,FALSE),0.01,IF(VLOOKUP(A202,'Área Sudene Idene'!$A$1:$B$856,2,FALSE)="sudene/idene",0.05,IF(VLOOKUP(Resumo!A202,'IDH-M'!$A$1:$C$855,3,FALSE)&lt;=0.776,0.05,0.1)))</f>
        <v>#N/A</v>
      </c>
      <c r="C202" s="15" t="e">
        <f>IF(VLOOKUP(A202,FPM!$B$6:$B$859,2,FALSE)/0.8&gt;VLOOKUP(A202,ICMS!$B$7:$C$858,2,FALSE),0.01,IF(VLOOKUP(A202,'Área Sudene Idene'!$A$1:$B$856,2,FALSE)="sudene/idene",0.05,IF(VLOOKUP(Resumo!A202,'IDH-M'!$A$1:$C$855,3,FALSE)&lt;=0.776,0.05,0.1)))</f>
        <v>#N/A</v>
      </c>
      <c r="D202" s="15" t="e">
        <f t="shared" si="3"/>
        <v>#N/A</v>
      </c>
    </row>
    <row r="203" spans="1:4" x14ac:dyDescent="0.25">
      <c r="A203" s="2" t="s">
        <v>207</v>
      </c>
      <c r="B203" s="1" t="e">
        <f>IF(VLOOKUP(A203,FPM!$B$6:$B$859,2,FALSE)&gt;VLOOKUP(A203,ICMS!$B$7:$C$858,2,FALSE),0.01,IF(VLOOKUP(A203,'Área Sudene Idene'!$A$1:$B$856,2,FALSE)="sudene/idene",0.05,IF(VLOOKUP(Resumo!A203,'IDH-M'!$A$1:$C$855,3,FALSE)&lt;=0.776,0.05,0.1)))</f>
        <v>#N/A</v>
      </c>
      <c r="C203" s="15" t="e">
        <f>IF(VLOOKUP(A203,FPM!$B$6:$B$859,2,FALSE)/0.8&gt;VLOOKUP(A203,ICMS!$B$7:$C$858,2,FALSE),0.01,IF(VLOOKUP(A203,'Área Sudene Idene'!$A$1:$B$856,2,FALSE)="sudene/idene",0.05,IF(VLOOKUP(Resumo!A203,'IDH-M'!$A$1:$C$855,3,FALSE)&lt;=0.776,0.05,0.1)))</f>
        <v>#N/A</v>
      </c>
      <c r="D203" s="15" t="e">
        <f t="shared" si="3"/>
        <v>#N/A</v>
      </c>
    </row>
    <row r="204" spans="1:4" x14ac:dyDescent="0.25">
      <c r="A204" s="2" t="s">
        <v>208</v>
      </c>
      <c r="B204" s="1" t="e">
        <f>IF(VLOOKUP(A204,FPM!$B$6:$B$859,2,FALSE)&gt;VLOOKUP(A204,ICMS!$B$7:$C$858,2,FALSE),0.01,IF(VLOOKUP(A204,'Área Sudene Idene'!$A$1:$B$856,2,FALSE)="sudene/idene",0.05,IF(VLOOKUP(Resumo!A204,'IDH-M'!$A$1:$C$855,3,FALSE)&lt;=0.776,0.05,0.1)))</f>
        <v>#N/A</v>
      </c>
      <c r="C204" s="15" t="e">
        <f>IF(VLOOKUP(A204,FPM!$B$6:$B$859,2,FALSE)/0.8&gt;VLOOKUP(A204,ICMS!$B$7:$C$858,2,FALSE),0.01,IF(VLOOKUP(A204,'Área Sudene Idene'!$A$1:$B$856,2,FALSE)="sudene/idene",0.05,IF(VLOOKUP(Resumo!A204,'IDH-M'!$A$1:$C$855,3,FALSE)&lt;=0.776,0.05,0.1)))</f>
        <v>#N/A</v>
      </c>
      <c r="D204" s="15" t="e">
        <f t="shared" si="3"/>
        <v>#N/A</v>
      </c>
    </row>
    <row r="205" spans="1:4" x14ac:dyDescent="0.25">
      <c r="A205" s="2" t="s">
        <v>209</v>
      </c>
      <c r="B205" s="1" t="e">
        <f>IF(VLOOKUP(A205,FPM!$B$6:$B$859,2,FALSE)&gt;VLOOKUP(A205,ICMS!$B$7:$C$858,2,FALSE),0.01,IF(VLOOKUP(A205,'Área Sudene Idene'!$A$1:$B$856,2,FALSE)="sudene/idene",0.05,IF(VLOOKUP(Resumo!A205,'IDH-M'!$A$1:$C$855,3,FALSE)&lt;=0.776,0.05,0.1)))</f>
        <v>#N/A</v>
      </c>
      <c r="C205" s="15" t="e">
        <f>IF(VLOOKUP(A205,FPM!$B$6:$B$859,2,FALSE)/0.8&gt;VLOOKUP(A205,ICMS!$B$7:$C$858,2,FALSE),0.01,IF(VLOOKUP(A205,'Área Sudene Idene'!$A$1:$B$856,2,FALSE)="sudene/idene",0.05,IF(VLOOKUP(Resumo!A205,'IDH-M'!$A$1:$C$855,3,FALSE)&lt;=0.776,0.05,0.1)))</f>
        <v>#N/A</v>
      </c>
      <c r="D205" s="15" t="e">
        <f t="shared" si="3"/>
        <v>#N/A</v>
      </c>
    </row>
    <row r="206" spans="1:4" x14ac:dyDescent="0.25">
      <c r="A206" s="2" t="s">
        <v>210</v>
      </c>
      <c r="B206" s="1" t="e">
        <f>IF(VLOOKUP(A206,FPM!$B$6:$B$859,2,FALSE)&gt;VLOOKUP(A206,ICMS!$B$7:$C$858,2,FALSE),0.01,IF(VLOOKUP(A206,'Área Sudene Idene'!$A$1:$B$856,2,FALSE)="sudene/idene",0.05,IF(VLOOKUP(Resumo!A206,'IDH-M'!$A$1:$C$855,3,FALSE)&lt;=0.776,0.05,0.1)))</f>
        <v>#N/A</v>
      </c>
      <c r="C206" s="15" t="e">
        <f>IF(VLOOKUP(A206,FPM!$B$6:$B$859,2,FALSE)/0.8&gt;VLOOKUP(A206,ICMS!$B$7:$C$858,2,FALSE),0.01,IF(VLOOKUP(A206,'Área Sudene Idene'!$A$1:$B$856,2,FALSE)="sudene/idene",0.05,IF(VLOOKUP(Resumo!A206,'IDH-M'!$A$1:$C$855,3,FALSE)&lt;=0.776,0.05,0.1)))</f>
        <v>#N/A</v>
      </c>
      <c r="D206" s="15" t="e">
        <f t="shared" si="3"/>
        <v>#N/A</v>
      </c>
    </row>
    <row r="207" spans="1:4" x14ac:dyDescent="0.25">
      <c r="A207" s="2" t="s">
        <v>211</v>
      </c>
      <c r="B207" s="1" t="e">
        <f>IF(VLOOKUP(A207,FPM!$B$6:$B$859,2,FALSE)&gt;VLOOKUP(A207,ICMS!$B$7:$C$858,2,FALSE),0.01,IF(VLOOKUP(A207,'Área Sudene Idene'!$A$1:$B$856,2,FALSE)="sudene/idene",0.05,IF(VLOOKUP(Resumo!A207,'IDH-M'!$A$1:$C$855,3,FALSE)&lt;=0.776,0.05,0.1)))</f>
        <v>#N/A</v>
      </c>
      <c r="C207" s="15" t="e">
        <f>IF(VLOOKUP(A207,FPM!$B$6:$B$859,2,FALSE)/0.8&gt;VLOOKUP(A207,ICMS!$B$7:$C$858,2,FALSE),0.01,IF(VLOOKUP(A207,'Área Sudene Idene'!$A$1:$B$856,2,FALSE)="sudene/idene",0.05,IF(VLOOKUP(Resumo!A207,'IDH-M'!$A$1:$C$855,3,FALSE)&lt;=0.776,0.05,0.1)))</f>
        <v>#N/A</v>
      </c>
      <c r="D207" s="15" t="e">
        <f t="shared" si="3"/>
        <v>#N/A</v>
      </c>
    </row>
    <row r="208" spans="1:4" x14ac:dyDescent="0.25">
      <c r="A208" s="2" t="s">
        <v>212</v>
      </c>
      <c r="B208" s="1" t="e">
        <f>IF(VLOOKUP(A208,FPM!$B$6:$B$859,2,FALSE)&gt;VLOOKUP(A208,ICMS!$B$7:$C$858,2,FALSE),0.01,IF(VLOOKUP(A208,'Área Sudene Idene'!$A$1:$B$856,2,FALSE)="sudene/idene",0.05,IF(VLOOKUP(Resumo!A208,'IDH-M'!$A$1:$C$855,3,FALSE)&lt;=0.776,0.05,0.1)))</f>
        <v>#N/A</v>
      </c>
      <c r="C208" s="15" t="e">
        <f>IF(VLOOKUP(A208,FPM!$B$6:$B$859,2,FALSE)/0.8&gt;VLOOKUP(A208,ICMS!$B$7:$C$858,2,FALSE),0.01,IF(VLOOKUP(A208,'Área Sudene Idene'!$A$1:$B$856,2,FALSE)="sudene/idene",0.05,IF(VLOOKUP(Resumo!A208,'IDH-M'!$A$1:$C$855,3,FALSE)&lt;=0.776,0.05,0.1)))</f>
        <v>#N/A</v>
      </c>
      <c r="D208" s="15" t="e">
        <f t="shared" si="3"/>
        <v>#N/A</v>
      </c>
    </row>
    <row r="209" spans="1:4" x14ac:dyDescent="0.25">
      <c r="A209" s="2" t="s">
        <v>213</v>
      </c>
      <c r="B209" s="1" t="e">
        <f>IF(VLOOKUP(A209,FPM!$B$6:$B$859,2,FALSE)&gt;VLOOKUP(A209,ICMS!$B$7:$C$858,2,FALSE),0.01,IF(VLOOKUP(A209,'Área Sudene Idene'!$A$1:$B$856,2,FALSE)="sudene/idene",0.05,IF(VLOOKUP(Resumo!A209,'IDH-M'!$A$1:$C$855,3,FALSE)&lt;=0.776,0.05,0.1)))</f>
        <v>#N/A</v>
      </c>
      <c r="C209" s="15" t="e">
        <f>IF(VLOOKUP(A209,FPM!$B$6:$B$859,2,FALSE)/0.8&gt;VLOOKUP(A209,ICMS!$B$7:$C$858,2,FALSE),0.01,IF(VLOOKUP(A209,'Área Sudene Idene'!$A$1:$B$856,2,FALSE)="sudene/idene",0.05,IF(VLOOKUP(Resumo!A209,'IDH-M'!$A$1:$C$855,3,FALSE)&lt;=0.776,0.05,0.1)))</f>
        <v>#N/A</v>
      </c>
      <c r="D209" s="15" t="e">
        <f t="shared" si="3"/>
        <v>#N/A</v>
      </c>
    </row>
    <row r="210" spans="1:4" x14ac:dyDescent="0.25">
      <c r="A210" s="2" t="s">
        <v>214</v>
      </c>
      <c r="B210" s="1" t="e">
        <f>IF(VLOOKUP(A210,FPM!$B$6:$B$859,2,FALSE)&gt;VLOOKUP(A210,ICMS!$B$7:$C$858,2,FALSE),0.01,IF(VLOOKUP(A210,'Área Sudene Idene'!$A$1:$B$856,2,FALSE)="sudene/idene",0.05,IF(VLOOKUP(Resumo!A210,'IDH-M'!$A$1:$C$855,3,FALSE)&lt;=0.776,0.05,0.1)))</f>
        <v>#N/A</v>
      </c>
      <c r="C210" s="15" t="e">
        <f>IF(VLOOKUP(A210,FPM!$B$6:$B$859,2,FALSE)/0.8&gt;VLOOKUP(A210,ICMS!$B$7:$C$858,2,FALSE),0.01,IF(VLOOKUP(A210,'Área Sudene Idene'!$A$1:$B$856,2,FALSE)="sudene/idene",0.05,IF(VLOOKUP(Resumo!A210,'IDH-M'!$A$1:$C$855,3,FALSE)&lt;=0.776,0.05,0.1)))</f>
        <v>#N/A</v>
      </c>
      <c r="D210" s="15" t="e">
        <f t="shared" si="3"/>
        <v>#N/A</v>
      </c>
    </row>
    <row r="211" spans="1:4" x14ac:dyDescent="0.25">
      <c r="A211" s="2" t="s">
        <v>215</v>
      </c>
      <c r="B211" s="1" t="e">
        <f>IF(VLOOKUP(A211,FPM!$B$6:$B$859,2,FALSE)&gt;VLOOKUP(A211,ICMS!$B$7:$C$858,2,FALSE),0.01,IF(VLOOKUP(A211,'Área Sudene Idene'!$A$1:$B$856,2,FALSE)="sudene/idene",0.05,IF(VLOOKUP(Resumo!A211,'IDH-M'!$A$1:$C$855,3,FALSE)&lt;=0.776,0.05,0.1)))</f>
        <v>#N/A</v>
      </c>
      <c r="C211" s="15" t="e">
        <f>IF(VLOOKUP(A211,FPM!$B$6:$B$859,2,FALSE)/0.8&gt;VLOOKUP(A211,ICMS!$B$7:$C$858,2,FALSE),0.01,IF(VLOOKUP(A211,'Área Sudene Idene'!$A$1:$B$856,2,FALSE)="sudene/idene",0.05,IF(VLOOKUP(Resumo!A211,'IDH-M'!$A$1:$C$855,3,FALSE)&lt;=0.776,0.05,0.1)))</f>
        <v>#N/A</v>
      </c>
      <c r="D211" s="15" t="e">
        <f t="shared" si="3"/>
        <v>#N/A</v>
      </c>
    </row>
    <row r="212" spans="1:4" x14ac:dyDescent="0.25">
      <c r="A212" s="2" t="s">
        <v>216</v>
      </c>
      <c r="B212" s="1" t="e">
        <f>IF(VLOOKUP(A212,FPM!$B$6:$B$859,2,FALSE)&gt;VLOOKUP(A212,ICMS!$B$7:$C$858,2,FALSE),0.01,IF(VLOOKUP(A212,'Área Sudene Idene'!$A$1:$B$856,2,FALSE)="sudene/idene",0.05,IF(VLOOKUP(Resumo!A212,'IDH-M'!$A$1:$C$855,3,FALSE)&lt;=0.776,0.05,0.1)))</f>
        <v>#N/A</v>
      </c>
      <c r="C212" s="15" t="e">
        <f>IF(VLOOKUP(A212,FPM!$B$6:$B$859,2,FALSE)/0.8&gt;VLOOKUP(A212,ICMS!$B$7:$C$858,2,FALSE),0.01,IF(VLOOKUP(A212,'Área Sudene Idene'!$A$1:$B$856,2,FALSE)="sudene/idene",0.05,IF(VLOOKUP(Resumo!A212,'IDH-M'!$A$1:$C$855,3,FALSE)&lt;=0.776,0.05,0.1)))</f>
        <v>#N/A</v>
      </c>
      <c r="D212" s="15" t="e">
        <f t="shared" si="3"/>
        <v>#N/A</v>
      </c>
    </row>
    <row r="213" spans="1:4" x14ac:dyDescent="0.25">
      <c r="A213" s="2" t="s">
        <v>217</v>
      </c>
      <c r="B213" s="1" t="e">
        <f>IF(VLOOKUP(A213,FPM!$B$6:$B$859,2,FALSE)&gt;VLOOKUP(A213,ICMS!$B$7:$C$858,2,FALSE),0.01,IF(VLOOKUP(A213,'Área Sudene Idene'!$A$1:$B$856,2,FALSE)="sudene/idene",0.05,IF(VLOOKUP(Resumo!A213,'IDH-M'!$A$1:$C$855,3,FALSE)&lt;=0.776,0.05,0.1)))</f>
        <v>#N/A</v>
      </c>
      <c r="C213" s="15" t="e">
        <f>IF(VLOOKUP(A213,FPM!$B$6:$B$859,2,FALSE)/0.8&gt;VLOOKUP(A213,ICMS!$B$7:$C$858,2,FALSE),0.01,IF(VLOOKUP(A213,'Área Sudene Idene'!$A$1:$B$856,2,FALSE)="sudene/idene",0.05,IF(VLOOKUP(Resumo!A213,'IDH-M'!$A$1:$C$855,3,FALSE)&lt;=0.776,0.05,0.1)))</f>
        <v>#N/A</v>
      </c>
      <c r="D213" s="15" t="e">
        <f t="shared" si="3"/>
        <v>#N/A</v>
      </c>
    </row>
    <row r="214" spans="1:4" x14ac:dyDescent="0.25">
      <c r="A214" s="2" t="s">
        <v>218</v>
      </c>
      <c r="B214" s="1" t="e">
        <f>IF(VLOOKUP(A214,FPM!$B$6:$B$859,2,FALSE)&gt;VLOOKUP(A214,ICMS!$B$7:$C$858,2,FALSE),0.01,IF(VLOOKUP(A214,'Área Sudene Idene'!$A$1:$B$856,2,FALSE)="sudene/idene",0.05,IF(VLOOKUP(Resumo!A214,'IDH-M'!$A$1:$C$855,3,FALSE)&lt;=0.776,0.05,0.1)))</f>
        <v>#N/A</v>
      </c>
      <c r="C214" s="15" t="e">
        <f>IF(VLOOKUP(A214,FPM!$B$6:$B$859,2,FALSE)/0.8&gt;VLOOKUP(A214,ICMS!$B$7:$C$858,2,FALSE),0.01,IF(VLOOKUP(A214,'Área Sudene Idene'!$A$1:$B$856,2,FALSE)="sudene/idene",0.05,IF(VLOOKUP(Resumo!A214,'IDH-M'!$A$1:$C$855,3,FALSE)&lt;=0.776,0.05,0.1)))</f>
        <v>#N/A</v>
      </c>
      <c r="D214" s="15" t="e">
        <f t="shared" si="3"/>
        <v>#N/A</v>
      </c>
    </row>
    <row r="215" spans="1:4" x14ac:dyDescent="0.25">
      <c r="A215" s="2" t="s">
        <v>219</v>
      </c>
      <c r="B215" s="1" t="e">
        <f>IF(VLOOKUP(A215,FPM!$B$6:$B$859,2,FALSE)&gt;VLOOKUP(A215,ICMS!$B$7:$C$858,2,FALSE),0.01,IF(VLOOKUP(A215,'Área Sudene Idene'!$A$1:$B$856,2,FALSE)="sudene/idene",0.05,IF(VLOOKUP(Resumo!A215,'IDH-M'!$A$1:$C$855,3,FALSE)&lt;=0.776,0.05,0.1)))</f>
        <v>#N/A</v>
      </c>
      <c r="C215" s="15" t="e">
        <f>IF(VLOOKUP(A215,FPM!$B$6:$B$859,2,FALSE)/0.8&gt;VLOOKUP(A215,ICMS!$B$7:$C$858,2,FALSE),0.01,IF(VLOOKUP(A215,'Área Sudene Idene'!$A$1:$B$856,2,FALSE)="sudene/idene",0.05,IF(VLOOKUP(Resumo!A215,'IDH-M'!$A$1:$C$855,3,FALSE)&lt;=0.776,0.05,0.1)))</f>
        <v>#N/A</v>
      </c>
      <c r="D215" s="15" t="e">
        <f t="shared" si="3"/>
        <v>#N/A</v>
      </c>
    </row>
    <row r="216" spans="1:4" x14ac:dyDescent="0.25">
      <c r="A216" s="2" t="s">
        <v>220</v>
      </c>
      <c r="B216" s="1" t="e">
        <f>IF(VLOOKUP(A216,FPM!$B$6:$B$859,2,FALSE)&gt;VLOOKUP(A216,ICMS!$B$7:$C$858,2,FALSE),0.01,IF(VLOOKUP(A216,'Área Sudene Idene'!$A$1:$B$856,2,FALSE)="sudene/idene",0.05,IF(VLOOKUP(Resumo!A216,'IDH-M'!$A$1:$C$855,3,FALSE)&lt;=0.776,0.05,0.1)))</f>
        <v>#N/A</v>
      </c>
      <c r="C216" s="15" t="e">
        <f>IF(VLOOKUP(A216,FPM!$B$6:$B$859,2,FALSE)/0.8&gt;VLOOKUP(A216,ICMS!$B$7:$C$858,2,FALSE),0.01,IF(VLOOKUP(A216,'Área Sudene Idene'!$A$1:$B$856,2,FALSE)="sudene/idene",0.05,IF(VLOOKUP(Resumo!A216,'IDH-M'!$A$1:$C$855,3,FALSE)&lt;=0.776,0.05,0.1)))</f>
        <v>#N/A</v>
      </c>
      <c r="D216" s="15" t="e">
        <f t="shared" si="3"/>
        <v>#N/A</v>
      </c>
    </row>
    <row r="217" spans="1:4" x14ac:dyDescent="0.25">
      <c r="A217" s="2" t="s">
        <v>221</v>
      </c>
      <c r="B217" s="1" t="e">
        <f>IF(VLOOKUP(A217,FPM!$B$6:$B$859,2,FALSE)&gt;VLOOKUP(A217,ICMS!$B$7:$C$858,2,FALSE),0.01,IF(VLOOKUP(A217,'Área Sudene Idene'!$A$1:$B$856,2,FALSE)="sudene/idene",0.05,IF(VLOOKUP(Resumo!A217,'IDH-M'!$A$1:$C$855,3,FALSE)&lt;=0.776,0.05,0.1)))</f>
        <v>#N/A</v>
      </c>
      <c r="C217" s="15" t="e">
        <f>IF(VLOOKUP(A217,FPM!$B$6:$B$859,2,FALSE)/0.8&gt;VLOOKUP(A217,ICMS!$B$7:$C$858,2,FALSE),0.01,IF(VLOOKUP(A217,'Área Sudene Idene'!$A$1:$B$856,2,FALSE)="sudene/idene",0.05,IF(VLOOKUP(Resumo!A217,'IDH-M'!$A$1:$C$855,3,FALSE)&lt;=0.776,0.05,0.1)))</f>
        <v>#N/A</v>
      </c>
      <c r="D217" s="15" t="e">
        <f t="shared" si="3"/>
        <v>#N/A</v>
      </c>
    </row>
    <row r="218" spans="1:4" x14ac:dyDescent="0.25">
      <c r="A218" s="2" t="s">
        <v>222</v>
      </c>
      <c r="B218" s="1" t="e">
        <f>IF(VLOOKUP(A218,FPM!$B$6:$B$859,2,FALSE)&gt;VLOOKUP(A218,ICMS!$B$7:$C$858,2,FALSE),0.01,IF(VLOOKUP(A218,'Área Sudene Idene'!$A$1:$B$856,2,FALSE)="sudene/idene",0.05,IF(VLOOKUP(Resumo!A218,'IDH-M'!$A$1:$C$855,3,FALSE)&lt;=0.776,0.05,0.1)))</f>
        <v>#N/A</v>
      </c>
      <c r="C218" s="15" t="e">
        <f>IF(VLOOKUP(A218,FPM!$B$6:$B$859,2,FALSE)/0.8&gt;VLOOKUP(A218,ICMS!$B$7:$C$858,2,FALSE),0.01,IF(VLOOKUP(A218,'Área Sudene Idene'!$A$1:$B$856,2,FALSE)="sudene/idene",0.05,IF(VLOOKUP(Resumo!A218,'IDH-M'!$A$1:$C$855,3,FALSE)&lt;=0.776,0.05,0.1)))</f>
        <v>#N/A</v>
      </c>
      <c r="D218" s="15" t="e">
        <f t="shared" si="3"/>
        <v>#N/A</v>
      </c>
    </row>
    <row r="219" spans="1:4" x14ac:dyDescent="0.25">
      <c r="A219" s="2" t="s">
        <v>223</v>
      </c>
      <c r="B219" s="1" t="e">
        <f>IF(VLOOKUP(A219,FPM!$B$6:$B$859,2,FALSE)&gt;VLOOKUP(A219,ICMS!$B$7:$C$858,2,FALSE),0.01,IF(VLOOKUP(A219,'Área Sudene Idene'!$A$1:$B$856,2,FALSE)="sudene/idene",0.05,IF(VLOOKUP(Resumo!A219,'IDH-M'!$A$1:$C$855,3,FALSE)&lt;=0.776,0.05,0.1)))</f>
        <v>#N/A</v>
      </c>
      <c r="C219" s="15" t="e">
        <f>IF(VLOOKUP(A219,FPM!$B$6:$B$859,2,FALSE)/0.8&gt;VLOOKUP(A219,ICMS!$B$7:$C$858,2,FALSE),0.01,IF(VLOOKUP(A219,'Área Sudene Idene'!$A$1:$B$856,2,FALSE)="sudene/idene",0.05,IF(VLOOKUP(Resumo!A219,'IDH-M'!$A$1:$C$855,3,FALSE)&lt;=0.776,0.05,0.1)))</f>
        <v>#N/A</v>
      </c>
      <c r="D219" s="15" t="e">
        <f t="shared" si="3"/>
        <v>#N/A</v>
      </c>
    </row>
    <row r="220" spans="1:4" x14ac:dyDescent="0.25">
      <c r="A220" s="2" t="s">
        <v>224</v>
      </c>
      <c r="B220" s="1" t="e">
        <f>IF(VLOOKUP(A220,FPM!$B$6:$B$859,2,FALSE)&gt;VLOOKUP(A220,ICMS!$B$7:$C$858,2,FALSE),0.01,IF(VLOOKUP(A220,'Área Sudene Idene'!$A$1:$B$856,2,FALSE)="sudene/idene",0.05,IF(VLOOKUP(Resumo!A220,'IDH-M'!$A$1:$C$855,3,FALSE)&lt;=0.776,0.05,0.1)))</f>
        <v>#N/A</v>
      </c>
      <c r="C220" s="15" t="e">
        <f>IF(VLOOKUP(A220,FPM!$B$6:$B$859,2,FALSE)/0.8&gt;VLOOKUP(A220,ICMS!$B$7:$C$858,2,FALSE),0.01,IF(VLOOKUP(A220,'Área Sudene Idene'!$A$1:$B$856,2,FALSE)="sudene/idene",0.05,IF(VLOOKUP(Resumo!A220,'IDH-M'!$A$1:$C$855,3,FALSE)&lt;=0.776,0.05,0.1)))</f>
        <v>#N/A</v>
      </c>
      <c r="D220" s="15" t="e">
        <f t="shared" si="3"/>
        <v>#N/A</v>
      </c>
    </row>
    <row r="221" spans="1:4" x14ac:dyDescent="0.25">
      <c r="A221" s="2" t="s">
        <v>225</v>
      </c>
      <c r="B221" s="1" t="e">
        <f>IF(VLOOKUP(A221,FPM!$B$6:$B$859,2,FALSE)&gt;VLOOKUP(A221,ICMS!$B$7:$C$858,2,FALSE),0.01,IF(VLOOKUP(A221,'Área Sudene Idene'!$A$1:$B$856,2,FALSE)="sudene/idene",0.05,IF(VLOOKUP(Resumo!A221,'IDH-M'!$A$1:$C$855,3,FALSE)&lt;=0.776,0.05,0.1)))</f>
        <v>#N/A</v>
      </c>
      <c r="C221" s="15" t="e">
        <f>IF(VLOOKUP(A221,FPM!$B$6:$B$859,2,FALSE)/0.8&gt;VLOOKUP(A221,ICMS!$B$7:$C$858,2,FALSE),0.01,IF(VLOOKUP(A221,'Área Sudene Idene'!$A$1:$B$856,2,FALSE)="sudene/idene",0.05,IF(VLOOKUP(Resumo!A221,'IDH-M'!$A$1:$C$855,3,FALSE)&lt;=0.776,0.05,0.1)))</f>
        <v>#N/A</v>
      </c>
      <c r="D221" s="15" t="e">
        <f t="shared" si="3"/>
        <v>#N/A</v>
      </c>
    </row>
    <row r="222" spans="1:4" x14ac:dyDescent="0.25">
      <c r="A222" s="2" t="s">
        <v>226</v>
      </c>
      <c r="B222" s="1" t="e">
        <f>IF(VLOOKUP(A222,FPM!$B$6:$B$859,2,FALSE)&gt;VLOOKUP(A222,ICMS!$B$7:$C$858,2,FALSE),0.01,IF(VLOOKUP(A222,'Área Sudene Idene'!$A$1:$B$856,2,FALSE)="sudene/idene",0.05,IF(VLOOKUP(Resumo!A222,'IDH-M'!$A$1:$C$855,3,FALSE)&lt;=0.776,0.05,0.1)))</f>
        <v>#N/A</v>
      </c>
      <c r="C222" s="15" t="e">
        <f>IF(VLOOKUP(A222,FPM!$B$6:$B$859,2,FALSE)/0.8&gt;VLOOKUP(A222,ICMS!$B$7:$C$858,2,FALSE),0.01,IF(VLOOKUP(A222,'Área Sudene Idene'!$A$1:$B$856,2,FALSE)="sudene/idene",0.05,IF(VLOOKUP(Resumo!A222,'IDH-M'!$A$1:$C$855,3,FALSE)&lt;=0.776,0.05,0.1)))</f>
        <v>#N/A</v>
      </c>
      <c r="D222" s="15" t="e">
        <f t="shared" si="3"/>
        <v>#N/A</v>
      </c>
    </row>
    <row r="223" spans="1:4" x14ac:dyDescent="0.25">
      <c r="A223" s="2" t="s">
        <v>227</v>
      </c>
      <c r="B223" s="1" t="e">
        <f>IF(VLOOKUP(A223,FPM!$B$6:$B$859,2,FALSE)&gt;VLOOKUP(A223,ICMS!$B$7:$C$858,2,FALSE),0.01,IF(VLOOKUP(A223,'Área Sudene Idene'!$A$1:$B$856,2,FALSE)="sudene/idene",0.05,IF(VLOOKUP(Resumo!A223,'IDH-M'!$A$1:$C$855,3,FALSE)&lt;=0.776,0.05,0.1)))</f>
        <v>#N/A</v>
      </c>
      <c r="C223" s="15" t="e">
        <f>IF(VLOOKUP(A223,FPM!$B$6:$B$859,2,FALSE)/0.8&gt;VLOOKUP(A223,ICMS!$B$7:$C$858,2,FALSE),0.01,IF(VLOOKUP(A223,'Área Sudene Idene'!$A$1:$B$856,2,FALSE)="sudene/idene",0.05,IF(VLOOKUP(Resumo!A223,'IDH-M'!$A$1:$C$855,3,FALSE)&lt;=0.776,0.05,0.1)))</f>
        <v>#N/A</v>
      </c>
      <c r="D223" s="15" t="e">
        <f t="shared" si="3"/>
        <v>#N/A</v>
      </c>
    </row>
    <row r="224" spans="1:4" x14ac:dyDescent="0.25">
      <c r="A224" s="2" t="s">
        <v>228</v>
      </c>
      <c r="B224" s="1" t="e">
        <f>IF(VLOOKUP(A224,FPM!$B$6:$B$859,2,FALSE)&gt;VLOOKUP(A224,ICMS!$B$7:$C$858,2,FALSE),0.01,IF(VLOOKUP(A224,'Área Sudene Idene'!$A$1:$B$856,2,FALSE)="sudene/idene",0.05,IF(VLOOKUP(Resumo!A224,'IDH-M'!$A$1:$C$855,3,FALSE)&lt;=0.776,0.05,0.1)))</f>
        <v>#N/A</v>
      </c>
      <c r="C224" s="15" t="e">
        <f>IF(VLOOKUP(A224,FPM!$B$6:$B$859,2,FALSE)/0.8&gt;VLOOKUP(A224,ICMS!$B$7:$C$858,2,FALSE),0.01,IF(VLOOKUP(A224,'Área Sudene Idene'!$A$1:$B$856,2,FALSE)="sudene/idene",0.05,IF(VLOOKUP(Resumo!A224,'IDH-M'!$A$1:$C$855,3,FALSE)&lt;=0.776,0.05,0.1)))</f>
        <v>#N/A</v>
      </c>
      <c r="D224" s="15" t="e">
        <f t="shared" si="3"/>
        <v>#N/A</v>
      </c>
    </row>
    <row r="225" spans="1:4" x14ac:dyDescent="0.25">
      <c r="A225" s="2" t="s">
        <v>229</v>
      </c>
      <c r="B225" s="1" t="e">
        <f>IF(VLOOKUP(A225,FPM!$B$6:$B$859,2,FALSE)&gt;VLOOKUP(A225,ICMS!$B$7:$C$858,2,FALSE),0.01,IF(VLOOKUP(A225,'Área Sudene Idene'!$A$1:$B$856,2,FALSE)="sudene/idene",0.05,IF(VLOOKUP(Resumo!A225,'IDH-M'!$A$1:$C$855,3,FALSE)&lt;=0.776,0.05,0.1)))</f>
        <v>#N/A</v>
      </c>
      <c r="C225" s="15" t="e">
        <f>IF(VLOOKUP(A225,FPM!$B$6:$B$859,2,FALSE)/0.8&gt;VLOOKUP(A225,ICMS!$B$7:$C$858,2,FALSE),0.01,IF(VLOOKUP(A225,'Área Sudene Idene'!$A$1:$B$856,2,FALSE)="sudene/idene",0.05,IF(VLOOKUP(Resumo!A225,'IDH-M'!$A$1:$C$855,3,FALSE)&lt;=0.776,0.05,0.1)))</f>
        <v>#N/A</v>
      </c>
      <c r="D225" s="15" t="e">
        <f t="shared" si="3"/>
        <v>#N/A</v>
      </c>
    </row>
    <row r="226" spans="1:4" x14ac:dyDescent="0.25">
      <c r="A226" s="2" t="s">
        <v>230</v>
      </c>
      <c r="B226" s="1" t="e">
        <f>IF(VLOOKUP(A226,FPM!$B$6:$B$859,2,FALSE)&gt;VLOOKUP(A226,ICMS!$B$7:$C$858,2,FALSE),0.01,IF(VLOOKUP(A226,'Área Sudene Idene'!$A$1:$B$856,2,FALSE)="sudene/idene",0.05,IF(VLOOKUP(Resumo!A226,'IDH-M'!$A$1:$C$855,3,FALSE)&lt;=0.776,0.05,0.1)))</f>
        <v>#N/A</v>
      </c>
      <c r="C226" s="15" t="e">
        <f>IF(VLOOKUP(A226,FPM!$B$6:$B$859,2,FALSE)/0.8&gt;VLOOKUP(A226,ICMS!$B$7:$C$858,2,FALSE),0.01,IF(VLOOKUP(A226,'Área Sudene Idene'!$A$1:$B$856,2,FALSE)="sudene/idene",0.05,IF(VLOOKUP(Resumo!A226,'IDH-M'!$A$1:$C$855,3,FALSE)&lt;=0.776,0.05,0.1)))</f>
        <v>#N/A</v>
      </c>
      <c r="D226" s="15" t="e">
        <f t="shared" si="3"/>
        <v>#N/A</v>
      </c>
    </row>
    <row r="227" spans="1:4" x14ac:dyDescent="0.25">
      <c r="A227" s="2" t="s">
        <v>231</v>
      </c>
      <c r="B227" s="1" t="e">
        <f>IF(VLOOKUP(A227,FPM!$B$6:$B$859,2,FALSE)&gt;VLOOKUP(A227,ICMS!$B$7:$C$858,2,FALSE),0.01,IF(VLOOKUP(A227,'Área Sudene Idene'!$A$1:$B$856,2,FALSE)="sudene/idene",0.05,IF(VLOOKUP(Resumo!A227,'IDH-M'!$A$1:$C$855,3,FALSE)&lt;=0.776,0.05,0.1)))</f>
        <v>#N/A</v>
      </c>
      <c r="C227" s="15" t="e">
        <f>IF(VLOOKUP(A227,FPM!$B$6:$B$859,2,FALSE)/0.8&gt;VLOOKUP(A227,ICMS!$B$7:$C$858,2,FALSE),0.01,IF(VLOOKUP(A227,'Área Sudene Idene'!$A$1:$B$856,2,FALSE)="sudene/idene",0.05,IF(VLOOKUP(Resumo!A227,'IDH-M'!$A$1:$C$855,3,FALSE)&lt;=0.776,0.05,0.1)))</f>
        <v>#N/A</v>
      </c>
      <c r="D227" s="15" t="e">
        <f t="shared" si="3"/>
        <v>#N/A</v>
      </c>
    </row>
    <row r="228" spans="1:4" x14ac:dyDescent="0.25">
      <c r="A228" s="2" t="s">
        <v>232</v>
      </c>
      <c r="B228" s="1" t="e">
        <f>IF(VLOOKUP(A228,FPM!$B$6:$B$859,2,FALSE)&gt;VLOOKUP(A228,ICMS!$B$7:$C$858,2,FALSE),0.01,IF(VLOOKUP(A228,'Área Sudene Idene'!$A$1:$B$856,2,FALSE)="sudene/idene",0.05,IF(VLOOKUP(Resumo!A228,'IDH-M'!$A$1:$C$855,3,FALSE)&lt;=0.776,0.05,0.1)))</f>
        <v>#N/A</v>
      </c>
      <c r="C228" s="15" t="e">
        <f>IF(VLOOKUP(A228,FPM!$B$6:$B$859,2,FALSE)/0.8&gt;VLOOKUP(A228,ICMS!$B$7:$C$858,2,FALSE),0.01,IF(VLOOKUP(A228,'Área Sudene Idene'!$A$1:$B$856,2,FALSE)="sudene/idene",0.05,IF(VLOOKUP(Resumo!A228,'IDH-M'!$A$1:$C$855,3,FALSE)&lt;=0.776,0.05,0.1)))</f>
        <v>#N/A</v>
      </c>
      <c r="D228" s="15" t="e">
        <f t="shared" si="3"/>
        <v>#N/A</v>
      </c>
    </row>
    <row r="229" spans="1:4" x14ac:dyDescent="0.25">
      <c r="A229" s="2" t="s">
        <v>233</v>
      </c>
      <c r="B229" s="1" t="e">
        <f>IF(VLOOKUP(A229,FPM!$B$6:$B$859,2,FALSE)&gt;VLOOKUP(A229,ICMS!$B$7:$C$858,2,FALSE),0.01,IF(VLOOKUP(A229,'Área Sudene Idene'!$A$1:$B$856,2,FALSE)="sudene/idene",0.05,IF(VLOOKUP(Resumo!A229,'IDH-M'!$A$1:$C$855,3,FALSE)&lt;=0.776,0.05,0.1)))</f>
        <v>#N/A</v>
      </c>
      <c r="C229" s="15" t="e">
        <f>IF(VLOOKUP(A229,FPM!$B$6:$B$859,2,FALSE)/0.8&gt;VLOOKUP(A229,ICMS!$B$7:$C$858,2,FALSE),0.01,IF(VLOOKUP(A229,'Área Sudene Idene'!$A$1:$B$856,2,FALSE)="sudene/idene",0.05,IF(VLOOKUP(Resumo!A229,'IDH-M'!$A$1:$C$855,3,FALSE)&lt;=0.776,0.05,0.1)))</f>
        <v>#N/A</v>
      </c>
      <c r="D229" s="15" t="e">
        <f t="shared" si="3"/>
        <v>#N/A</v>
      </c>
    </row>
    <row r="230" spans="1:4" x14ac:dyDescent="0.25">
      <c r="A230" s="2" t="s">
        <v>234</v>
      </c>
      <c r="B230" s="1" t="e">
        <f>IF(VLOOKUP(A230,FPM!$B$6:$B$859,2,FALSE)&gt;VLOOKUP(A230,ICMS!$B$7:$C$858,2,FALSE),0.01,IF(VLOOKUP(A230,'Área Sudene Idene'!$A$1:$B$856,2,FALSE)="sudene/idene",0.05,IF(VLOOKUP(Resumo!A230,'IDH-M'!$A$1:$C$855,3,FALSE)&lt;=0.776,0.05,0.1)))</f>
        <v>#N/A</v>
      </c>
      <c r="C230" s="15" t="e">
        <f>IF(VLOOKUP(A230,FPM!$B$6:$B$859,2,FALSE)/0.8&gt;VLOOKUP(A230,ICMS!$B$7:$C$858,2,FALSE),0.01,IF(VLOOKUP(A230,'Área Sudene Idene'!$A$1:$B$856,2,FALSE)="sudene/idene",0.05,IF(VLOOKUP(Resumo!A230,'IDH-M'!$A$1:$C$855,3,FALSE)&lt;=0.776,0.05,0.1)))</f>
        <v>#N/A</v>
      </c>
      <c r="D230" s="15" t="e">
        <f t="shared" si="3"/>
        <v>#N/A</v>
      </c>
    </row>
    <row r="231" spans="1:4" x14ac:dyDescent="0.25">
      <c r="A231" s="2" t="s">
        <v>235</v>
      </c>
      <c r="B231" s="1" t="e">
        <f>IF(VLOOKUP(A231,FPM!$B$6:$B$859,2,FALSE)&gt;VLOOKUP(A231,ICMS!$B$7:$C$858,2,FALSE),0.01,IF(VLOOKUP(A231,'Área Sudene Idene'!$A$1:$B$856,2,FALSE)="sudene/idene",0.05,IF(VLOOKUP(Resumo!A231,'IDH-M'!$A$1:$C$855,3,FALSE)&lt;=0.776,0.05,0.1)))</f>
        <v>#N/A</v>
      </c>
      <c r="C231" s="15" t="e">
        <f>IF(VLOOKUP(A231,FPM!$B$6:$B$859,2,FALSE)/0.8&gt;VLOOKUP(A231,ICMS!$B$7:$C$858,2,FALSE),0.01,IF(VLOOKUP(A231,'Área Sudene Idene'!$A$1:$B$856,2,FALSE)="sudene/idene",0.05,IF(VLOOKUP(Resumo!A231,'IDH-M'!$A$1:$C$855,3,FALSE)&lt;=0.776,0.05,0.1)))</f>
        <v>#N/A</v>
      </c>
      <c r="D231" s="15" t="e">
        <f t="shared" si="3"/>
        <v>#N/A</v>
      </c>
    </row>
    <row r="232" spans="1:4" x14ac:dyDescent="0.25">
      <c r="A232" s="2" t="s">
        <v>236</v>
      </c>
      <c r="B232" s="1" t="e">
        <f>IF(VLOOKUP(A232,FPM!$B$6:$B$859,2,FALSE)&gt;VLOOKUP(A232,ICMS!$B$7:$C$858,2,FALSE),0.01,IF(VLOOKUP(A232,'Área Sudene Idene'!$A$1:$B$856,2,FALSE)="sudene/idene",0.05,IF(VLOOKUP(Resumo!A232,'IDH-M'!$A$1:$C$855,3,FALSE)&lt;=0.776,0.05,0.1)))</f>
        <v>#N/A</v>
      </c>
      <c r="C232" s="15" t="e">
        <f>IF(VLOOKUP(A232,FPM!$B$6:$B$859,2,FALSE)/0.8&gt;VLOOKUP(A232,ICMS!$B$7:$C$858,2,FALSE),0.01,IF(VLOOKUP(A232,'Área Sudene Idene'!$A$1:$B$856,2,FALSE)="sudene/idene",0.05,IF(VLOOKUP(Resumo!A232,'IDH-M'!$A$1:$C$855,3,FALSE)&lt;=0.776,0.05,0.1)))</f>
        <v>#N/A</v>
      </c>
      <c r="D232" s="15" t="e">
        <f t="shared" si="3"/>
        <v>#N/A</v>
      </c>
    </row>
    <row r="233" spans="1:4" x14ac:dyDescent="0.25">
      <c r="A233" s="2" t="s">
        <v>237</v>
      </c>
      <c r="B233" s="1" t="e">
        <f>IF(VLOOKUP(A233,FPM!$B$6:$B$859,2,FALSE)&gt;VLOOKUP(A233,ICMS!$B$7:$C$858,2,FALSE),0.01,IF(VLOOKUP(A233,'Área Sudene Idene'!$A$1:$B$856,2,FALSE)="sudene/idene",0.05,IF(VLOOKUP(Resumo!A233,'IDH-M'!$A$1:$C$855,3,FALSE)&lt;=0.776,0.05,0.1)))</f>
        <v>#N/A</v>
      </c>
      <c r="C233" s="15" t="e">
        <f>IF(VLOOKUP(A233,FPM!$B$6:$B$859,2,FALSE)/0.8&gt;VLOOKUP(A233,ICMS!$B$7:$C$858,2,FALSE),0.01,IF(VLOOKUP(A233,'Área Sudene Idene'!$A$1:$B$856,2,FALSE)="sudene/idene",0.05,IF(VLOOKUP(Resumo!A233,'IDH-M'!$A$1:$C$855,3,FALSE)&lt;=0.776,0.05,0.1)))</f>
        <v>#N/A</v>
      </c>
      <c r="D233" s="15" t="e">
        <f t="shared" si="3"/>
        <v>#N/A</v>
      </c>
    </row>
    <row r="234" spans="1:4" x14ac:dyDescent="0.25">
      <c r="A234" s="2" t="s">
        <v>238</v>
      </c>
      <c r="B234" s="1" t="e">
        <f>IF(VLOOKUP(A234,FPM!$B$6:$B$859,2,FALSE)&gt;VLOOKUP(A234,ICMS!$B$7:$C$858,2,FALSE),0.01,IF(VLOOKUP(A234,'Área Sudene Idene'!$A$1:$B$856,2,FALSE)="sudene/idene",0.05,IF(VLOOKUP(Resumo!A234,'IDH-M'!$A$1:$C$855,3,FALSE)&lt;=0.776,0.05,0.1)))</f>
        <v>#N/A</v>
      </c>
      <c r="C234" s="15" t="e">
        <f>IF(VLOOKUP(A234,FPM!$B$6:$B$859,2,FALSE)/0.8&gt;VLOOKUP(A234,ICMS!$B$7:$C$858,2,FALSE),0.01,IF(VLOOKUP(A234,'Área Sudene Idene'!$A$1:$B$856,2,FALSE)="sudene/idene",0.05,IF(VLOOKUP(Resumo!A234,'IDH-M'!$A$1:$C$855,3,FALSE)&lt;=0.776,0.05,0.1)))</f>
        <v>#N/A</v>
      </c>
      <c r="D234" s="15" t="e">
        <f t="shared" si="3"/>
        <v>#N/A</v>
      </c>
    </row>
    <row r="235" spans="1:4" x14ac:dyDescent="0.25">
      <c r="A235" s="2" t="s">
        <v>239</v>
      </c>
      <c r="B235" s="1" t="e">
        <f>IF(VLOOKUP(A235,FPM!$B$6:$B$859,2,FALSE)&gt;VLOOKUP(A235,ICMS!$B$7:$C$858,2,FALSE),0.01,IF(VLOOKUP(A235,'Área Sudene Idene'!$A$1:$B$856,2,FALSE)="sudene/idene",0.05,IF(VLOOKUP(Resumo!A235,'IDH-M'!$A$1:$C$855,3,FALSE)&lt;=0.776,0.05,0.1)))</f>
        <v>#N/A</v>
      </c>
      <c r="C235" s="15" t="e">
        <f>IF(VLOOKUP(A235,FPM!$B$6:$B$859,2,FALSE)/0.8&gt;VLOOKUP(A235,ICMS!$B$7:$C$858,2,FALSE),0.01,IF(VLOOKUP(A235,'Área Sudene Idene'!$A$1:$B$856,2,FALSE)="sudene/idene",0.05,IF(VLOOKUP(Resumo!A235,'IDH-M'!$A$1:$C$855,3,FALSE)&lt;=0.776,0.05,0.1)))</f>
        <v>#N/A</v>
      </c>
      <c r="D235" s="15" t="e">
        <f t="shared" si="3"/>
        <v>#N/A</v>
      </c>
    </row>
    <row r="236" spans="1:4" x14ac:dyDescent="0.25">
      <c r="A236" s="2" t="s">
        <v>240</v>
      </c>
      <c r="B236" s="1" t="e">
        <f>IF(VLOOKUP(A236,FPM!$B$6:$B$859,2,FALSE)&gt;VLOOKUP(A236,ICMS!$B$7:$C$858,2,FALSE),0.01,IF(VLOOKUP(A236,'Área Sudene Idene'!$A$1:$B$856,2,FALSE)="sudene/idene",0.05,IF(VLOOKUP(Resumo!A236,'IDH-M'!$A$1:$C$855,3,FALSE)&lt;=0.776,0.05,0.1)))</f>
        <v>#N/A</v>
      </c>
      <c r="C236" s="15" t="e">
        <f>IF(VLOOKUP(A236,FPM!$B$6:$B$859,2,FALSE)/0.8&gt;VLOOKUP(A236,ICMS!$B$7:$C$858,2,FALSE),0.01,IF(VLOOKUP(A236,'Área Sudene Idene'!$A$1:$B$856,2,FALSE)="sudene/idene",0.05,IF(VLOOKUP(Resumo!A236,'IDH-M'!$A$1:$C$855,3,FALSE)&lt;=0.776,0.05,0.1)))</f>
        <v>#N/A</v>
      </c>
      <c r="D236" s="15" t="e">
        <f t="shared" si="3"/>
        <v>#N/A</v>
      </c>
    </row>
    <row r="237" spans="1:4" x14ac:dyDescent="0.25">
      <c r="A237" s="2" t="s">
        <v>241</v>
      </c>
      <c r="B237" s="1" t="e">
        <f>IF(VLOOKUP(A237,FPM!$B$6:$B$859,2,FALSE)&gt;VLOOKUP(A237,ICMS!$B$7:$C$858,2,FALSE),0.01,IF(VLOOKUP(A237,'Área Sudene Idene'!$A$1:$B$856,2,FALSE)="sudene/idene",0.05,IF(VLOOKUP(Resumo!A237,'IDH-M'!$A$1:$C$855,3,FALSE)&lt;=0.776,0.05,0.1)))</f>
        <v>#N/A</v>
      </c>
      <c r="C237" s="15" t="e">
        <f>IF(VLOOKUP(A237,FPM!$B$6:$B$859,2,FALSE)/0.8&gt;VLOOKUP(A237,ICMS!$B$7:$C$858,2,FALSE),0.01,IF(VLOOKUP(A237,'Área Sudene Idene'!$A$1:$B$856,2,FALSE)="sudene/idene",0.05,IF(VLOOKUP(Resumo!A237,'IDH-M'!$A$1:$C$855,3,FALSE)&lt;=0.776,0.05,0.1)))</f>
        <v>#N/A</v>
      </c>
      <c r="D237" s="15" t="e">
        <f t="shared" si="3"/>
        <v>#N/A</v>
      </c>
    </row>
    <row r="238" spans="1:4" x14ac:dyDescent="0.25">
      <c r="A238" s="2" t="s">
        <v>242</v>
      </c>
      <c r="B238" s="1" t="e">
        <f>IF(VLOOKUP(A238,FPM!$B$6:$B$859,2,FALSE)&gt;VLOOKUP(A238,ICMS!$B$7:$C$858,2,FALSE),0.01,IF(VLOOKUP(A238,'Área Sudene Idene'!$A$1:$B$856,2,FALSE)="sudene/idene",0.05,IF(VLOOKUP(Resumo!A238,'IDH-M'!$A$1:$C$855,3,FALSE)&lt;=0.776,0.05,0.1)))</f>
        <v>#N/A</v>
      </c>
      <c r="C238" s="15" t="e">
        <f>IF(VLOOKUP(A238,FPM!$B$6:$B$859,2,FALSE)/0.8&gt;VLOOKUP(A238,ICMS!$B$7:$C$858,2,FALSE),0.01,IF(VLOOKUP(A238,'Área Sudene Idene'!$A$1:$B$856,2,FALSE)="sudene/idene",0.05,IF(VLOOKUP(Resumo!A238,'IDH-M'!$A$1:$C$855,3,FALSE)&lt;=0.776,0.05,0.1)))</f>
        <v>#N/A</v>
      </c>
      <c r="D238" s="15" t="e">
        <f t="shared" si="3"/>
        <v>#N/A</v>
      </c>
    </row>
    <row r="239" spans="1:4" x14ac:dyDescent="0.25">
      <c r="A239" s="2" t="s">
        <v>243</v>
      </c>
      <c r="B239" s="1" t="e">
        <f>IF(VLOOKUP(A239,FPM!$B$6:$B$859,2,FALSE)&gt;VLOOKUP(A239,ICMS!$B$7:$C$858,2,FALSE),0.01,IF(VLOOKUP(A239,'Área Sudene Idene'!$A$1:$B$856,2,FALSE)="sudene/idene",0.05,IF(VLOOKUP(Resumo!A239,'IDH-M'!$A$1:$C$855,3,FALSE)&lt;=0.776,0.05,0.1)))</f>
        <v>#N/A</v>
      </c>
      <c r="C239" s="15" t="e">
        <f>IF(VLOOKUP(A239,FPM!$B$6:$B$859,2,FALSE)/0.8&gt;VLOOKUP(A239,ICMS!$B$7:$C$858,2,FALSE),0.01,IF(VLOOKUP(A239,'Área Sudene Idene'!$A$1:$B$856,2,FALSE)="sudene/idene",0.05,IF(VLOOKUP(Resumo!A239,'IDH-M'!$A$1:$C$855,3,FALSE)&lt;=0.776,0.05,0.1)))</f>
        <v>#N/A</v>
      </c>
      <c r="D239" s="15" t="e">
        <f t="shared" si="3"/>
        <v>#N/A</v>
      </c>
    </row>
    <row r="240" spans="1:4" x14ac:dyDescent="0.25">
      <c r="A240" s="2" t="s">
        <v>244</v>
      </c>
      <c r="B240" s="1" t="e">
        <f>IF(VLOOKUP(A240,FPM!$B$6:$B$859,2,FALSE)&gt;VLOOKUP(A240,ICMS!$B$7:$C$858,2,FALSE),0.01,IF(VLOOKUP(A240,'Área Sudene Idene'!$A$1:$B$856,2,FALSE)="sudene/idene",0.05,IF(VLOOKUP(Resumo!A240,'IDH-M'!$A$1:$C$855,3,FALSE)&lt;=0.776,0.05,0.1)))</f>
        <v>#N/A</v>
      </c>
      <c r="C240" s="15" t="e">
        <f>IF(VLOOKUP(A240,FPM!$B$6:$B$859,2,FALSE)/0.8&gt;VLOOKUP(A240,ICMS!$B$7:$C$858,2,FALSE),0.01,IF(VLOOKUP(A240,'Área Sudene Idene'!$A$1:$B$856,2,FALSE)="sudene/idene",0.05,IF(VLOOKUP(Resumo!A240,'IDH-M'!$A$1:$C$855,3,FALSE)&lt;=0.776,0.05,0.1)))</f>
        <v>#N/A</v>
      </c>
      <c r="D240" s="15" t="e">
        <f t="shared" si="3"/>
        <v>#N/A</v>
      </c>
    </row>
    <row r="241" spans="1:4" x14ac:dyDescent="0.25">
      <c r="A241" s="2" t="s">
        <v>245</v>
      </c>
      <c r="B241" s="1" t="e">
        <f>IF(VLOOKUP(A241,FPM!$B$6:$B$859,2,FALSE)&gt;VLOOKUP(A241,ICMS!$B$7:$C$858,2,FALSE),0.01,IF(VLOOKUP(A241,'Área Sudene Idene'!$A$1:$B$856,2,FALSE)="sudene/idene",0.05,IF(VLOOKUP(Resumo!A241,'IDH-M'!$A$1:$C$855,3,FALSE)&lt;=0.776,0.05,0.1)))</f>
        <v>#N/A</v>
      </c>
      <c r="C241" s="15" t="e">
        <f>IF(VLOOKUP(A241,FPM!$B$6:$B$859,2,FALSE)/0.8&gt;VLOOKUP(A241,ICMS!$B$7:$C$858,2,FALSE),0.01,IF(VLOOKUP(A241,'Área Sudene Idene'!$A$1:$B$856,2,FALSE)="sudene/idene",0.05,IF(VLOOKUP(Resumo!A241,'IDH-M'!$A$1:$C$855,3,FALSE)&lt;=0.776,0.05,0.1)))</f>
        <v>#N/A</v>
      </c>
      <c r="D241" s="15" t="e">
        <f t="shared" si="3"/>
        <v>#N/A</v>
      </c>
    </row>
    <row r="242" spans="1:4" x14ac:dyDescent="0.25">
      <c r="A242" s="2" t="s">
        <v>246</v>
      </c>
      <c r="B242" s="1" t="e">
        <f>IF(VLOOKUP(A242,FPM!$B$6:$B$859,2,FALSE)&gt;VLOOKUP(A242,ICMS!$B$7:$C$858,2,FALSE),0.01,IF(VLOOKUP(A242,'Área Sudene Idene'!$A$1:$B$856,2,FALSE)="sudene/idene",0.05,IF(VLOOKUP(Resumo!A242,'IDH-M'!$A$1:$C$855,3,FALSE)&lt;=0.776,0.05,0.1)))</f>
        <v>#N/A</v>
      </c>
      <c r="C242" s="15" t="e">
        <f>IF(VLOOKUP(A242,FPM!$B$6:$B$859,2,FALSE)/0.8&gt;VLOOKUP(A242,ICMS!$B$7:$C$858,2,FALSE),0.01,IF(VLOOKUP(A242,'Área Sudene Idene'!$A$1:$B$856,2,FALSE)="sudene/idene",0.05,IF(VLOOKUP(Resumo!A242,'IDH-M'!$A$1:$C$855,3,FALSE)&lt;=0.776,0.05,0.1)))</f>
        <v>#N/A</v>
      </c>
      <c r="D242" s="15" t="e">
        <f t="shared" si="3"/>
        <v>#N/A</v>
      </c>
    </row>
    <row r="243" spans="1:4" x14ac:dyDescent="0.25">
      <c r="A243" s="2" t="s">
        <v>247</v>
      </c>
      <c r="B243" s="1" t="e">
        <f>IF(VLOOKUP(A243,FPM!$B$6:$B$859,2,FALSE)&gt;VLOOKUP(A243,ICMS!$B$7:$C$858,2,FALSE),0.01,IF(VLOOKUP(A243,'Área Sudene Idene'!$A$1:$B$856,2,FALSE)="sudene/idene",0.05,IF(VLOOKUP(Resumo!A243,'IDH-M'!$A$1:$C$855,3,FALSE)&lt;=0.776,0.05,0.1)))</f>
        <v>#N/A</v>
      </c>
      <c r="C243" s="15" t="e">
        <f>IF(VLOOKUP(A243,FPM!$B$6:$B$859,2,FALSE)/0.8&gt;VLOOKUP(A243,ICMS!$B$7:$C$858,2,FALSE),0.01,IF(VLOOKUP(A243,'Área Sudene Idene'!$A$1:$B$856,2,FALSE)="sudene/idene",0.05,IF(VLOOKUP(Resumo!A243,'IDH-M'!$A$1:$C$855,3,FALSE)&lt;=0.776,0.05,0.1)))</f>
        <v>#N/A</v>
      </c>
      <c r="D243" s="15" t="e">
        <f t="shared" si="3"/>
        <v>#N/A</v>
      </c>
    </row>
    <row r="244" spans="1:4" x14ac:dyDescent="0.25">
      <c r="A244" s="2" t="s">
        <v>248</v>
      </c>
      <c r="B244" s="1" t="e">
        <f>IF(VLOOKUP(A244,FPM!$B$6:$B$859,2,FALSE)&gt;VLOOKUP(A244,ICMS!$B$7:$C$858,2,FALSE),0.01,IF(VLOOKUP(A244,'Área Sudene Idene'!$A$1:$B$856,2,FALSE)="sudene/idene",0.05,IF(VLOOKUP(Resumo!A244,'IDH-M'!$A$1:$C$855,3,FALSE)&lt;=0.776,0.05,0.1)))</f>
        <v>#N/A</v>
      </c>
      <c r="C244" s="15" t="e">
        <f>IF(VLOOKUP(A244,FPM!$B$6:$B$859,2,FALSE)/0.8&gt;VLOOKUP(A244,ICMS!$B$7:$C$858,2,FALSE),0.01,IF(VLOOKUP(A244,'Área Sudene Idene'!$A$1:$B$856,2,FALSE)="sudene/idene",0.05,IF(VLOOKUP(Resumo!A244,'IDH-M'!$A$1:$C$855,3,FALSE)&lt;=0.776,0.05,0.1)))</f>
        <v>#N/A</v>
      </c>
      <c r="D244" s="15" t="e">
        <f t="shared" si="3"/>
        <v>#N/A</v>
      </c>
    </row>
    <row r="245" spans="1:4" x14ac:dyDescent="0.25">
      <c r="A245" s="2" t="s">
        <v>249</v>
      </c>
      <c r="B245" s="1" t="e">
        <f>IF(VLOOKUP(A245,FPM!$B$6:$B$859,2,FALSE)&gt;VLOOKUP(A245,ICMS!$B$7:$C$858,2,FALSE),0.01,IF(VLOOKUP(A245,'Área Sudene Idene'!$A$1:$B$856,2,FALSE)="sudene/idene",0.05,IF(VLOOKUP(Resumo!A245,'IDH-M'!$A$1:$C$855,3,FALSE)&lt;=0.776,0.05,0.1)))</f>
        <v>#N/A</v>
      </c>
      <c r="C245" s="15" t="e">
        <f>IF(VLOOKUP(A245,FPM!$B$6:$B$859,2,FALSE)/0.8&gt;VLOOKUP(A245,ICMS!$B$7:$C$858,2,FALSE),0.01,IF(VLOOKUP(A245,'Área Sudene Idene'!$A$1:$B$856,2,FALSE)="sudene/idene",0.05,IF(VLOOKUP(Resumo!A245,'IDH-M'!$A$1:$C$855,3,FALSE)&lt;=0.776,0.05,0.1)))</f>
        <v>#N/A</v>
      </c>
      <c r="D245" s="15" t="e">
        <f t="shared" si="3"/>
        <v>#N/A</v>
      </c>
    </row>
    <row r="246" spans="1:4" x14ac:dyDescent="0.25">
      <c r="A246" s="2" t="s">
        <v>250</v>
      </c>
      <c r="B246" s="1" t="e">
        <f>IF(VLOOKUP(A246,FPM!$B$6:$B$859,2,FALSE)&gt;VLOOKUP(A246,ICMS!$B$7:$C$858,2,FALSE),0.01,IF(VLOOKUP(A246,'Área Sudene Idene'!$A$1:$B$856,2,FALSE)="sudene/idene",0.05,IF(VLOOKUP(Resumo!A246,'IDH-M'!$A$1:$C$855,3,FALSE)&lt;=0.776,0.05,0.1)))</f>
        <v>#N/A</v>
      </c>
      <c r="C246" s="15" t="e">
        <f>IF(VLOOKUP(A246,FPM!$B$6:$B$859,2,FALSE)/0.8&gt;VLOOKUP(A246,ICMS!$B$7:$C$858,2,FALSE),0.01,IF(VLOOKUP(A246,'Área Sudene Idene'!$A$1:$B$856,2,FALSE)="sudene/idene",0.05,IF(VLOOKUP(Resumo!A246,'IDH-M'!$A$1:$C$855,3,FALSE)&lt;=0.776,0.05,0.1)))</f>
        <v>#N/A</v>
      </c>
      <c r="D246" s="15" t="e">
        <f t="shared" si="3"/>
        <v>#N/A</v>
      </c>
    </row>
    <row r="247" spans="1:4" x14ac:dyDescent="0.25">
      <c r="A247" s="2" t="s">
        <v>251</v>
      </c>
      <c r="B247" s="1" t="e">
        <f>IF(VLOOKUP(A247,FPM!$B$6:$B$859,2,FALSE)&gt;VLOOKUP(A247,ICMS!$B$7:$C$858,2,FALSE),0.01,IF(VLOOKUP(A247,'Área Sudene Idene'!$A$1:$B$856,2,FALSE)="sudene/idene",0.05,IF(VLOOKUP(Resumo!A247,'IDH-M'!$A$1:$C$855,3,FALSE)&lt;=0.776,0.05,0.1)))</f>
        <v>#N/A</v>
      </c>
      <c r="C247" s="15" t="e">
        <f>IF(VLOOKUP(A247,FPM!$B$6:$B$859,2,FALSE)/0.8&gt;VLOOKUP(A247,ICMS!$B$7:$C$858,2,FALSE),0.01,IF(VLOOKUP(A247,'Área Sudene Idene'!$A$1:$B$856,2,FALSE)="sudene/idene",0.05,IF(VLOOKUP(Resumo!A247,'IDH-M'!$A$1:$C$855,3,FALSE)&lt;=0.776,0.05,0.1)))</f>
        <v>#N/A</v>
      </c>
      <c r="D247" s="15" t="e">
        <f t="shared" si="3"/>
        <v>#N/A</v>
      </c>
    </row>
    <row r="248" spans="1:4" x14ac:dyDescent="0.25">
      <c r="A248" s="2" t="s">
        <v>252</v>
      </c>
      <c r="B248" s="1" t="e">
        <f>IF(VLOOKUP(A248,FPM!$B$6:$B$859,2,FALSE)&gt;VLOOKUP(A248,ICMS!$B$7:$C$858,2,FALSE),0.01,IF(VLOOKUP(A248,'Área Sudene Idene'!$A$1:$B$856,2,FALSE)="sudene/idene",0.05,IF(VLOOKUP(Resumo!A248,'IDH-M'!$A$1:$C$855,3,FALSE)&lt;=0.776,0.05,0.1)))</f>
        <v>#N/A</v>
      </c>
      <c r="C248" s="15" t="e">
        <f>IF(VLOOKUP(A248,FPM!$B$6:$B$859,2,FALSE)/0.8&gt;VLOOKUP(A248,ICMS!$B$7:$C$858,2,FALSE),0.01,IF(VLOOKUP(A248,'Área Sudene Idene'!$A$1:$B$856,2,FALSE)="sudene/idene",0.05,IF(VLOOKUP(Resumo!A248,'IDH-M'!$A$1:$C$855,3,FALSE)&lt;=0.776,0.05,0.1)))</f>
        <v>#N/A</v>
      </c>
      <c r="D248" s="15" t="e">
        <f t="shared" si="3"/>
        <v>#N/A</v>
      </c>
    </row>
    <row r="249" spans="1:4" x14ac:dyDescent="0.25">
      <c r="A249" s="2" t="s">
        <v>253</v>
      </c>
      <c r="B249" s="1" t="e">
        <f>IF(VLOOKUP(A249,FPM!$B$6:$B$859,2,FALSE)&gt;VLOOKUP(A249,ICMS!$B$7:$C$858,2,FALSE),0.01,IF(VLOOKUP(A249,'Área Sudene Idene'!$A$1:$B$856,2,FALSE)="sudene/idene",0.05,IF(VLOOKUP(Resumo!A249,'IDH-M'!$A$1:$C$855,3,FALSE)&lt;=0.776,0.05,0.1)))</f>
        <v>#N/A</v>
      </c>
      <c r="C249" s="15" t="e">
        <f>IF(VLOOKUP(A249,FPM!$B$6:$B$859,2,FALSE)/0.8&gt;VLOOKUP(A249,ICMS!$B$7:$C$858,2,FALSE),0.01,IF(VLOOKUP(A249,'Área Sudene Idene'!$A$1:$B$856,2,FALSE)="sudene/idene",0.05,IF(VLOOKUP(Resumo!A249,'IDH-M'!$A$1:$C$855,3,FALSE)&lt;=0.776,0.05,0.1)))</f>
        <v>#N/A</v>
      </c>
      <c r="D249" s="15" t="e">
        <f t="shared" si="3"/>
        <v>#N/A</v>
      </c>
    </row>
    <row r="250" spans="1:4" x14ac:dyDescent="0.25">
      <c r="A250" s="2" t="s">
        <v>254</v>
      </c>
      <c r="B250" s="1" t="e">
        <f>IF(VLOOKUP(A250,FPM!$B$6:$B$859,2,FALSE)&gt;VLOOKUP(A250,ICMS!$B$7:$C$858,2,FALSE),0.01,IF(VLOOKUP(A250,'Área Sudene Idene'!$A$1:$B$856,2,FALSE)="sudene/idene",0.05,IF(VLOOKUP(Resumo!A250,'IDH-M'!$A$1:$C$855,3,FALSE)&lt;=0.776,0.05,0.1)))</f>
        <v>#N/A</v>
      </c>
      <c r="C250" s="15" t="e">
        <f>IF(VLOOKUP(A250,FPM!$B$6:$B$859,2,FALSE)/0.8&gt;VLOOKUP(A250,ICMS!$B$7:$C$858,2,FALSE),0.01,IF(VLOOKUP(A250,'Área Sudene Idene'!$A$1:$B$856,2,FALSE)="sudene/idene",0.05,IF(VLOOKUP(Resumo!A250,'IDH-M'!$A$1:$C$855,3,FALSE)&lt;=0.776,0.05,0.1)))</f>
        <v>#N/A</v>
      </c>
      <c r="D250" s="15" t="e">
        <f t="shared" si="3"/>
        <v>#N/A</v>
      </c>
    </row>
    <row r="251" spans="1:4" x14ac:dyDescent="0.25">
      <c r="A251" s="2" t="s">
        <v>255</v>
      </c>
      <c r="B251" s="1" t="e">
        <f>IF(VLOOKUP(A251,FPM!$B$6:$B$859,2,FALSE)&gt;VLOOKUP(A251,ICMS!$B$7:$C$858,2,FALSE),0.01,IF(VLOOKUP(A251,'Área Sudene Idene'!$A$1:$B$856,2,FALSE)="sudene/idene",0.05,IF(VLOOKUP(Resumo!A251,'IDH-M'!$A$1:$C$855,3,FALSE)&lt;=0.776,0.05,0.1)))</f>
        <v>#N/A</v>
      </c>
      <c r="C251" s="15" t="e">
        <f>IF(VLOOKUP(A251,FPM!$B$6:$B$859,2,FALSE)/0.8&gt;VLOOKUP(A251,ICMS!$B$7:$C$858,2,FALSE),0.01,IF(VLOOKUP(A251,'Área Sudene Idene'!$A$1:$B$856,2,FALSE)="sudene/idene",0.05,IF(VLOOKUP(Resumo!A251,'IDH-M'!$A$1:$C$855,3,FALSE)&lt;=0.776,0.05,0.1)))</f>
        <v>#N/A</v>
      </c>
      <c r="D251" s="15" t="e">
        <f t="shared" si="3"/>
        <v>#N/A</v>
      </c>
    </row>
    <row r="252" spans="1:4" x14ac:dyDescent="0.25">
      <c r="A252" s="2" t="s">
        <v>256</v>
      </c>
      <c r="B252" s="1" t="e">
        <f>IF(VLOOKUP(A252,FPM!$B$6:$B$859,2,FALSE)&gt;VLOOKUP(A252,ICMS!$B$7:$C$858,2,FALSE),0.01,IF(VLOOKUP(A252,'Área Sudene Idene'!$A$1:$B$856,2,FALSE)="sudene/idene",0.05,IF(VLOOKUP(Resumo!A252,'IDH-M'!$A$1:$C$855,3,FALSE)&lt;=0.776,0.05,0.1)))</f>
        <v>#N/A</v>
      </c>
      <c r="C252" s="15" t="e">
        <f>IF(VLOOKUP(A252,FPM!$B$6:$B$859,2,FALSE)/0.8&gt;VLOOKUP(A252,ICMS!$B$7:$C$858,2,FALSE),0.01,IF(VLOOKUP(A252,'Área Sudene Idene'!$A$1:$B$856,2,FALSE)="sudene/idene",0.05,IF(VLOOKUP(Resumo!A252,'IDH-M'!$A$1:$C$855,3,FALSE)&lt;=0.776,0.05,0.1)))</f>
        <v>#N/A</v>
      </c>
      <c r="D252" s="15" t="e">
        <f t="shared" si="3"/>
        <v>#N/A</v>
      </c>
    </row>
    <row r="253" spans="1:4" x14ac:dyDescent="0.25">
      <c r="A253" s="2" t="s">
        <v>257</v>
      </c>
      <c r="B253" s="1" t="e">
        <f>IF(VLOOKUP(A253,FPM!$B$6:$B$859,2,FALSE)&gt;VLOOKUP(A253,ICMS!$B$7:$C$858,2,FALSE),0.01,IF(VLOOKUP(A253,'Área Sudene Idene'!$A$1:$B$856,2,FALSE)="sudene/idene",0.05,IF(VLOOKUP(Resumo!A253,'IDH-M'!$A$1:$C$855,3,FALSE)&lt;=0.776,0.05,0.1)))</f>
        <v>#N/A</v>
      </c>
      <c r="C253" s="15" t="e">
        <f>IF(VLOOKUP(A253,FPM!$B$6:$B$859,2,FALSE)/0.8&gt;VLOOKUP(A253,ICMS!$B$7:$C$858,2,FALSE),0.01,IF(VLOOKUP(A253,'Área Sudene Idene'!$A$1:$B$856,2,FALSE)="sudene/idene",0.05,IF(VLOOKUP(Resumo!A253,'IDH-M'!$A$1:$C$855,3,FALSE)&lt;=0.776,0.05,0.1)))</f>
        <v>#N/A</v>
      </c>
      <c r="D253" s="15" t="e">
        <f t="shared" si="3"/>
        <v>#N/A</v>
      </c>
    </row>
    <row r="254" spans="1:4" x14ac:dyDescent="0.25">
      <c r="A254" s="2" t="s">
        <v>258</v>
      </c>
      <c r="B254" s="1" t="e">
        <f>IF(VLOOKUP(A254,FPM!$B$6:$B$859,2,FALSE)&gt;VLOOKUP(A254,ICMS!$B$7:$C$858,2,FALSE),0.01,IF(VLOOKUP(A254,'Área Sudene Idene'!$A$1:$B$856,2,FALSE)="sudene/idene",0.05,IF(VLOOKUP(Resumo!A254,'IDH-M'!$A$1:$C$855,3,FALSE)&lt;=0.776,0.05,0.1)))</f>
        <v>#N/A</v>
      </c>
      <c r="C254" s="15" t="e">
        <f>IF(VLOOKUP(A254,FPM!$B$6:$B$859,2,FALSE)/0.8&gt;VLOOKUP(A254,ICMS!$B$7:$C$858,2,FALSE),0.01,IF(VLOOKUP(A254,'Área Sudene Idene'!$A$1:$B$856,2,FALSE)="sudene/idene",0.05,IF(VLOOKUP(Resumo!A254,'IDH-M'!$A$1:$C$855,3,FALSE)&lt;=0.776,0.05,0.1)))</f>
        <v>#N/A</v>
      </c>
      <c r="D254" s="15" t="e">
        <f t="shared" si="3"/>
        <v>#N/A</v>
      </c>
    </row>
    <row r="255" spans="1:4" x14ac:dyDescent="0.25">
      <c r="A255" s="2" t="s">
        <v>259</v>
      </c>
      <c r="B255" s="1" t="e">
        <f>IF(VLOOKUP(A255,FPM!$B$6:$B$859,2,FALSE)&gt;VLOOKUP(A255,ICMS!$B$7:$C$858,2,FALSE),0.01,IF(VLOOKUP(A255,'Área Sudene Idene'!$A$1:$B$856,2,FALSE)="sudene/idene",0.05,IF(VLOOKUP(Resumo!A255,'IDH-M'!$A$1:$C$855,3,FALSE)&lt;=0.776,0.05,0.1)))</f>
        <v>#N/A</v>
      </c>
      <c r="C255" s="15" t="e">
        <f>IF(VLOOKUP(A255,FPM!$B$6:$B$859,2,FALSE)/0.8&gt;VLOOKUP(A255,ICMS!$B$7:$C$858,2,FALSE),0.01,IF(VLOOKUP(A255,'Área Sudene Idene'!$A$1:$B$856,2,FALSE)="sudene/idene",0.05,IF(VLOOKUP(Resumo!A255,'IDH-M'!$A$1:$C$855,3,FALSE)&lt;=0.776,0.05,0.1)))</f>
        <v>#N/A</v>
      </c>
      <c r="D255" s="15" t="e">
        <f t="shared" si="3"/>
        <v>#N/A</v>
      </c>
    </row>
    <row r="256" spans="1:4" x14ac:dyDescent="0.25">
      <c r="A256" s="2" t="s">
        <v>260</v>
      </c>
      <c r="B256" s="1" t="e">
        <f>IF(VLOOKUP(A256,FPM!$B$6:$B$859,2,FALSE)&gt;VLOOKUP(A256,ICMS!$B$7:$C$858,2,FALSE),0.01,IF(VLOOKUP(A256,'Área Sudene Idene'!$A$1:$B$856,2,FALSE)="sudene/idene",0.05,IF(VLOOKUP(Resumo!A256,'IDH-M'!$A$1:$C$855,3,FALSE)&lt;=0.776,0.05,0.1)))</f>
        <v>#N/A</v>
      </c>
      <c r="C256" s="15" t="e">
        <f>IF(VLOOKUP(A256,FPM!$B$6:$B$859,2,FALSE)/0.8&gt;VLOOKUP(A256,ICMS!$B$7:$C$858,2,FALSE),0.01,IF(VLOOKUP(A256,'Área Sudene Idene'!$A$1:$B$856,2,FALSE)="sudene/idene",0.05,IF(VLOOKUP(Resumo!A256,'IDH-M'!$A$1:$C$855,3,FALSE)&lt;=0.776,0.05,0.1)))</f>
        <v>#N/A</v>
      </c>
      <c r="D256" s="15" t="e">
        <f t="shared" si="3"/>
        <v>#N/A</v>
      </c>
    </row>
    <row r="257" spans="1:4" x14ac:dyDescent="0.25">
      <c r="A257" s="2" t="s">
        <v>261</v>
      </c>
      <c r="B257" s="1" t="e">
        <f>IF(VLOOKUP(A257,FPM!$B$6:$B$859,2,FALSE)&gt;VLOOKUP(A257,ICMS!$B$7:$C$858,2,FALSE),0.01,IF(VLOOKUP(A257,'Área Sudene Idene'!$A$1:$B$856,2,FALSE)="sudene/idene",0.05,IF(VLOOKUP(Resumo!A257,'IDH-M'!$A$1:$C$855,3,FALSE)&lt;=0.776,0.05,0.1)))</f>
        <v>#N/A</v>
      </c>
      <c r="C257" s="15" t="e">
        <f>IF(VLOOKUP(A257,FPM!$B$6:$B$859,2,FALSE)/0.8&gt;VLOOKUP(A257,ICMS!$B$7:$C$858,2,FALSE),0.01,IF(VLOOKUP(A257,'Área Sudene Idene'!$A$1:$B$856,2,FALSE)="sudene/idene",0.05,IF(VLOOKUP(Resumo!A257,'IDH-M'!$A$1:$C$855,3,FALSE)&lt;=0.776,0.05,0.1)))</f>
        <v>#N/A</v>
      </c>
      <c r="D257" s="15" t="e">
        <f t="shared" si="3"/>
        <v>#N/A</v>
      </c>
    </row>
    <row r="258" spans="1:4" x14ac:dyDescent="0.25">
      <c r="A258" s="2" t="s">
        <v>262</v>
      </c>
      <c r="B258" s="1" t="e">
        <f>IF(VLOOKUP(A258,FPM!$B$6:$B$859,2,FALSE)&gt;VLOOKUP(A258,ICMS!$B$7:$C$858,2,FALSE),0.01,IF(VLOOKUP(A258,'Área Sudene Idene'!$A$1:$B$856,2,FALSE)="sudene/idene",0.05,IF(VLOOKUP(Resumo!A258,'IDH-M'!$A$1:$C$855,3,FALSE)&lt;=0.776,0.05,0.1)))</f>
        <v>#N/A</v>
      </c>
      <c r="C258" s="15" t="e">
        <f>IF(VLOOKUP(A258,FPM!$B$6:$B$859,2,FALSE)/0.8&gt;VLOOKUP(A258,ICMS!$B$7:$C$858,2,FALSE),0.01,IF(VLOOKUP(A258,'Área Sudene Idene'!$A$1:$B$856,2,FALSE)="sudene/idene",0.05,IF(VLOOKUP(Resumo!A258,'IDH-M'!$A$1:$C$855,3,FALSE)&lt;=0.776,0.05,0.1)))</f>
        <v>#N/A</v>
      </c>
      <c r="D258" s="15" t="e">
        <f t="shared" si="3"/>
        <v>#N/A</v>
      </c>
    </row>
    <row r="259" spans="1:4" x14ac:dyDescent="0.25">
      <c r="A259" s="2" t="s">
        <v>263</v>
      </c>
      <c r="B259" s="1" t="e">
        <f>IF(VLOOKUP(A259,FPM!$B$6:$B$859,2,FALSE)&gt;VLOOKUP(A259,ICMS!$B$7:$C$858,2,FALSE),0.01,IF(VLOOKUP(A259,'Área Sudene Idene'!$A$1:$B$856,2,FALSE)="sudene/idene",0.05,IF(VLOOKUP(Resumo!A259,'IDH-M'!$A$1:$C$855,3,FALSE)&lt;=0.776,0.05,0.1)))</f>
        <v>#N/A</v>
      </c>
      <c r="C259" s="15" t="e">
        <f>IF(VLOOKUP(A259,FPM!$B$6:$B$859,2,FALSE)/0.8&gt;VLOOKUP(A259,ICMS!$B$7:$C$858,2,FALSE),0.01,IF(VLOOKUP(A259,'Área Sudene Idene'!$A$1:$B$856,2,FALSE)="sudene/idene",0.05,IF(VLOOKUP(Resumo!A259,'IDH-M'!$A$1:$C$855,3,FALSE)&lt;=0.776,0.05,0.1)))</f>
        <v>#N/A</v>
      </c>
      <c r="D259" s="15" t="e">
        <f t="shared" ref="D259:D322" si="4">B259-C259</f>
        <v>#N/A</v>
      </c>
    </row>
    <row r="260" spans="1:4" x14ac:dyDescent="0.25">
      <c r="A260" s="2" t="s">
        <v>264</v>
      </c>
      <c r="B260" s="1" t="e">
        <f>IF(VLOOKUP(A260,FPM!$B$6:$B$859,2,FALSE)&gt;VLOOKUP(A260,ICMS!$B$7:$C$858,2,FALSE),0.01,IF(VLOOKUP(A260,'Área Sudene Idene'!$A$1:$B$856,2,FALSE)="sudene/idene",0.05,IF(VLOOKUP(Resumo!A260,'IDH-M'!$A$1:$C$855,3,FALSE)&lt;=0.776,0.05,0.1)))</f>
        <v>#N/A</v>
      </c>
      <c r="C260" s="15" t="e">
        <f>IF(VLOOKUP(A260,FPM!$B$6:$B$859,2,FALSE)/0.8&gt;VLOOKUP(A260,ICMS!$B$7:$C$858,2,FALSE),0.01,IF(VLOOKUP(A260,'Área Sudene Idene'!$A$1:$B$856,2,FALSE)="sudene/idene",0.05,IF(VLOOKUP(Resumo!A260,'IDH-M'!$A$1:$C$855,3,FALSE)&lt;=0.776,0.05,0.1)))</f>
        <v>#N/A</v>
      </c>
      <c r="D260" s="15" t="e">
        <f t="shared" si="4"/>
        <v>#N/A</v>
      </c>
    </row>
    <row r="261" spans="1:4" x14ac:dyDescent="0.25">
      <c r="A261" s="2" t="s">
        <v>265</v>
      </c>
      <c r="B261" s="1" t="e">
        <f>IF(VLOOKUP(A261,FPM!$B$6:$B$859,2,FALSE)&gt;VLOOKUP(A261,ICMS!$B$7:$C$858,2,FALSE),0.01,IF(VLOOKUP(A261,'Área Sudene Idene'!$A$1:$B$856,2,FALSE)="sudene/idene",0.05,IF(VLOOKUP(Resumo!A261,'IDH-M'!$A$1:$C$855,3,FALSE)&lt;=0.776,0.05,0.1)))</f>
        <v>#N/A</v>
      </c>
      <c r="C261" s="15" t="e">
        <f>IF(VLOOKUP(A261,FPM!$B$6:$B$859,2,FALSE)/0.8&gt;VLOOKUP(A261,ICMS!$B$7:$C$858,2,FALSE),0.01,IF(VLOOKUP(A261,'Área Sudene Idene'!$A$1:$B$856,2,FALSE)="sudene/idene",0.05,IF(VLOOKUP(Resumo!A261,'IDH-M'!$A$1:$C$855,3,FALSE)&lt;=0.776,0.05,0.1)))</f>
        <v>#N/A</v>
      </c>
      <c r="D261" s="15" t="e">
        <f t="shared" si="4"/>
        <v>#N/A</v>
      </c>
    </row>
    <row r="262" spans="1:4" x14ac:dyDescent="0.25">
      <c r="A262" s="2" t="s">
        <v>266</v>
      </c>
      <c r="B262" s="1" t="e">
        <f>IF(VLOOKUP(A262,FPM!$B$6:$B$859,2,FALSE)&gt;VLOOKUP(A262,ICMS!$B$7:$C$858,2,FALSE),0.01,IF(VLOOKUP(A262,'Área Sudene Idene'!$A$1:$B$856,2,FALSE)="sudene/idene",0.05,IF(VLOOKUP(Resumo!A262,'IDH-M'!$A$1:$C$855,3,FALSE)&lt;=0.776,0.05,0.1)))</f>
        <v>#N/A</v>
      </c>
      <c r="C262" s="15" t="e">
        <f>IF(VLOOKUP(A262,FPM!$B$6:$B$859,2,FALSE)/0.8&gt;VLOOKUP(A262,ICMS!$B$7:$C$858,2,FALSE),0.01,IF(VLOOKUP(A262,'Área Sudene Idene'!$A$1:$B$856,2,FALSE)="sudene/idene",0.05,IF(VLOOKUP(Resumo!A262,'IDH-M'!$A$1:$C$855,3,FALSE)&lt;=0.776,0.05,0.1)))</f>
        <v>#N/A</v>
      </c>
      <c r="D262" s="15" t="e">
        <f t="shared" si="4"/>
        <v>#N/A</v>
      </c>
    </row>
    <row r="263" spans="1:4" x14ac:dyDescent="0.25">
      <c r="A263" s="2" t="s">
        <v>267</v>
      </c>
      <c r="B263" s="1" t="e">
        <f>IF(VLOOKUP(A263,FPM!$B$6:$B$859,2,FALSE)&gt;VLOOKUP(A263,ICMS!$B$7:$C$858,2,FALSE),0.01,IF(VLOOKUP(A263,'Área Sudene Idene'!$A$1:$B$856,2,FALSE)="sudene/idene",0.05,IF(VLOOKUP(Resumo!A263,'IDH-M'!$A$1:$C$855,3,FALSE)&lt;=0.776,0.05,0.1)))</f>
        <v>#N/A</v>
      </c>
      <c r="C263" s="15" t="e">
        <f>IF(VLOOKUP(A263,FPM!$B$6:$B$859,2,FALSE)/0.8&gt;VLOOKUP(A263,ICMS!$B$7:$C$858,2,FALSE),0.01,IF(VLOOKUP(A263,'Área Sudene Idene'!$A$1:$B$856,2,FALSE)="sudene/idene",0.05,IF(VLOOKUP(Resumo!A263,'IDH-M'!$A$1:$C$855,3,FALSE)&lt;=0.776,0.05,0.1)))</f>
        <v>#N/A</v>
      </c>
      <c r="D263" s="15" t="e">
        <f t="shared" si="4"/>
        <v>#N/A</v>
      </c>
    </row>
    <row r="264" spans="1:4" x14ac:dyDescent="0.25">
      <c r="A264" s="2" t="s">
        <v>268</v>
      </c>
      <c r="B264" s="1" t="e">
        <f>IF(VLOOKUP(A264,FPM!$B$6:$B$859,2,FALSE)&gt;VLOOKUP(A264,ICMS!$B$7:$C$858,2,FALSE),0.01,IF(VLOOKUP(A264,'Área Sudene Idene'!$A$1:$B$856,2,FALSE)="sudene/idene",0.05,IF(VLOOKUP(Resumo!A264,'IDH-M'!$A$1:$C$855,3,FALSE)&lt;=0.776,0.05,0.1)))</f>
        <v>#N/A</v>
      </c>
      <c r="C264" s="15" t="e">
        <f>IF(VLOOKUP(A264,FPM!$B$6:$B$859,2,FALSE)/0.8&gt;VLOOKUP(A264,ICMS!$B$7:$C$858,2,FALSE),0.01,IF(VLOOKUP(A264,'Área Sudene Idene'!$A$1:$B$856,2,FALSE)="sudene/idene",0.05,IF(VLOOKUP(Resumo!A264,'IDH-M'!$A$1:$C$855,3,FALSE)&lt;=0.776,0.05,0.1)))</f>
        <v>#N/A</v>
      </c>
      <c r="D264" s="15" t="e">
        <f t="shared" si="4"/>
        <v>#N/A</v>
      </c>
    </row>
    <row r="265" spans="1:4" x14ac:dyDescent="0.25">
      <c r="A265" s="2" t="s">
        <v>269</v>
      </c>
      <c r="B265" s="1" t="e">
        <f>IF(VLOOKUP(A265,FPM!$B$6:$B$859,2,FALSE)&gt;VLOOKUP(A265,ICMS!$B$7:$C$858,2,FALSE),0.01,IF(VLOOKUP(A265,'Área Sudene Idene'!$A$1:$B$856,2,FALSE)="sudene/idene",0.05,IF(VLOOKUP(Resumo!A265,'IDH-M'!$A$1:$C$855,3,FALSE)&lt;=0.776,0.05,0.1)))</f>
        <v>#N/A</v>
      </c>
      <c r="C265" s="15" t="e">
        <f>IF(VLOOKUP(A265,FPM!$B$6:$B$859,2,FALSE)/0.8&gt;VLOOKUP(A265,ICMS!$B$7:$C$858,2,FALSE),0.01,IF(VLOOKUP(A265,'Área Sudene Idene'!$A$1:$B$856,2,FALSE)="sudene/idene",0.05,IF(VLOOKUP(Resumo!A265,'IDH-M'!$A$1:$C$855,3,FALSE)&lt;=0.776,0.05,0.1)))</f>
        <v>#N/A</v>
      </c>
      <c r="D265" s="15" t="e">
        <f t="shared" si="4"/>
        <v>#N/A</v>
      </c>
    </row>
    <row r="266" spans="1:4" x14ac:dyDescent="0.25">
      <c r="A266" s="2" t="s">
        <v>270</v>
      </c>
      <c r="B266" s="1" t="e">
        <f>IF(VLOOKUP(A266,FPM!$B$6:$B$859,2,FALSE)&gt;VLOOKUP(A266,ICMS!$B$7:$C$858,2,FALSE),0.01,IF(VLOOKUP(A266,'Área Sudene Idene'!$A$1:$B$856,2,FALSE)="sudene/idene",0.05,IF(VLOOKUP(Resumo!A266,'IDH-M'!$A$1:$C$855,3,FALSE)&lt;=0.776,0.05,0.1)))</f>
        <v>#N/A</v>
      </c>
      <c r="C266" s="15" t="e">
        <f>IF(VLOOKUP(A266,FPM!$B$6:$B$859,2,FALSE)/0.8&gt;VLOOKUP(A266,ICMS!$B$7:$C$858,2,FALSE),0.01,IF(VLOOKUP(A266,'Área Sudene Idene'!$A$1:$B$856,2,FALSE)="sudene/idene",0.05,IF(VLOOKUP(Resumo!A266,'IDH-M'!$A$1:$C$855,3,FALSE)&lt;=0.776,0.05,0.1)))</f>
        <v>#N/A</v>
      </c>
      <c r="D266" s="15" t="e">
        <f t="shared" si="4"/>
        <v>#N/A</v>
      </c>
    </row>
    <row r="267" spans="1:4" x14ac:dyDescent="0.25">
      <c r="A267" s="2" t="s">
        <v>271</v>
      </c>
      <c r="B267" s="1" t="e">
        <f>IF(VLOOKUP(A267,FPM!$B$6:$B$859,2,FALSE)&gt;VLOOKUP(A267,ICMS!$B$7:$C$858,2,FALSE),0.01,IF(VLOOKUP(A267,'Área Sudene Idene'!$A$1:$B$856,2,FALSE)="sudene/idene",0.05,IF(VLOOKUP(Resumo!A267,'IDH-M'!$A$1:$C$855,3,FALSE)&lt;=0.776,0.05,0.1)))</f>
        <v>#N/A</v>
      </c>
      <c r="C267" s="15" t="e">
        <f>IF(VLOOKUP(A267,FPM!$B$6:$B$859,2,FALSE)/0.8&gt;VLOOKUP(A267,ICMS!$B$7:$C$858,2,FALSE),0.01,IF(VLOOKUP(A267,'Área Sudene Idene'!$A$1:$B$856,2,FALSE)="sudene/idene",0.05,IF(VLOOKUP(Resumo!A267,'IDH-M'!$A$1:$C$855,3,FALSE)&lt;=0.776,0.05,0.1)))</f>
        <v>#N/A</v>
      </c>
      <c r="D267" s="15" t="e">
        <f t="shared" si="4"/>
        <v>#N/A</v>
      </c>
    </row>
    <row r="268" spans="1:4" x14ac:dyDescent="0.25">
      <c r="A268" s="2" t="s">
        <v>272</v>
      </c>
      <c r="B268" s="1" t="e">
        <f>IF(VLOOKUP(A268,FPM!$B$6:$B$859,2,FALSE)&gt;VLOOKUP(A268,ICMS!$B$7:$C$858,2,FALSE),0.01,IF(VLOOKUP(A268,'Área Sudene Idene'!$A$1:$B$856,2,FALSE)="sudene/idene",0.05,IF(VLOOKUP(Resumo!A268,'IDH-M'!$A$1:$C$855,3,FALSE)&lt;=0.776,0.05,0.1)))</f>
        <v>#N/A</v>
      </c>
      <c r="C268" s="15" t="e">
        <f>IF(VLOOKUP(A268,FPM!$B$6:$B$859,2,FALSE)/0.8&gt;VLOOKUP(A268,ICMS!$B$7:$C$858,2,FALSE),0.01,IF(VLOOKUP(A268,'Área Sudene Idene'!$A$1:$B$856,2,FALSE)="sudene/idene",0.05,IF(VLOOKUP(Resumo!A268,'IDH-M'!$A$1:$C$855,3,FALSE)&lt;=0.776,0.05,0.1)))</f>
        <v>#N/A</v>
      </c>
      <c r="D268" s="15" t="e">
        <f t="shared" si="4"/>
        <v>#N/A</v>
      </c>
    </row>
    <row r="269" spans="1:4" x14ac:dyDescent="0.25">
      <c r="A269" s="2" t="s">
        <v>273</v>
      </c>
      <c r="B269" s="1" t="e">
        <f>IF(VLOOKUP(A269,FPM!$B$6:$B$859,2,FALSE)&gt;VLOOKUP(A269,ICMS!$B$7:$C$858,2,FALSE),0.01,IF(VLOOKUP(A269,'Área Sudene Idene'!$A$1:$B$856,2,FALSE)="sudene/idene",0.05,IF(VLOOKUP(Resumo!A269,'IDH-M'!$A$1:$C$855,3,FALSE)&lt;=0.776,0.05,0.1)))</f>
        <v>#N/A</v>
      </c>
      <c r="C269" s="15" t="e">
        <f>IF(VLOOKUP(A269,FPM!$B$6:$B$859,2,FALSE)/0.8&gt;VLOOKUP(A269,ICMS!$B$7:$C$858,2,FALSE),0.01,IF(VLOOKUP(A269,'Área Sudene Idene'!$A$1:$B$856,2,FALSE)="sudene/idene",0.05,IF(VLOOKUP(Resumo!A269,'IDH-M'!$A$1:$C$855,3,FALSE)&lt;=0.776,0.05,0.1)))</f>
        <v>#N/A</v>
      </c>
      <c r="D269" s="15" t="e">
        <f t="shared" si="4"/>
        <v>#N/A</v>
      </c>
    </row>
    <row r="270" spans="1:4" x14ac:dyDescent="0.25">
      <c r="A270" s="2" t="s">
        <v>274</v>
      </c>
      <c r="B270" s="1" t="e">
        <f>IF(VLOOKUP(A270,FPM!$B$6:$B$859,2,FALSE)&gt;VLOOKUP(A270,ICMS!$B$7:$C$858,2,FALSE),0.01,IF(VLOOKUP(A270,'Área Sudene Idene'!$A$1:$B$856,2,FALSE)="sudene/idene",0.05,IF(VLOOKUP(Resumo!A270,'IDH-M'!$A$1:$C$855,3,FALSE)&lt;=0.776,0.05,0.1)))</f>
        <v>#N/A</v>
      </c>
      <c r="C270" s="15" t="e">
        <f>IF(VLOOKUP(A270,FPM!$B$6:$B$859,2,FALSE)/0.8&gt;VLOOKUP(A270,ICMS!$B$7:$C$858,2,FALSE),0.01,IF(VLOOKUP(A270,'Área Sudene Idene'!$A$1:$B$856,2,FALSE)="sudene/idene",0.05,IF(VLOOKUP(Resumo!A270,'IDH-M'!$A$1:$C$855,3,FALSE)&lt;=0.776,0.05,0.1)))</f>
        <v>#N/A</v>
      </c>
      <c r="D270" s="15" t="e">
        <f t="shared" si="4"/>
        <v>#N/A</v>
      </c>
    </row>
    <row r="271" spans="1:4" x14ac:dyDescent="0.25">
      <c r="A271" s="2" t="s">
        <v>275</v>
      </c>
      <c r="B271" s="1" t="e">
        <f>IF(VLOOKUP(A271,FPM!$B$6:$B$859,2,FALSE)&gt;VLOOKUP(A271,ICMS!$B$7:$C$858,2,FALSE),0.01,IF(VLOOKUP(A271,'Área Sudene Idene'!$A$1:$B$856,2,FALSE)="sudene/idene",0.05,IF(VLOOKUP(Resumo!A271,'IDH-M'!$A$1:$C$855,3,FALSE)&lt;=0.776,0.05,0.1)))</f>
        <v>#N/A</v>
      </c>
      <c r="C271" s="15" t="e">
        <f>IF(VLOOKUP(A271,FPM!$B$6:$B$859,2,FALSE)/0.8&gt;VLOOKUP(A271,ICMS!$B$7:$C$858,2,FALSE),0.01,IF(VLOOKUP(A271,'Área Sudene Idene'!$A$1:$B$856,2,FALSE)="sudene/idene",0.05,IF(VLOOKUP(Resumo!A271,'IDH-M'!$A$1:$C$855,3,FALSE)&lt;=0.776,0.05,0.1)))</f>
        <v>#N/A</v>
      </c>
      <c r="D271" s="15" t="e">
        <f t="shared" si="4"/>
        <v>#N/A</v>
      </c>
    </row>
    <row r="272" spans="1:4" x14ac:dyDescent="0.25">
      <c r="A272" s="2" t="s">
        <v>276</v>
      </c>
      <c r="B272" s="1" t="e">
        <f>IF(VLOOKUP(A272,FPM!$B$6:$B$859,2,FALSE)&gt;VLOOKUP(A272,ICMS!$B$7:$C$858,2,FALSE),0.01,IF(VLOOKUP(A272,'Área Sudene Idene'!$A$1:$B$856,2,FALSE)="sudene/idene",0.05,IF(VLOOKUP(Resumo!A272,'IDH-M'!$A$1:$C$855,3,FALSE)&lt;=0.776,0.05,0.1)))</f>
        <v>#N/A</v>
      </c>
      <c r="C272" s="15" t="e">
        <f>IF(VLOOKUP(A272,FPM!$B$6:$B$859,2,FALSE)/0.8&gt;VLOOKUP(A272,ICMS!$B$7:$C$858,2,FALSE),0.01,IF(VLOOKUP(A272,'Área Sudene Idene'!$A$1:$B$856,2,FALSE)="sudene/idene",0.05,IF(VLOOKUP(Resumo!A272,'IDH-M'!$A$1:$C$855,3,FALSE)&lt;=0.776,0.05,0.1)))</f>
        <v>#N/A</v>
      </c>
      <c r="D272" s="15" t="e">
        <f t="shared" si="4"/>
        <v>#N/A</v>
      </c>
    </row>
    <row r="273" spans="1:4" x14ac:dyDescent="0.25">
      <c r="A273" s="2" t="s">
        <v>277</v>
      </c>
      <c r="B273" s="1" t="e">
        <f>IF(VLOOKUP(A273,FPM!$B$6:$B$859,2,FALSE)&gt;VLOOKUP(A273,ICMS!$B$7:$C$858,2,FALSE),0.01,IF(VLOOKUP(A273,'Área Sudene Idene'!$A$1:$B$856,2,FALSE)="sudene/idene",0.05,IF(VLOOKUP(Resumo!A273,'IDH-M'!$A$1:$C$855,3,FALSE)&lt;=0.776,0.05,0.1)))</f>
        <v>#N/A</v>
      </c>
      <c r="C273" s="15" t="e">
        <f>IF(VLOOKUP(A273,FPM!$B$6:$B$859,2,FALSE)/0.8&gt;VLOOKUP(A273,ICMS!$B$7:$C$858,2,FALSE),0.01,IF(VLOOKUP(A273,'Área Sudene Idene'!$A$1:$B$856,2,FALSE)="sudene/idene",0.05,IF(VLOOKUP(Resumo!A273,'IDH-M'!$A$1:$C$855,3,FALSE)&lt;=0.776,0.05,0.1)))</f>
        <v>#N/A</v>
      </c>
      <c r="D273" s="15" t="e">
        <f t="shared" si="4"/>
        <v>#N/A</v>
      </c>
    </row>
    <row r="274" spans="1:4" x14ac:dyDescent="0.25">
      <c r="A274" s="2" t="s">
        <v>278</v>
      </c>
      <c r="B274" s="1" t="e">
        <f>IF(VLOOKUP(A274,FPM!$B$6:$B$859,2,FALSE)&gt;VLOOKUP(A274,ICMS!$B$7:$C$858,2,FALSE),0.01,IF(VLOOKUP(A274,'Área Sudene Idene'!$A$1:$B$856,2,FALSE)="sudene/idene",0.05,IF(VLOOKUP(Resumo!A274,'IDH-M'!$A$1:$C$855,3,FALSE)&lt;=0.776,0.05,0.1)))</f>
        <v>#N/A</v>
      </c>
      <c r="C274" s="15" t="e">
        <f>IF(VLOOKUP(A274,FPM!$B$6:$B$859,2,FALSE)/0.8&gt;VLOOKUP(A274,ICMS!$B$7:$C$858,2,FALSE),0.01,IF(VLOOKUP(A274,'Área Sudene Idene'!$A$1:$B$856,2,FALSE)="sudene/idene",0.05,IF(VLOOKUP(Resumo!A274,'IDH-M'!$A$1:$C$855,3,FALSE)&lt;=0.776,0.05,0.1)))</f>
        <v>#N/A</v>
      </c>
      <c r="D274" s="15" t="e">
        <f t="shared" si="4"/>
        <v>#N/A</v>
      </c>
    </row>
    <row r="275" spans="1:4" x14ac:dyDescent="0.25">
      <c r="A275" s="2" t="s">
        <v>279</v>
      </c>
      <c r="B275" s="1" t="e">
        <f>IF(VLOOKUP(A275,FPM!$B$6:$B$859,2,FALSE)&gt;VLOOKUP(A275,ICMS!$B$7:$C$858,2,FALSE),0.01,IF(VLOOKUP(A275,'Área Sudene Idene'!$A$1:$B$856,2,FALSE)="sudene/idene",0.05,IF(VLOOKUP(Resumo!A275,'IDH-M'!$A$1:$C$855,3,FALSE)&lt;=0.776,0.05,0.1)))</f>
        <v>#N/A</v>
      </c>
      <c r="C275" s="15" t="e">
        <f>IF(VLOOKUP(A275,FPM!$B$6:$B$859,2,FALSE)/0.8&gt;VLOOKUP(A275,ICMS!$B$7:$C$858,2,FALSE),0.01,IF(VLOOKUP(A275,'Área Sudene Idene'!$A$1:$B$856,2,FALSE)="sudene/idene",0.05,IF(VLOOKUP(Resumo!A275,'IDH-M'!$A$1:$C$855,3,FALSE)&lt;=0.776,0.05,0.1)))</f>
        <v>#N/A</v>
      </c>
      <c r="D275" s="15" t="e">
        <f t="shared" si="4"/>
        <v>#N/A</v>
      </c>
    </row>
    <row r="276" spans="1:4" x14ac:dyDescent="0.25">
      <c r="A276" s="2" t="s">
        <v>280</v>
      </c>
      <c r="B276" s="1" t="e">
        <f>IF(VLOOKUP(A276,FPM!$B$6:$B$859,2,FALSE)&gt;VLOOKUP(A276,ICMS!$B$7:$C$858,2,FALSE),0.01,IF(VLOOKUP(A276,'Área Sudene Idene'!$A$1:$B$856,2,FALSE)="sudene/idene",0.05,IF(VLOOKUP(Resumo!A276,'IDH-M'!$A$1:$C$855,3,FALSE)&lt;=0.776,0.05,0.1)))</f>
        <v>#N/A</v>
      </c>
      <c r="C276" s="15" t="e">
        <f>IF(VLOOKUP(A276,FPM!$B$6:$B$859,2,FALSE)/0.8&gt;VLOOKUP(A276,ICMS!$B$7:$C$858,2,FALSE),0.01,IF(VLOOKUP(A276,'Área Sudene Idene'!$A$1:$B$856,2,FALSE)="sudene/idene",0.05,IF(VLOOKUP(Resumo!A276,'IDH-M'!$A$1:$C$855,3,FALSE)&lt;=0.776,0.05,0.1)))</f>
        <v>#N/A</v>
      </c>
      <c r="D276" s="15" t="e">
        <f t="shared" si="4"/>
        <v>#N/A</v>
      </c>
    </row>
    <row r="277" spans="1:4" x14ac:dyDescent="0.25">
      <c r="A277" s="2" t="s">
        <v>281</v>
      </c>
      <c r="B277" s="1" t="e">
        <f>IF(VLOOKUP(A277,FPM!$B$6:$B$859,2,FALSE)&gt;VLOOKUP(A277,ICMS!$B$7:$C$858,2,FALSE),0.01,IF(VLOOKUP(A277,'Área Sudene Idene'!$A$1:$B$856,2,FALSE)="sudene/idene",0.05,IF(VLOOKUP(Resumo!A277,'IDH-M'!$A$1:$C$855,3,FALSE)&lt;=0.776,0.05,0.1)))</f>
        <v>#N/A</v>
      </c>
      <c r="C277" s="15" t="e">
        <f>IF(VLOOKUP(A277,FPM!$B$6:$B$859,2,FALSE)/0.8&gt;VLOOKUP(A277,ICMS!$B$7:$C$858,2,FALSE),0.01,IF(VLOOKUP(A277,'Área Sudene Idene'!$A$1:$B$856,2,FALSE)="sudene/idene",0.05,IF(VLOOKUP(Resumo!A277,'IDH-M'!$A$1:$C$855,3,FALSE)&lt;=0.776,0.05,0.1)))</f>
        <v>#N/A</v>
      </c>
      <c r="D277" s="15" t="e">
        <f t="shared" si="4"/>
        <v>#N/A</v>
      </c>
    </row>
    <row r="278" spans="1:4" x14ac:dyDescent="0.25">
      <c r="A278" s="2" t="s">
        <v>282</v>
      </c>
      <c r="B278" s="1" t="e">
        <f>IF(VLOOKUP(A278,FPM!$B$6:$B$859,2,FALSE)&gt;VLOOKUP(A278,ICMS!$B$7:$C$858,2,FALSE),0.01,IF(VLOOKUP(A278,'Área Sudene Idene'!$A$1:$B$856,2,FALSE)="sudene/idene",0.05,IF(VLOOKUP(Resumo!A278,'IDH-M'!$A$1:$C$855,3,FALSE)&lt;=0.776,0.05,0.1)))</f>
        <v>#N/A</v>
      </c>
      <c r="C278" s="15" t="e">
        <f>IF(VLOOKUP(A278,FPM!$B$6:$B$859,2,FALSE)/0.8&gt;VLOOKUP(A278,ICMS!$B$7:$C$858,2,FALSE),0.01,IF(VLOOKUP(A278,'Área Sudene Idene'!$A$1:$B$856,2,FALSE)="sudene/idene",0.05,IF(VLOOKUP(Resumo!A278,'IDH-M'!$A$1:$C$855,3,FALSE)&lt;=0.776,0.05,0.1)))</f>
        <v>#N/A</v>
      </c>
      <c r="D278" s="15" t="e">
        <f t="shared" si="4"/>
        <v>#N/A</v>
      </c>
    </row>
    <row r="279" spans="1:4" x14ac:dyDescent="0.25">
      <c r="A279" s="2" t="s">
        <v>283</v>
      </c>
      <c r="B279" s="1" t="e">
        <f>IF(VLOOKUP(A279,FPM!$B$6:$B$859,2,FALSE)&gt;VLOOKUP(A279,ICMS!$B$7:$C$858,2,FALSE),0.01,IF(VLOOKUP(A279,'Área Sudene Idene'!$A$1:$B$856,2,FALSE)="sudene/idene",0.05,IF(VLOOKUP(Resumo!A279,'IDH-M'!$A$1:$C$855,3,FALSE)&lt;=0.776,0.05,0.1)))</f>
        <v>#N/A</v>
      </c>
      <c r="C279" s="15" t="e">
        <f>IF(VLOOKUP(A279,FPM!$B$6:$B$859,2,FALSE)/0.8&gt;VLOOKUP(A279,ICMS!$B$7:$C$858,2,FALSE),0.01,IF(VLOOKUP(A279,'Área Sudene Idene'!$A$1:$B$856,2,FALSE)="sudene/idene",0.05,IF(VLOOKUP(Resumo!A279,'IDH-M'!$A$1:$C$855,3,FALSE)&lt;=0.776,0.05,0.1)))</f>
        <v>#N/A</v>
      </c>
      <c r="D279" s="15" t="e">
        <f t="shared" si="4"/>
        <v>#N/A</v>
      </c>
    </row>
    <row r="280" spans="1:4" x14ac:dyDescent="0.25">
      <c r="A280" s="2" t="s">
        <v>284</v>
      </c>
      <c r="B280" s="1" t="e">
        <f>IF(VLOOKUP(A280,FPM!$B$6:$B$859,2,FALSE)&gt;VLOOKUP(A280,ICMS!$B$7:$C$858,2,FALSE),0.01,IF(VLOOKUP(A280,'Área Sudene Idene'!$A$1:$B$856,2,FALSE)="sudene/idene",0.05,IF(VLOOKUP(Resumo!A280,'IDH-M'!$A$1:$C$855,3,FALSE)&lt;=0.776,0.05,0.1)))</f>
        <v>#N/A</v>
      </c>
      <c r="C280" s="15" t="e">
        <f>IF(VLOOKUP(A280,FPM!$B$6:$B$859,2,FALSE)/0.8&gt;VLOOKUP(A280,ICMS!$B$7:$C$858,2,FALSE),0.01,IF(VLOOKUP(A280,'Área Sudene Idene'!$A$1:$B$856,2,FALSE)="sudene/idene",0.05,IF(VLOOKUP(Resumo!A280,'IDH-M'!$A$1:$C$855,3,FALSE)&lt;=0.776,0.05,0.1)))</f>
        <v>#N/A</v>
      </c>
      <c r="D280" s="15" t="e">
        <f t="shared" si="4"/>
        <v>#N/A</v>
      </c>
    </row>
    <row r="281" spans="1:4" x14ac:dyDescent="0.25">
      <c r="A281" s="2" t="s">
        <v>285</v>
      </c>
      <c r="B281" s="1" t="e">
        <f>IF(VLOOKUP(A281,FPM!$B$6:$B$859,2,FALSE)&gt;VLOOKUP(A281,ICMS!$B$7:$C$858,2,FALSE),0.01,IF(VLOOKUP(A281,'Área Sudene Idene'!$A$1:$B$856,2,FALSE)="sudene/idene",0.05,IF(VLOOKUP(Resumo!A281,'IDH-M'!$A$1:$C$855,3,FALSE)&lt;=0.776,0.05,0.1)))</f>
        <v>#N/A</v>
      </c>
      <c r="C281" s="15" t="e">
        <f>IF(VLOOKUP(A281,FPM!$B$6:$B$859,2,FALSE)/0.8&gt;VLOOKUP(A281,ICMS!$B$7:$C$858,2,FALSE),0.01,IF(VLOOKUP(A281,'Área Sudene Idene'!$A$1:$B$856,2,FALSE)="sudene/idene",0.05,IF(VLOOKUP(Resumo!A281,'IDH-M'!$A$1:$C$855,3,FALSE)&lt;=0.776,0.05,0.1)))</f>
        <v>#N/A</v>
      </c>
      <c r="D281" s="15" t="e">
        <f t="shared" si="4"/>
        <v>#N/A</v>
      </c>
    </row>
    <row r="282" spans="1:4" x14ac:dyDescent="0.25">
      <c r="A282" s="2" t="s">
        <v>286</v>
      </c>
      <c r="B282" s="1" t="e">
        <f>IF(VLOOKUP(A282,FPM!$B$6:$B$859,2,FALSE)&gt;VLOOKUP(A282,ICMS!$B$7:$C$858,2,FALSE),0.01,IF(VLOOKUP(A282,'Área Sudene Idene'!$A$1:$B$856,2,FALSE)="sudene/idene",0.05,IF(VLOOKUP(Resumo!A282,'IDH-M'!$A$1:$C$855,3,FALSE)&lt;=0.776,0.05,0.1)))</f>
        <v>#N/A</v>
      </c>
      <c r="C282" s="15" t="e">
        <f>IF(VLOOKUP(A282,FPM!$B$6:$B$859,2,FALSE)/0.8&gt;VLOOKUP(A282,ICMS!$B$7:$C$858,2,FALSE),0.01,IF(VLOOKUP(A282,'Área Sudene Idene'!$A$1:$B$856,2,FALSE)="sudene/idene",0.05,IF(VLOOKUP(Resumo!A282,'IDH-M'!$A$1:$C$855,3,FALSE)&lt;=0.776,0.05,0.1)))</f>
        <v>#N/A</v>
      </c>
      <c r="D282" s="15" t="e">
        <f t="shared" si="4"/>
        <v>#N/A</v>
      </c>
    </row>
    <row r="283" spans="1:4" x14ac:dyDescent="0.25">
      <c r="A283" s="2" t="s">
        <v>287</v>
      </c>
      <c r="B283" s="1" t="e">
        <f>IF(VLOOKUP(A283,FPM!$B$6:$B$859,2,FALSE)&gt;VLOOKUP(A283,ICMS!$B$7:$C$858,2,FALSE),0.01,IF(VLOOKUP(A283,'Área Sudene Idene'!$A$1:$B$856,2,FALSE)="sudene/idene",0.05,IF(VLOOKUP(Resumo!A283,'IDH-M'!$A$1:$C$855,3,FALSE)&lt;=0.776,0.05,0.1)))</f>
        <v>#N/A</v>
      </c>
      <c r="C283" s="15" t="e">
        <f>IF(VLOOKUP(A283,FPM!$B$6:$B$859,2,FALSE)/0.8&gt;VLOOKUP(A283,ICMS!$B$7:$C$858,2,FALSE),0.01,IF(VLOOKUP(A283,'Área Sudene Idene'!$A$1:$B$856,2,FALSE)="sudene/idene",0.05,IF(VLOOKUP(Resumo!A283,'IDH-M'!$A$1:$C$855,3,FALSE)&lt;=0.776,0.05,0.1)))</f>
        <v>#N/A</v>
      </c>
      <c r="D283" s="15" t="e">
        <f t="shared" si="4"/>
        <v>#N/A</v>
      </c>
    </row>
    <row r="284" spans="1:4" x14ac:dyDescent="0.25">
      <c r="A284" s="2" t="s">
        <v>288</v>
      </c>
      <c r="B284" s="1" t="e">
        <f>IF(VLOOKUP(A284,FPM!$B$6:$B$859,2,FALSE)&gt;VLOOKUP(A284,ICMS!$B$7:$C$858,2,FALSE),0.01,IF(VLOOKUP(A284,'Área Sudene Idene'!$A$1:$B$856,2,FALSE)="sudene/idene",0.05,IF(VLOOKUP(Resumo!A284,'IDH-M'!$A$1:$C$855,3,FALSE)&lt;=0.776,0.05,0.1)))</f>
        <v>#N/A</v>
      </c>
      <c r="C284" s="15" t="e">
        <f>IF(VLOOKUP(A284,FPM!$B$6:$B$859,2,FALSE)/0.8&gt;VLOOKUP(A284,ICMS!$B$7:$C$858,2,FALSE),0.01,IF(VLOOKUP(A284,'Área Sudene Idene'!$A$1:$B$856,2,FALSE)="sudene/idene",0.05,IF(VLOOKUP(Resumo!A284,'IDH-M'!$A$1:$C$855,3,FALSE)&lt;=0.776,0.05,0.1)))</f>
        <v>#N/A</v>
      </c>
      <c r="D284" s="15" t="e">
        <f t="shared" si="4"/>
        <v>#N/A</v>
      </c>
    </row>
    <row r="285" spans="1:4" x14ac:dyDescent="0.25">
      <c r="A285" s="2" t="s">
        <v>289</v>
      </c>
      <c r="B285" s="1" t="e">
        <f>IF(VLOOKUP(A285,FPM!$B$6:$B$859,2,FALSE)&gt;VLOOKUP(A285,ICMS!$B$7:$C$858,2,FALSE),0.01,IF(VLOOKUP(A285,'Área Sudene Idene'!$A$1:$B$856,2,FALSE)="sudene/idene",0.05,IF(VLOOKUP(Resumo!A285,'IDH-M'!$A$1:$C$855,3,FALSE)&lt;=0.776,0.05,0.1)))</f>
        <v>#N/A</v>
      </c>
      <c r="C285" s="15" t="e">
        <f>IF(VLOOKUP(A285,FPM!$B$6:$B$859,2,FALSE)/0.8&gt;VLOOKUP(A285,ICMS!$B$7:$C$858,2,FALSE),0.01,IF(VLOOKUP(A285,'Área Sudene Idene'!$A$1:$B$856,2,FALSE)="sudene/idene",0.05,IF(VLOOKUP(Resumo!A285,'IDH-M'!$A$1:$C$855,3,FALSE)&lt;=0.776,0.05,0.1)))</f>
        <v>#N/A</v>
      </c>
      <c r="D285" s="15" t="e">
        <f t="shared" si="4"/>
        <v>#N/A</v>
      </c>
    </row>
    <row r="286" spans="1:4" x14ac:dyDescent="0.25">
      <c r="A286" s="2" t="s">
        <v>290</v>
      </c>
      <c r="B286" s="1" t="e">
        <f>IF(VLOOKUP(A286,FPM!$B$6:$B$859,2,FALSE)&gt;VLOOKUP(A286,ICMS!$B$7:$C$858,2,FALSE),0.01,IF(VLOOKUP(A286,'Área Sudene Idene'!$A$1:$B$856,2,FALSE)="sudene/idene",0.05,IF(VLOOKUP(Resumo!A286,'IDH-M'!$A$1:$C$855,3,FALSE)&lt;=0.776,0.05,0.1)))</f>
        <v>#N/A</v>
      </c>
      <c r="C286" s="15" t="e">
        <f>IF(VLOOKUP(A286,FPM!$B$6:$B$859,2,FALSE)/0.8&gt;VLOOKUP(A286,ICMS!$B$7:$C$858,2,FALSE),0.01,IF(VLOOKUP(A286,'Área Sudene Idene'!$A$1:$B$856,2,FALSE)="sudene/idene",0.05,IF(VLOOKUP(Resumo!A286,'IDH-M'!$A$1:$C$855,3,FALSE)&lt;=0.776,0.05,0.1)))</f>
        <v>#N/A</v>
      </c>
      <c r="D286" s="15" t="e">
        <f t="shared" si="4"/>
        <v>#N/A</v>
      </c>
    </row>
    <row r="287" spans="1:4" x14ac:dyDescent="0.25">
      <c r="A287" s="2" t="s">
        <v>291</v>
      </c>
      <c r="B287" s="1" t="e">
        <f>IF(VLOOKUP(A287,FPM!$B$6:$B$859,2,FALSE)&gt;VLOOKUP(A287,ICMS!$B$7:$C$858,2,FALSE),0.01,IF(VLOOKUP(A287,'Área Sudene Idene'!$A$1:$B$856,2,FALSE)="sudene/idene",0.05,IF(VLOOKUP(Resumo!A287,'IDH-M'!$A$1:$C$855,3,FALSE)&lt;=0.776,0.05,0.1)))</f>
        <v>#N/A</v>
      </c>
      <c r="C287" s="15" t="e">
        <f>IF(VLOOKUP(A287,FPM!$B$6:$B$859,2,FALSE)/0.8&gt;VLOOKUP(A287,ICMS!$B$7:$C$858,2,FALSE),0.01,IF(VLOOKUP(A287,'Área Sudene Idene'!$A$1:$B$856,2,FALSE)="sudene/idene",0.05,IF(VLOOKUP(Resumo!A287,'IDH-M'!$A$1:$C$855,3,FALSE)&lt;=0.776,0.05,0.1)))</f>
        <v>#N/A</v>
      </c>
      <c r="D287" s="15" t="e">
        <f t="shared" si="4"/>
        <v>#N/A</v>
      </c>
    </row>
    <row r="288" spans="1:4" x14ac:dyDescent="0.25">
      <c r="A288" s="2" t="s">
        <v>292</v>
      </c>
      <c r="B288" s="1" t="e">
        <f>IF(VLOOKUP(A288,FPM!$B$6:$B$859,2,FALSE)&gt;VLOOKUP(A288,ICMS!$B$7:$C$858,2,FALSE),0.01,IF(VLOOKUP(A288,'Área Sudene Idene'!$A$1:$B$856,2,FALSE)="sudene/idene",0.05,IF(VLOOKUP(Resumo!A288,'IDH-M'!$A$1:$C$855,3,FALSE)&lt;=0.776,0.05,0.1)))</f>
        <v>#N/A</v>
      </c>
      <c r="C288" s="15" t="e">
        <f>IF(VLOOKUP(A288,FPM!$B$6:$B$859,2,FALSE)/0.8&gt;VLOOKUP(A288,ICMS!$B$7:$C$858,2,FALSE),0.01,IF(VLOOKUP(A288,'Área Sudene Idene'!$A$1:$B$856,2,FALSE)="sudene/idene",0.05,IF(VLOOKUP(Resumo!A288,'IDH-M'!$A$1:$C$855,3,FALSE)&lt;=0.776,0.05,0.1)))</f>
        <v>#N/A</v>
      </c>
      <c r="D288" s="15" t="e">
        <f t="shared" si="4"/>
        <v>#N/A</v>
      </c>
    </row>
    <row r="289" spans="1:4" x14ac:dyDescent="0.25">
      <c r="A289" s="2" t="s">
        <v>293</v>
      </c>
      <c r="B289" s="1" t="e">
        <f>IF(VLOOKUP(A289,FPM!$B$6:$B$859,2,FALSE)&gt;VLOOKUP(A289,ICMS!$B$7:$C$858,2,FALSE),0.01,IF(VLOOKUP(A289,'Área Sudene Idene'!$A$1:$B$856,2,FALSE)="sudene/idene",0.05,IF(VLOOKUP(Resumo!A289,'IDH-M'!$A$1:$C$855,3,FALSE)&lt;=0.776,0.05,0.1)))</f>
        <v>#N/A</v>
      </c>
      <c r="C289" s="15" t="e">
        <f>IF(VLOOKUP(A289,FPM!$B$6:$B$859,2,FALSE)/0.8&gt;VLOOKUP(A289,ICMS!$B$7:$C$858,2,FALSE),0.01,IF(VLOOKUP(A289,'Área Sudene Idene'!$A$1:$B$856,2,FALSE)="sudene/idene",0.05,IF(VLOOKUP(Resumo!A289,'IDH-M'!$A$1:$C$855,3,FALSE)&lt;=0.776,0.05,0.1)))</f>
        <v>#N/A</v>
      </c>
      <c r="D289" s="15" t="e">
        <f t="shared" si="4"/>
        <v>#N/A</v>
      </c>
    </row>
    <row r="290" spans="1:4" x14ac:dyDescent="0.25">
      <c r="A290" s="2" t="s">
        <v>294</v>
      </c>
      <c r="B290" s="1" t="e">
        <f>IF(VLOOKUP(A290,FPM!$B$6:$B$859,2,FALSE)&gt;VLOOKUP(A290,ICMS!$B$7:$C$858,2,FALSE),0.01,IF(VLOOKUP(A290,'Área Sudene Idene'!$A$1:$B$856,2,FALSE)="sudene/idene",0.05,IF(VLOOKUP(Resumo!A290,'IDH-M'!$A$1:$C$855,3,FALSE)&lt;=0.776,0.05,0.1)))</f>
        <v>#N/A</v>
      </c>
      <c r="C290" s="15" t="e">
        <f>IF(VLOOKUP(A290,FPM!$B$6:$B$859,2,FALSE)/0.8&gt;VLOOKUP(A290,ICMS!$B$7:$C$858,2,FALSE),0.01,IF(VLOOKUP(A290,'Área Sudene Idene'!$A$1:$B$856,2,FALSE)="sudene/idene",0.05,IF(VLOOKUP(Resumo!A290,'IDH-M'!$A$1:$C$855,3,FALSE)&lt;=0.776,0.05,0.1)))</f>
        <v>#N/A</v>
      </c>
      <c r="D290" s="15" t="e">
        <f t="shared" si="4"/>
        <v>#N/A</v>
      </c>
    </row>
    <row r="291" spans="1:4" x14ac:dyDescent="0.25">
      <c r="A291" s="2" t="s">
        <v>295</v>
      </c>
      <c r="B291" s="1" t="e">
        <f>IF(VLOOKUP(A291,FPM!$B$6:$B$859,2,FALSE)&gt;VLOOKUP(A291,ICMS!$B$7:$C$858,2,FALSE),0.01,IF(VLOOKUP(A291,'Área Sudene Idene'!$A$1:$B$856,2,FALSE)="sudene/idene",0.05,IF(VLOOKUP(Resumo!A291,'IDH-M'!$A$1:$C$855,3,FALSE)&lt;=0.776,0.05,0.1)))</f>
        <v>#N/A</v>
      </c>
      <c r="C291" s="15" t="e">
        <f>IF(VLOOKUP(A291,FPM!$B$6:$B$859,2,FALSE)/0.8&gt;VLOOKUP(A291,ICMS!$B$7:$C$858,2,FALSE),0.01,IF(VLOOKUP(A291,'Área Sudene Idene'!$A$1:$B$856,2,FALSE)="sudene/idene",0.05,IF(VLOOKUP(Resumo!A291,'IDH-M'!$A$1:$C$855,3,FALSE)&lt;=0.776,0.05,0.1)))</f>
        <v>#N/A</v>
      </c>
      <c r="D291" s="15" t="e">
        <f t="shared" si="4"/>
        <v>#N/A</v>
      </c>
    </row>
    <row r="292" spans="1:4" x14ac:dyDescent="0.25">
      <c r="A292" s="2" t="s">
        <v>296</v>
      </c>
      <c r="B292" s="1" t="e">
        <f>IF(VLOOKUP(A292,FPM!$B$6:$B$859,2,FALSE)&gt;VLOOKUP(A292,ICMS!$B$7:$C$858,2,FALSE),0.01,IF(VLOOKUP(A292,'Área Sudene Idene'!$A$1:$B$856,2,FALSE)="sudene/idene",0.05,IF(VLOOKUP(Resumo!A292,'IDH-M'!$A$1:$C$855,3,FALSE)&lt;=0.776,0.05,0.1)))</f>
        <v>#N/A</v>
      </c>
      <c r="C292" s="15" t="e">
        <f>IF(VLOOKUP(A292,FPM!$B$6:$B$859,2,FALSE)/0.8&gt;VLOOKUP(A292,ICMS!$B$7:$C$858,2,FALSE),0.01,IF(VLOOKUP(A292,'Área Sudene Idene'!$A$1:$B$856,2,FALSE)="sudene/idene",0.05,IF(VLOOKUP(Resumo!A292,'IDH-M'!$A$1:$C$855,3,FALSE)&lt;=0.776,0.05,0.1)))</f>
        <v>#N/A</v>
      </c>
      <c r="D292" s="15" t="e">
        <f t="shared" si="4"/>
        <v>#N/A</v>
      </c>
    </row>
    <row r="293" spans="1:4" x14ac:dyDescent="0.25">
      <c r="A293" s="2" t="s">
        <v>297</v>
      </c>
      <c r="B293" s="1" t="e">
        <f>IF(VLOOKUP(A293,FPM!$B$6:$B$859,2,FALSE)&gt;VLOOKUP(A293,ICMS!$B$7:$C$858,2,FALSE),0.01,IF(VLOOKUP(A293,'Área Sudene Idene'!$A$1:$B$856,2,FALSE)="sudene/idene",0.05,IF(VLOOKUP(Resumo!A293,'IDH-M'!$A$1:$C$855,3,FALSE)&lt;=0.776,0.05,0.1)))</f>
        <v>#N/A</v>
      </c>
      <c r="C293" s="15" t="e">
        <f>IF(VLOOKUP(A293,FPM!$B$6:$B$859,2,FALSE)/0.8&gt;VLOOKUP(A293,ICMS!$B$7:$C$858,2,FALSE),0.01,IF(VLOOKUP(A293,'Área Sudene Idene'!$A$1:$B$856,2,FALSE)="sudene/idene",0.05,IF(VLOOKUP(Resumo!A293,'IDH-M'!$A$1:$C$855,3,FALSE)&lt;=0.776,0.05,0.1)))</f>
        <v>#N/A</v>
      </c>
      <c r="D293" s="15" t="e">
        <f t="shared" si="4"/>
        <v>#N/A</v>
      </c>
    </row>
    <row r="294" spans="1:4" x14ac:dyDescent="0.25">
      <c r="A294" s="2" t="s">
        <v>298</v>
      </c>
      <c r="B294" s="1" t="e">
        <f>IF(VLOOKUP(A294,FPM!$B$6:$B$859,2,FALSE)&gt;VLOOKUP(A294,ICMS!$B$7:$C$858,2,FALSE),0.01,IF(VLOOKUP(A294,'Área Sudene Idene'!$A$1:$B$856,2,FALSE)="sudene/idene",0.05,IF(VLOOKUP(Resumo!A294,'IDH-M'!$A$1:$C$855,3,FALSE)&lt;=0.776,0.05,0.1)))</f>
        <v>#N/A</v>
      </c>
      <c r="C294" s="15" t="e">
        <f>IF(VLOOKUP(A294,FPM!$B$6:$B$859,2,FALSE)/0.8&gt;VLOOKUP(A294,ICMS!$B$7:$C$858,2,FALSE),0.01,IF(VLOOKUP(A294,'Área Sudene Idene'!$A$1:$B$856,2,FALSE)="sudene/idene",0.05,IF(VLOOKUP(Resumo!A294,'IDH-M'!$A$1:$C$855,3,FALSE)&lt;=0.776,0.05,0.1)))</f>
        <v>#N/A</v>
      </c>
      <c r="D294" s="15" t="e">
        <f t="shared" si="4"/>
        <v>#N/A</v>
      </c>
    </row>
    <row r="295" spans="1:4" x14ac:dyDescent="0.25">
      <c r="A295" s="2" t="s">
        <v>299</v>
      </c>
      <c r="B295" s="1" t="e">
        <f>IF(VLOOKUP(A295,FPM!$B$6:$B$859,2,FALSE)&gt;VLOOKUP(A295,ICMS!$B$7:$C$858,2,FALSE),0.01,IF(VLOOKUP(A295,'Área Sudene Idene'!$A$1:$B$856,2,FALSE)="sudene/idene",0.05,IF(VLOOKUP(Resumo!A295,'IDH-M'!$A$1:$C$855,3,FALSE)&lt;=0.776,0.05,0.1)))</f>
        <v>#N/A</v>
      </c>
      <c r="C295" s="15" t="e">
        <f>IF(VLOOKUP(A295,FPM!$B$6:$B$859,2,FALSE)/0.8&gt;VLOOKUP(A295,ICMS!$B$7:$C$858,2,FALSE),0.01,IF(VLOOKUP(A295,'Área Sudene Idene'!$A$1:$B$856,2,FALSE)="sudene/idene",0.05,IF(VLOOKUP(Resumo!A295,'IDH-M'!$A$1:$C$855,3,FALSE)&lt;=0.776,0.05,0.1)))</f>
        <v>#N/A</v>
      </c>
      <c r="D295" s="15" t="e">
        <f t="shared" si="4"/>
        <v>#N/A</v>
      </c>
    </row>
    <row r="296" spans="1:4" x14ac:dyDescent="0.25">
      <c r="A296" s="2" t="s">
        <v>300</v>
      </c>
      <c r="B296" s="1" t="e">
        <f>IF(VLOOKUP(A296,FPM!$B$6:$B$859,2,FALSE)&gt;VLOOKUP(A296,ICMS!$B$7:$C$858,2,FALSE),0.01,IF(VLOOKUP(A296,'Área Sudene Idene'!$A$1:$B$856,2,FALSE)="sudene/idene",0.05,IF(VLOOKUP(Resumo!A296,'IDH-M'!$A$1:$C$855,3,FALSE)&lt;=0.776,0.05,0.1)))</f>
        <v>#N/A</v>
      </c>
      <c r="C296" s="15" t="e">
        <f>IF(VLOOKUP(A296,FPM!$B$6:$B$859,2,FALSE)/0.8&gt;VLOOKUP(A296,ICMS!$B$7:$C$858,2,FALSE),0.01,IF(VLOOKUP(A296,'Área Sudene Idene'!$A$1:$B$856,2,FALSE)="sudene/idene",0.05,IF(VLOOKUP(Resumo!A296,'IDH-M'!$A$1:$C$855,3,FALSE)&lt;=0.776,0.05,0.1)))</f>
        <v>#N/A</v>
      </c>
      <c r="D296" s="15" t="e">
        <f t="shared" si="4"/>
        <v>#N/A</v>
      </c>
    </row>
    <row r="297" spans="1:4" x14ac:dyDescent="0.25">
      <c r="A297" s="2" t="s">
        <v>301</v>
      </c>
      <c r="B297" s="1" t="e">
        <f>IF(VLOOKUP(A297,FPM!$B$6:$B$859,2,FALSE)&gt;VLOOKUP(A297,ICMS!$B$7:$C$858,2,FALSE),0.01,IF(VLOOKUP(A297,'Área Sudene Idene'!$A$1:$B$856,2,FALSE)="sudene/idene",0.05,IF(VLOOKUP(Resumo!A297,'IDH-M'!$A$1:$C$855,3,FALSE)&lt;=0.776,0.05,0.1)))</f>
        <v>#N/A</v>
      </c>
      <c r="C297" s="15" t="e">
        <f>IF(VLOOKUP(A297,FPM!$B$6:$B$859,2,FALSE)/0.8&gt;VLOOKUP(A297,ICMS!$B$7:$C$858,2,FALSE),0.01,IF(VLOOKUP(A297,'Área Sudene Idene'!$A$1:$B$856,2,FALSE)="sudene/idene",0.05,IF(VLOOKUP(Resumo!A297,'IDH-M'!$A$1:$C$855,3,FALSE)&lt;=0.776,0.05,0.1)))</f>
        <v>#N/A</v>
      </c>
      <c r="D297" s="15" t="e">
        <f t="shared" si="4"/>
        <v>#N/A</v>
      </c>
    </row>
    <row r="298" spans="1:4" x14ac:dyDescent="0.25">
      <c r="A298" s="2" t="s">
        <v>302</v>
      </c>
      <c r="B298" s="1" t="e">
        <f>IF(VLOOKUP(A298,FPM!$B$6:$B$859,2,FALSE)&gt;VLOOKUP(A298,ICMS!$B$7:$C$858,2,FALSE),0.01,IF(VLOOKUP(A298,'Área Sudene Idene'!$A$1:$B$856,2,FALSE)="sudene/idene",0.05,IF(VLOOKUP(Resumo!A298,'IDH-M'!$A$1:$C$855,3,FALSE)&lt;=0.776,0.05,0.1)))</f>
        <v>#N/A</v>
      </c>
      <c r="C298" s="15" t="e">
        <f>IF(VLOOKUP(A298,FPM!$B$6:$B$859,2,FALSE)/0.8&gt;VLOOKUP(A298,ICMS!$B$7:$C$858,2,FALSE),0.01,IF(VLOOKUP(A298,'Área Sudene Idene'!$A$1:$B$856,2,FALSE)="sudene/idene",0.05,IF(VLOOKUP(Resumo!A298,'IDH-M'!$A$1:$C$855,3,FALSE)&lt;=0.776,0.05,0.1)))</f>
        <v>#N/A</v>
      </c>
      <c r="D298" s="15" t="e">
        <f t="shared" si="4"/>
        <v>#N/A</v>
      </c>
    </row>
    <row r="299" spans="1:4" x14ac:dyDescent="0.25">
      <c r="A299" s="2" t="s">
        <v>303</v>
      </c>
      <c r="B299" s="1" t="e">
        <f>IF(VLOOKUP(A299,FPM!$B$6:$B$859,2,FALSE)&gt;VLOOKUP(A299,ICMS!$B$7:$C$858,2,FALSE),0.01,IF(VLOOKUP(A299,'Área Sudene Idene'!$A$1:$B$856,2,FALSE)="sudene/idene",0.05,IF(VLOOKUP(Resumo!A299,'IDH-M'!$A$1:$C$855,3,FALSE)&lt;=0.776,0.05,0.1)))</f>
        <v>#N/A</v>
      </c>
      <c r="C299" s="15" t="e">
        <f>IF(VLOOKUP(A299,FPM!$B$6:$B$859,2,FALSE)/0.8&gt;VLOOKUP(A299,ICMS!$B$7:$C$858,2,FALSE),0.01,IF(VLOOKUP(A299,'Área Sudene Idene'!$A$1:$B$856,2,FALSE)="sudene/idene",0.05,IF(VLOOKUP(Resumo!A299,'IDH-M'!$A$1:$C$855,3,FALSE)&lt;=0.776,0.05,0.1)))</f>
        <v>#N/A</v>
      </c>
      <c r="D299" s="15" t="e">
        <f t="shared" si="4"/>
        <v>#N/A</v>
      </c>
    </row>
    <row r="300" spans="1:4" x14ac:dyDescent="0.25">
      <c r="A300" s="2" t="s">
        <v>304</v>
      </c>
      <c r="B300" s="1" t="e">
        <f>IF(VLOOKUP(A300,FPM!$B$6:$B$859,2,FALSE)&gt;VLOOKUP(A300,ICMS!$B$7:$C$858,2,FALSE),0.01,IF(VLOOKUP(A300,'Área Sudene Idene'!$A$1:$B$856,2,FALSE)="sudene/idene",0.05,IF(VLOOKUP(Resumo!A300,'IDH-M'!$A$1:$C$855,3,FALSE)&lt;=0.776,0.05,0.1)))</f>
        <v>#N/A</v>
      </c>
      <c r="C300" s="15" t="e">
        <f>IF(VLOOKUP(A300,FPM!$B$6:$B$859,2,FALSE)/0.8&gt;VLOOKUP(A300,ICMS!$B$7:$C$858,2,FALSE),0.01,IF(VLOOKUP(A300,'Área Sudene Idene'!$A$1:$B$856,2,FALSE)="sudene/idene",0.05,IF(VLOOKUP(Resumo!A300,'IDH-M'!$A$1:$C$855,3,FALSE)&lt;=0.776,0.05,0.1)))</f>
        <v>#N/A</v>
      </c>
      <c r="D300" s="15" t="e">
        <f t="shared" si="4"/>
        <v>#N/A</v>
      </c>
    </row>
    <row r="301" spans="1:4" x14ac:dyDescent="0.25">
      <c r="A301" s="2" t="s">
        <v>305</v>
      </c>
      <c r="B301" s="1" t="e">
        <f>IF(VLOOKUP(A301,FPM!$B$6:$B$859,2,FALSE)&gt;VLOOKUP(A301,ICMS!$B$7:$C$858,2,FALSE),0.01,IF(VLOOKUP(A301,'Área Sudene Idene'!$A$1:$B$856,2,FALSE)="sudene/idene",0.05,IF(VLOOKUP(Resumo!A301,'IDH-M'!$A$1:$C$855,3,FALSE)&lt;=0.776,0.05,0.1)))</f>
        <v>#N/A</v>
      </c>
      <c r="C301" s="15" t="e">
        <f>IF(VLOOKUP(A301,FPM!$B$6:$B$859,2,FALSE)/0.8&gt;VLOOKUP(A301,ICMS!$B$7:$C$858,2,FALSE),0.01,IF(VLOOKUP(A301,'Área Sudene Idene'!$A$1:$B$856,2,FALSE)="sudene/idene",0.05,IF(VLOOKUP(Resumo!A301,'IDH-M'!$A$1:$C$855,3,FALSE)&lt;=0.776,0.05,0.1)))</f>
        <v>#N/A</v>
      </c>
      <c r="D301" s="15" t="e">
        <f t="shared" si="4"/>
        <v>#N/A</v>
      </c>
    </row>
    <row r="302" spans="1:4" x14ac:dyDescent="0.25">
      <c r="A302" s="2" t="s">
        <v>306</v>
      </c>
      <c r="B302" s="1" t="e">
        <f>IF(VLOOKUP(A302,FPM!$B$6:$B$859,2,FALSE)&gt;VLOOKUP(A302,ICMS!$B$7:$C$858,2,FALSE),0.01,IF(VLOOKUP(A302,'Área Sudene Idene'!$A$1:$B$856,2,FALSE)="sudene/idene",0.05,IF(VLOOKUP(Resumo!A302,'IDH-M'!$A$1:$C$855,3,FALSE)&lt;=0.776,0.05,0.1)))</f>
        <v>#N/A</v>
      </c>
      <c r="C302" s="15" t="e">
        <f>IF(VLOOKUP(A302,FPM!$B$6:$B$859,2,FALSE)/0.8&gt;VLOOKUP(A302,ICMS!$B$7:$C$858,2,FALSE),0.01,IF(VLOOKUP(A302,'Área Sudene Idene'!$A$1:$B$856,2,FALSE)="sudene/idene",0.05,IF(VLOOKUP(Resumo!A302,'IDH-M'!$A$1:$C$855,3,FALSE)&lt;=0.776,0.05,0.1)))</f>
        <v>#N/A</v>
      </c>
      <c r="D302" s="15" t="e">
        <f t="shared" si="4"/>
        <v>#N/A</v>
      </c>
    </row>
    <row r="303" spans="1:4" x14ac:dyDescent="0.25">
      <c r="A303" s="2" t="s">
        <v>307</v>
      </c>
      <c r="B303" s="1" t="e">
        <f>IF(VLOOKUP(A303,FPM!$B$6:$B$859,2,FALSE)&gt;VLOOKUP(A303,ICMS!$B$7:$C$858,2,FALSE),0.01,IF(VLOOKUP(A303,'Área Sudene Idene'!$A$1:$B$856,2,FALSE)="sudene/idene",0.05,IF(VLOOKUP(Resumo!A303,'IDH-M'!$A$1:$C$855,3,FALSE)&lt;=0.776,0.05,0.1)))</f>
        <v>#N/A</v>
      </c>
      <c r="C303" s="15" t="e">
        <f>IF(VLOOKUP(A303,FPM!$B$6:$B$859,2,FALSE)/0.8&gt;VLOOKUP(A303,ICMS!$B$7:$C$858,2,FALSE),0.01,IF(VLOOKUP(A303,'Área Sudene Idene'!$A$1:$B$856,2,FALSE)="sudene/idene",0.05,IF(VLOOKUP(Resumo!A303,'IDH-M'!$A$1:$C$855,3,FALSE)&lt;=0.776,0.05,0.1)))</f>
        <v>#N/A</v>
      </c>
      <c r="D303" s="15" t="e">
        <f t="shared" si="4"/>
        <v>#N/A</v>
      </c>
    </row>
    <row r="304" spans="1:4" x14ac:dyDescent="0.25">
      <c r="A304" s="2" t="s">
        <v>308</v>
      </c>
      <c r="B304" s="1" t="e">
        <f>IF(VLOOKUP(A304,FPM!$B$6:$B$859,2,FALSE)&gt;VLOOKUP(A304,ICMS!$B$7:$C$858,2,FALSE),0.01,IF(VLOOKUP(A304,'Área Sudene Idene'!$A$1:$B$856,2,FALSE)="sudene/idene",0.05,IF(VLOOKUP(Resumo!A304,'IDH-M'!$A$1:$C$855,3,FALSE)&lt;=0.776,0.05,0.1)))</f>
        <v>#N/A</v>
      </c>
      <c r="C304" s="15" t="e">
        <f>IF(VLOOKUP(A304,FPM!$B$6:$B$859,2,FALSE)/0.8&gt;VLOOKUP(A304,ICMS!$B$7:$C$858,2,FALSE),0.01,IF(VLOOKUP(A304,'Área Sudene Idene'!$A$1:$B$856,2,FALSE)="sudene/idene",0.05,IF(VLOOKUP(Resumo!A304,'IDH-M'!$A$1:$C$855,3,FALSE)&lt;=0.776,0.05,0.1)))</f>
        <v>#N/A</v>
      </c>
      <c r="D304" s="15" t="e">
        <f t="shared" si="4"/>
        <v>#N/A</v>
      </c>
    </row>
    <row r="305" spans="1:4" x14ac:dyDescent="0.25">
      <c r="A305" s="2" t="s">
        <v>309</v>
      </c>
      <c r="B305" s="1" t="e">
        <f>IF(VLOOKUP(A305,FPM!$B$6:$B$859,2,FALSE)&gt;VLOOKUP(A305,ICMS!$B$7:$C$858,2,FALSE),0.01,IF(VLOOKUP(A305,'Área Sudene Idene'!$A$1:$B$856,2,FALSE)="sudene/idene",0.05,IF(VLOOKUP(Resumo!A305,'IDH-M'!$A$1:$C$855,3,FALSE)&lt;=0.776,0.05,0.1)))</f>
        <v>#N/A</v>
      </c>
      <c r="C305" s="15" t="e">
        <f>IF(VLOOKUP(A305,FPM!$B$6:$B$859,2,FALSE)/0.8&gt;VLOOKUP(A305,ICMS!$B$7:$C$858,2,FALSE),0.01,IF(VLOOKUP(A305,'Área Sudene Idene'!$A$1:$B$856,2,FALSE)="sudene/idene",0.05,IF(VLOOKUP(Resumo!A305,'IDH-M'!$A$1:$C$855,3,FALSE)&lt;=0.776,0.05,0.1)))</f>
        <v>#N/A</v>
      </c>
      <c r="D305" s="15" t="e">
        <f t="shared" si="4"/>
        <v>#N/A</v>
      </c>
    </row>
    <row r="306" spans="1:4" x14ac:dyDescent="0.25">
      <c r="A306" s="2" t="s">
        <v>310</v>
      </c>
      <c r="B306" s="1" t="e">
        <f>IF(VLOOKUP(A306,FPM!$B$6:$B$859,2,FALSE)&gt;VLOOKUP(A306,ICMS!$B$7:$C$858,2,FALSE),0.01,IF(VLOOKUP(A306,'Área Sudene Idene'!$A$1:$B$856,2,FALSE)="sudene/idene",0.05,IF(VLOOKUP(Resumo!A306,'IDH-M'!$A$1:$C$855,3,FALSE)&lt;=0.776,0.05,0.1)))</f>
        <v>#N/A</v>
      </c>
      <c r="C306" s="15" t="e">
        <f>IF(VLOOKUP(A306,FPM!$B$6:$B$859,2,FALSE)/0.8&gt;VLOOKUP(A306,ICMS!$B$7:$C$858,2,FALSE),0.01,IF(VLOOKUP(A306,'Área Sudene Idene'!$A$1:$B$856,2,FALSE)="sudene/idene",0.05,IF(VLOOKUP(Resumo!A306,'IDH-M'!$A$1:$C$855,3,FALSE)&lt;=0.776,0.05,0.1)))</f>
        <v>#N/A</v>
      </c>
      <c r="D306" s="15" t="e">
        <f t="shared" si="4"/>
        <v>#N/A</v>
      </c>
    </row>
    <row r="307" spans="1:4" x14ac:dyDescent="0.25">
      <c r="A307" s="2" t="s">
        <v>311</v>
      </c>
      <c r="B307" s="1" t="e">
        <f>IF(VLOOKUP(A307,FPM!$B$6:$B$859,2,FALSE)&gt;VLOOKUP(A307,ICMS!$B$7:$C$858,2,FALSE),0.01,IF(VLOOKUP(A307,'Área Sudene Idene'!$A$1:$B$856,2,FALSE)="sudene/idene",0.05,IF(VLOOKUP(Resumo!A307,'IDH-M'!$A$1:$C$855,3,FALSE)&lt;=0.776,0.05,0.1)))</f>
        <v>#N/A</v>
      </c>
      <c r="C307" s="15" t="e">
        <f>IF(VLOOKUP(A307,FPM!$B$6:$B$859,2,FALSE)/0.8&gt;VLOOKUP(A307,ICMS!$B$7:$C$858,2,FALSE),0.01,IF(VLOOKUP(A307,'Área Sudene Idene'!$A$1:$B$856,2,FALSE)="sudene/idene",0.05,IF(VLOOKUP(Resumo!A307,'IDH-M'!$A$1:$C$855,3,FALSE)&lt;=0.776,0.05,0.1)))</f>
        <v>#N/A</v>
      </c>
      <c r="D307" s="15" t="e">
        <f t="shared" si="4"/>
        <v>#N/A</v>
      </c>
    </row>
    <row r="308" spans="1:4" x14ac:dyDescent="0.25">
      <c r="A308" s="2" t="s">
        <v>312</v>
      </c>
      <c r="B308" s="1" t="e">
        <f>IF(VLOOKUP(A308,FPM!$B$6:$B$859,2,FALSE)&gt;VLOOKUP(A308,ICMS!$B$7:$C$858,2,FALSE),0.01,IF(VLOOKUP(A308,'Área Sudene Idene'!$A$1:$B$856,2,FALSE)="sudene/idene",0.05,IF(VLOOKUP(Resumo!A308,'IDH-M'!$A$1:$C$855,3,FALSE)&lt;=0.776,0.05,0.1)))</f>
        <v>#N/A</v>
      </c>
      <c r="C308" s="15" t="e">
        <f>IF(VLOOKUP(A308,FPM!$B$6:$B$859,2,FALSE)/0.8&gt;VLOOKUP(A308,ICMS!$B$7:$C$858,2,FALSE),0.01,IF(VLOOKUP(A308,'Área Sudene Idene'!$A$1:$B$856,2,FALSE)="sudene/idene",0.05,IF(VLOOKUP(Resumo!A308,'IDH-M'!$A$1:$C$855,3,FALSE)&lt;=0.776,0.05,0.1)))</f>
        <v>#N/A</v>
      </c>
      <c r="D308" s="15" t="e">
        <f t="shared" si="4"/>
        <v>#N/A</v>
      </c>
    </row>
    <row r="309" spans="1:4" x14ac:dyDescent="0.25">
      <c r="A309" s="2" t="s">
        <v>313</v>
      </c>
      <c r="B309" s="1" t="e">
        <f>IF(VLOOKUP(A309,FPM!$B$6:$B$859,2,FALSE)&gt;VLOOKUP(A309,ICMS!$B$7:$C$858,2,FALSE),0.01,IF(VLOOKUP(A309,'Área Sudene Idene'!$A$1:$B$856,2,FALSE)="sudene/idene",0.05,IF(VLOOKUP(Resumo!A309,'IDH-M'!$A$1:$C$855,3,FALSE)&lt;=0.776,0.05,0.1)))</f>
        <v>#N/A</v>
      </c>
      <c r="C309" s="15" t="e">
        <f>IF(VLOOKUP(A309,FPM!$B$6:$B$859,2,FALSE)/0.8&gt;VLOOKUP(A309,ICMS!$B$7:$C$858,2,FALSE),0.01,IF(VLOOKUP(A309,'Área Sudene Idene'!$A$1:$B$856,2,FALSE)="sudene/idene",0.05,IF(VLOOKUP(Resumo!A309,'IDH-M'!$A$1:$C$855,3,FALSE)&lt;=0.776,0.05,0.1)))</f>
        <v>#N/A</v>
      </c>
      <c r="D309" s="15" t="e">
        <f t="shared" si="4"/>
        <v>#N/A</v>
      </c>
    </row>
    <row r="310" spans="1:4" x14ac:dyDescent="0.25">
      <c r="A310" s="2" t="s">
        <v>314</v>
      </c>
      <c r="B310" s="1" t="e">
        <f>IF(VLOOKUP(A310,FPM!$B$6:$B$859,2,FALSE)&gt;VLOOKUP(A310,ICMS!$B$7:$C$858,2,FALSE),0.01,IF(VLOOKUP(A310,'Área Sudene Idene'!$A$1:$B$856,2,FALSE)="sudene/idene",0.05,IF(VLOOKUP(Resumo!A310,'IDH-M'!$A$1:$C$855,3,FALSE)&lt;=0.776,0.05,0.1)))</f>
        <v>#N/A</v>
      </c>
      <c r="C310" s="15" t="e">
        <f>IF(VLOOKUP(A310,FPM!$B$6:$B$859,2,FALSE)/0.8&gt;VLOOKUP(A310,ICMS!$B$7:$C$858,2,FALSE),0.01,IF(VLOOKUP(A310,'Área Sudene Idene'!$A$1:$B$856,2,FALSE)="sudene/idene",0.05,IF(VLOOKUP(Resumo!A310,'IDH-M'!$A$1:$C$855,3,FALSE)&lt;=0.776,0.05,0.1)))</f>
        <v>#N/A</v>
      </c>
      <c r="D310" s="15" t="e">
        <f t="shared" si="4"/>
        <v>#N/A</v>
      </c>
    </row>
    <row r="311" spans="1:4" x14ac:dyDescent="0.25">
      <c r="A311" s="2" t="s">
        <v>315</v>
      </c>
      <c r="B311" s="1" t="e">
        <f>IF(VLOOKUP(A311,FPM!$B$6:$B$859,2,FALSE)&gt;VLOOKUP(A311,ICMS!$B$7:$C$858,2,FALSE),0.01,IF(VLOOKUP(A311,'Área Sudene Idene'!$A$1:$B$856,2,FALSE)="sudene/idene",0.05,IF(VLOOKUP(Resumo!A311,'IDH-M'!$A$1:$C$855,3,FALSE)&lt;=0.776,0.05,0.1)))</f>
        <v>#N/A</v>
      </c>
      <c r="C311" s="15" t="e">
        <f>IF(VLOOKUP(A311,FPM!$B$6:$B$859,2,FALSE)/0.8&gt;VLOOKUP(A311,ICMS!$B$7:$C$858,2,FALSE),0.01,IF(VLOOKUP(A311,'Área Sudene Idene'!$A$1:$B$856,2,FALSE)="sudene/idene",0.05,IF(VLOOKUP(Resumo!A311,'IDH-M'!$A$1:$C$855,3,FALSE)&lt;=0.776,0.05,0.1)))</f>
        <v>#N/A</v>
      </c>
      <c r="D311" s="15" t="e">
        <f t="shared" si="4"/>
        <v>#N/A</v>
      </c>
    </row>
    <row r="312" spans="1:4" x14ac:dyDescent="0.25">
      <c r="A312" s="2" t="s">
        <v>316</v>
      </c>
      <c r="B312" s="1" t="e">
        <f>IF(VLOOKUP(A312,FPM!$B$6:$B$859,2,FALSE)&gt;VLOOKUP(A312,ICMS!$B$7:$C$858,2,FALSE),0.01,IF(VLOOKUP(A312,'Área Sudene Idene'!$A$1:$B$856,2,FALSE)="sudene/idene",0.05,IF(VLOOKUP(Resumo!A312,'IDH-M'!$A$1:$C$855,3,FALSE)&lt;=0.776,0.05,0.1)))</f>
        <v>#N/A</v>
      </c>
      <c r="C312" s="15" t="e">
        <f>IF(VLOOKUP(A312,FPM!$B$6:$B$859,2,FALSE)/0.8&gt;VLOOKUP(A312,ICMS!$B$7:$C$858,2,FALSE),0.01,IF(VLOOKUP(A312,'Área Sudene Idene'!$A$1:$B$856,2,FALSE)="sudene/idene",0.05,IF(VLOOKUP(Resumo!A312,'IDH-M'!$A$1:$C$855,3,FALSE)&lt;=0.776,0.05,0.1)))</f>
        <v>#N/A</v>
      </c>
      <c r="D312" s="15" t="e">
        <f t="shared" si="4"/>
        <v>#N/A</v>
      </c>
    </row>
    <row r="313" spans="1:4" x14ac:dyDescent="0.25">
      <c r="A313" s="2" t="s">
        <v>317</v>
      </c>
      <c r="B313" s="1" t="e">
        <f>IF(VLOOKUP(A313,FPM!$B$6:$B$859,2,FALSE)&gt;VLOOKUP(A313,ICMS!$B$7:$C$858,2,FALSE),0.01,IF(VLOOKUP(A313,'Área Sudene Idene'!$A$1:$B$856,2,FALSE)="sudene/idene",0.05,IF(VLOOKUP(Resumo!A313,'IDH-M'!$A$1:$C$855,3,FALSE)&lt;=0.776,0.05,0.1)))</f>
        <v>#N/A</v>
      </c>
      <c r="C313" s="15" t="e">
        <f>IF(VLOOKUP(A313,FPM!$B$6:$B$859,2,FALSE)/0.8&gt;VLOOKUP(A313,ICMS!$B$7:$C$858,2,FALSE),0.01,IF(VLOOKUP(A313,'Área Sudene Idene'!$A$1:$B$856,2,FALSE)="sudene/idene",0.05,IF(VLOOKUP(Resumo!A313,'IDH-M'!$A$1:$C$855,3,FALSE)&lt;=0.776,0.05,0.1)))</f>
        <v>#N/A</v>
      </c>
      <c r="D313" s="15" t="e">
        <f t="shared" si="4"/>
        <v>#N/A</v>
      </c>
    </row>
    <row r="314" spans="1:4" x14ac:dyDescent="0.25">
      <c r="A314" s="2" t="s">
        <v>318</v>
      </c>
      <c r="B314" s="1" t="e">
        <f>IF(VLOOKUP(A314,FPM!$B$6:$B$859,2,FALSE)&gt;VLOOKUP(A314,ICMS!$B$7:$C$858,2,FALSE),0.01,IF(VLOOKUP(A314,'Área Sudene Idene'!$A$1:$B$856,2,FALSE)="sudene/idene",0.05,IF(VLOOKUP(Resumo!A314,'IDH-M'!$A$1:$C$855,3,FALSE)&lt;=0.776,0.05,0.1)))</f>
        <v>#N/A</v>
      </c>
      <c r="C314" s="15" t="e">
        <f>IF(VLOOKUP(A314,FPM!$B$6:$B$859,2,FALSE)/0.8&gt;VLOOKUP(A314,ICMS!$B$7:$C$858,2,FALSE),0.01,IF(VLOOKUP(A314,'Área Sudene Idene'!$A$1:$B$856,2,FALSE)="sudene/idene",0.05,IF(VLOOKUP(Resumo!A314,'IDH-M'!$A$1:$C$855,3,FALSE)&lt;=0.776,0.05,0.1)))</f>
        <v>#N/A</v>
      </c>
      <c r="D314" s="15" t="e">
        <f t="shared" si="4"/>
        <v>#N/A</v>
      </c>
    </row>
    <row r="315" spans="1:4" x14ac:dyDescent="0.25">
      <c r="A315" s="2" t="s">
        <v>319</v>
      </c>
      <c r="B315" s="1" t="e">
        <f>IF(VLOOKUP(A315,FPM!$B$6:$B$859,2,FALSE)&gt;VLOOKUP(A315,ICMS!$B$7:$C$858,2,FALSE),0.01,IF(VLOOKUP(A315,'Área Sudene Idene'!$A$1:$B$856,2,FALSE)="sudene/idene",0.05,IF(VLOOKUP(Resumo!A315,'IDH-M'!$A$1:$C$855,3,FALSE)&lt;=0.776,0.05,0.1)))</f>
        <v>#N/A</v>
      </c>
      <c r="C315" s="15" t="e">
        <f>IF(VLOOKUP(A315,FPM!$B$6:$B$859,2,FALSE)/0.8&gt;VLOOKUP(A315,ICMS!$B$7:$C$858,2,FALSE),0.01,IF(VLOOKUP(A315,'Área Sudene Idene'!$A$1:$B$856,2,FALSE)="sudene/idene",0.05,IF(VLOOKUP(Resumo!A315,'IDH-M'!$A$1:$C$855,3,FALSE)&lt;=0.776,0.05,0.1)))</f>
        <v>#N/A</v>
      </c>
      <c r="D315" s="15" t="e">
        <f t="shared" si="4"/>
        <v>#N/A</v>
      </c>
    </row>
    <row r="316" spans="1:4" x14ac:dyDescent="0.25">
      <c r="A316" s="2" t="s">
        <v>320</v>
      </c>
      <c r="B316" s="1" t="e">
        <f>IF(VLOOKUP(A316,FPM!$B$6:$B$859,2,FALSE)&gt;VLOOKUP(A316,ICMS!$B$7:$C$858,2,FALSE),0.01,IF(VLOOKUP(A316,'Área Sudene Idene'!$A$1:$B$856,2,FALSE)="sudene/idene",0.05,IF(VLOOKUP(Resumo!A316,'IDH-M'!$A$1:$C$855,3,FALSE)&lt;=0.776,0.05,0.1)))</f>
        <v>#N/A</v>
      </c>
      <c r="C316" s="15" t="e">
        <f>IF(VLOOKUP(A316,FPM!$B$6:$B$859,2,FALSE)/0.8&gt;VLOOKUP(A316,ICMS!$B$7:$C$858,2,FALSE),0.01,IF(VLOOKUP(A316,'Área Sudene Idene'!$A$1:$B$856,2,FALSE)="sudene/idene",0.05,IF(VLOOKUP(Resumo!A316,'IDH-M'!$A$1:$C$855,3,FALSE)&lt;=0.776,0.05,0.1)))</f>
        <v>#N/A</v>
      </c>
      <c r="D316" s="15" t="e">
        <f t="shared" si="4"/>
        <v>#N/A</v>
      </c>
    </row>
    <row r="317" spans="1:4" x14ac:dyDescent="0.25">
      <c r="A317" s="2" t="s">
        <v>321</v>
      </c>
      <c r="B317" s="1" t="e">
        <f>IF(VLOOKUP(A317,FPM!$B$6:$B$859,2,FALSE)&gt;VLOOKUP(A317,ICMS!$B$7:$C$858,2,FALSE),0.01,IF(VLOOKUP(A317,'Área Sudene Idene'!$A$1:$B$856,2,FALSE)="sudene/idene",0.05,IF(VLOOKUP(Resumo!A317,'IDH-M'!$A$1:$C$855,3,FALSE)&lt;=0.776,0.05,0.1)))</f>
        <v>#N/A</v>
      </c>
      <c r="C317" s="15" t="e">
        <f>IF(VLOOKUP(A317,FPM!$B$6:$B$859,2,FALSE)/0.8&gt;VLOOKUP(A317,ICMS!$B$7:$C$858,2,FALSE),0.01,IF(VLOOKUP(A317,'Área Sudene Idene'!$A$1:$B$856,2,FALSE)="sudene/idene",0.05,IF(VLOOKUP(Resumo!A317,'IDH-M'!$A$1:$C$855,3,FALSE)&lt;=0.776,0.05,0.1)))</f>
        <v>#N/A</v>
      </c>
      <c r="D317" s="15" t="e">
        <f t="shared" si="4"/>
        <v>#N/A</v>
      </c>
    </row>
    <row r="318" spans="1:4" x14ac:dyDescent="0.25">
      <c r="A318" s="2" t="s">
        <v>322</v>
      </c>
      <c r="B318" s="1" t="e">
        <f>IF(VLOOKUP(A318,FPM!$B$6:$B$859,2,FALSE)&gt;VLOOKUP(A318,ICMS!$B$7:$C$858,2,FALSE),0.01,IF(VLOOKUP(A318,'Área Sudene Idene'!$A$1:$B$856,2,FALSE)="sudene/idene",0.05,IF(VLOOKUP(Resumo!A318,'IDH-M'!$A$1:$C$855,3,FALSE)&lt;=0.776,0.05,0.1)))</f>
        <v>#N/A</v>
      </c>
      <c r="C318" s="15" t="e">
        <f>IF(VLOOKUP(A318,FPM!$B$6:$B$859,2,FALSE)/0.8&gt;VLOOKUP(A318,ICMS!$B$7:$C$858,2,FALSE),0.01,IF(VLOOKUP(A318,'Área Sudene Idene'!$A$1:$B$856,2,FALSE)="sudene/idene",0.05,IF(VLOOKUP(Resumo!A318,'IDH-M'!$A$1:$C$855,3,FALSE)&lt;=0.776,0.05,0.1)))</f>
        <v>#N/A</v>
      </c>
      <c r="D318" s="15" t="e">
        <f t="shared" si="4"/>
        <v>#N/A</v>
      </c>
    </row>
    <row r="319" spans="1:4" x14ac:dyDescent="0.25">
      <c r="A319" s="2" t="s">
        <v>323</v>
      </c>
      <c r="B319" s="1" t="e">
        <f>IF(VLOOKUP(A319,FPM!$B$6:$B$859,2,FALSE)&gt;VLOOKUP(A319,ICMS!$B$7:$C$858,2,FALSE),0.01,IF(VLOOKUP(A319,'Área Sudene Idene'!$A$1:$B$856,2,FALSE)="sudene/idene",0.05,IF(VLOOKUP(Resumo!A319,'IDH-M'!$A$1:$C$855,3,FALSE)&lt;=0.776,0.05,0.1)))</f>
        <v>#N/A</v>
      </c>
      <c r="C319" s="15" t="e">
        <f>IF(VLOOKUP(A319,FPM!$B$6:$B$859,2,FALSE)/0.8&gt;VLOOKUP(A319,ICMS!$B$7:$C$858,2,FALSE),0.01,IF(VLOOKUP(A319,'Área Sudene Idene'!$A$1:$B$856,2,FALSE)="sudene/idene",0.05,IF(VLOOKUP(Resumo!A319,'IDH-M'!$A$1:$C$855,3,FALSE)&lt;=0.776,0.05,0.1)))</f>
        <v>#N/A</v>
      </c>
      <c r="D319" s="15" t="e">
        <f t="shared" si="4"/>
        <v>#N/A</v>
      </c>
    </row>
    <row r="320" spans="1:4" x14ac:dyDescent="0.25">
      <c r="A320" s="2" t="s">
        <v>324</v>
      </c>
      <c r="B320" s="1" t="e">
        <f>IF(VLOOKUP(A320,FPM!$B$6:$B$859,2,FALSE)&gt;VLOOKUP(A320,ICMS!$B$7:$C$858,2,FALSE),0.01,IF(VLOOKUP(A320,'Área Sudene Idene'!$A$1:$B$856,2,FALSE)="sudene/idene",0.05,IF(VLOOKUP(Resumo!A320,'IDH-M'!$A$1:$C$855,3,FALSE)&lt;=0.776,0.05,0.1)))</f>
        <v>#N/A</v>
      </c>
      <c r="C320" s="15" t="e">
        <f>IF(VLOOKUP(A320,FPM!$B$6:$B$859,2,FALSE)/0.8&gt;VLOOKUP(A320,ICMS!$B$7:$C$858,2,FALSE),0.01,IF(VLOOKUP(A320,'Área Sudene Idene'!$A$1:$B$856,2,FALSE)="sudene/idene",0.05,IF(VLOOKUP(Resumo!A320,'IDH-M'!$A$1:$C$855,3,FALSE)&lt;=0.776,0.05,0.1)))</f>
        <v>#N/A</v>
      </c>
      <c r="D320" s="15" t="e">
        <f t="shared" si="4"/>
        <v>#N/A</v>
      </c>
    </row>
    <row r="321" spans="1:4" x14ac:dyDescent="0.25">
      <c r="A321" s="2" t="s">
        <v>325</v>
      </c>
      <c r="B321" s="1" t="e">
        <f>IF(VLOOKUP(A321,FPM!$B$6:$B$859,2,FALSE)&gt;VLOOKUP(A321,ICMS!$B$7:$C$858,2,FALSE),0.01,IF(VLOOKUP(A321,'Área Sudene Idene'!$A$1:$B$856,2,FALSE)="sudene/idene",0.05,IF(VLOOKUP(Resumo!A321,'IDH-M'!$A$1:$C$855,3,FALSE)&lt;=0.776,0.05,0.1)))</f>
        <v>#N/A</v>
      </c>
      <c r="C321" s="15" t="e">
        <f>IF(VLOOKUP(A321,FPM!$B$6:$B$859,2,FALSE)/0.8&gt;VLOOKUP(A321,ICMS!$B$7:$C$858,2,FALSE),0.01,IF(VLOOKUP(A321,'Área Sudene Idene'!$A$1:$B$856,2,FALSE)="sudene/idene",0.05,IF(VLOOKUP(Resumo!A321,'IDH-M'!$A$1:$C$855,3,FALSE)&lt;=0.776,0.05,0.1)))</f>
        <v>#N/A</v>
      </c>
      <c r="D321" s="15" t="e">
        <f t="shared" si="4"/>
        <v>#N/A</v>
      </c>
    </row>
    <row r="322" spans="1:4" x14ac:dyDescent="0.25">
      <c r="A322" s="2" t="s">
        <v>326</v>
      </c>
      <c r="B322" s="1" t="e">
        <f>IF(VLOOKUP(A322,FPM!$B$6:$B$859,2,FALSE)&gt;VLOOKUP(A322,ICMS!$B$7:$C$858,2,FALSE),0.01,IF(VLOOKUP(A322,'Área Sudene Idene'!$A$1:$B$856,2,FALSE)="sudene/idene",0.05,IF(VLOOKUP(Resumo!A322,'IDH-M'!$A$1:$C$855,3,FALSE)&lt;=0.776,0.05,0.1)))</f>
        <v>#N/A</v>
      </c>
      <c r="C322" s="15" t="e">
        <f>IF(VLOOKUP(A322,FPM!$B$6:$B$859,2,FALSE)/0.8&gt;VLOOKUP(A322,ICMS!$B$7:$C$858,2,FALSE),0.01,IF(VLOOKUP(A322,'Área Sudene Idene'!$A$1:$B$856,2,FALSE)="sudene/idene",0.05,IF(VLOOKUP(Resumo!A322,'IDH-M'!$A$1:$C$855,3,FALSE)&lt;=0.776,0.05,0.1)))</f>
        <v>#N/A</v>
      </c>
      <c r="D322" s="15" t="e">
        <f t="shared" si="4"/>
        <v>#N/A</v>
      </c>
    </row>
    <row r="323" spans="1:4" x14ac:dyDescent="0.25">
      <c r="A323" s="2" t="s">
        <v>327</v>
      </c>
      <c r="B323" s="1" t="e">
        <f>IF(VLOOKUP(A323,FPM!$B$6:$B$859,2,FALSE)&gt;VLOOKUP(A323,ICMS!$B$7:$C$858,2,FALSE),0.01,IF(VLOOKUP(A323,'Área Sudene Idene'!$A$1:$B$856,2,FALSE)="sudene/idene",0.05,IF(VLOOKUP(Resumo!A323,'IDH-M'!$A$1:$C$855,3,FALSE)&lt;=0.776,0.05,0.1)))</f>
        <v>#N/A</v>
      </c>
      <c r="C323" s="15" t="e">
        <f>IF(VLOOKUP(A323,FPM!$B$6:$B$859,2,FALSE)/0.8&gt;VLOOKUP(A323,ICMS!$B$7:$C$858,2,FALSE),0.01,IF(VLOOKUP(A323,'Área Sudene Idene'!$A$1:$B$856,2,FALSE)="sudene/idene",0.05,IF(VLOOKUP(Resumo!A323,'IDH-M'!$A$1:$C$855,3,FALSE)&lt;=0.776,0.05,0.1)))</f>
        <v>#N/A</v>
      </c>
      <c r="D323" s="15" t="e">
        <f t="shared" ref="D323:D386" si="5">B323-C323</f>
        <v>#N/A</v>
      </c>
    </row>
    <row r="324" spans="1:4" x14ac:dyDescent="0.25">
      <c r="A324" s="2" t="s">
        <v>328</v>
      </c>
      <c r="B324" s="1" t="e">
        <f>IF(VLOOKUP(A324,FPM!$B$6:$B$859,2,FALSE)&gt;VLOOKUP(A324,ICMS!$B$7:$C$858,2,FALSE),0.01,IF(VLOOKUP(A324,'Área Sudene Idene'!$A$1:$B$856,2,FALSE)="sudene/idene",0.05,IF(VLOOKUP(Resumo!A324,'IDH-M'!$A$1:$C$855,3,FALSE)&lt;=0.776,0.05,0.1)))</f>
        <v>#N/A</v>
      </c>
      <c r="C324" s="15" t="e">
        <f>IF(VLOOKUP(A324,FPM!$B$6:$B$859,2,FALSE)/0.8&gt;VLOOKUP(A324,ICMS!$B$7:$C$858,2,FALSE),0.01,IF(VLOOKUP(A324,'Área Sudene Idene'!$A$1:$B$856,2,FALSE)="sudene/idene",0.05,IF(VLOOKUP(Resumo!A324,'IDH-M'!$A$1:$C$855,3,FALSE)&lt;=0.776,0.05,0.1)))</f>
        <v>#N/A</v>
      </c>
      <c r="D324" s="15" t="e">
        <f t="shared" si="5"/>
        <v>#N/A</v>
      </c>
    </row>
    <row r="325" spans="1:4" x14ac:dyDescent="0.25">
      <c r="A325" s="2" t="s">
        <v>329</v>
      </c>
      <c r="B325" s="1" t="e">
        <f>IF(VLOOKUP(A325,FPM!$B$6:$B$859,2,FALSE)&gt;VLOOKUP(A325,ICMS!$B$7:$C$858,2,FALSE),0.01,IF(VLOOKUP(A325,'Área Sudene Idene'!$A$1:$B$856,2,FALSE)="sudene/idene",0.05,IF(VLOOKUP(Resumo!A325,'IDH-M'!$A$1:$C$855,3,FALSE)&lt;=0.776,0.05,0.1)))</f>
        <v>#N/A</v>
      </c>
      <c r="C325" s="15" t="e">
        <f>IF(VLOOKUP(A325,FPM!$B$6:$B$859,2,FALSE)/0.8&gt;VLOOKUP(A325,ICMS!$B$7:$C$858,2,FALSE),0.01,IF(VLOOKUP(A325,'Área Sudene Idene'!$A$1:$B$856,2,FALSE)="sudene/idene",0.05,IF(VLOOKUP(Resumo!A325,'IDH-M'!$A$1:$C$855,3,FALSE)&lt;=0.776,0.05,0.1)))</f>
        <v>#N/A</v>
      </c>
      <c r="D325" s="15" t="e">
        <f t="shared" si="5"/>
        <v>#N/A</v>
      </c>
    </row>
    <row r="326" spans="1:4" x14ac:dyDescent="0.25">
      <c r="A326" s="2" t="s">
        <v>330</v>
      </c>
      <c r="B326" s="1" t="e">
        <f>IF(VLOOKUP(A326,FPM!$B$6:$B$859,2,FALSE)&gt;VLOOKUP(A326,ICMS!$B$7:$C$858,2,FALSE),0.01,IF(VLOOKUP(A326,'Área Sudene Idene'!$A$1:$B$856,2,FALSE)="sudene/idene",0.05,IF(VLOOKUP(Resumo!A326,'IDH-M'!$A$1:$C$855,3,FALSE)&lt;=0.776,0.05,0.1)))</f>
        <v>#N/A</v>
      </c>
      <c r="C326" s="15" t="e">
        <f>IF(VLOOKUP(A326,FPM!$B$6:$B$859,2,FALSE)/0.8&gt;VLOOKUP(A326,ICMS!$B$7:$C$858,2,FALSE),0.01,IF(VLOOKUP(A326,'Área Sudene Idene'!$A$1:$B$856,2,FALSE)="sudene/idene",0.05,IF(VLOOKUP(Resumo!A326,'IDH-M'!$A$1:$C$855,3,FALSE)&lt;=0.776,0.05,0.1)))</f>
        <v>#N/A</v>
      </c>
      <c r="D326" s="15" t="e">
        <f t="shared" si="5"/>
        <v>#N/A</v>
      </c>
    </row>
    <row r="327" spans="1:4" x14ac:dyDescent="0.25">
      <c r="A327" s="2" t="s">
        <v>331</v>
      </c>
      <c r="B327" s="1" t="e">
        <f>IF(VLOOKUP(A327,FPM!$B$6:$B$859,2,FALSE)&gt;VLOOKUP(A327,ICMS!$B$7:$C$858,2,FALSE),0.01,IF(VLOOKUP(A327,'Área Sudene Idene'!$A$1:$B$856,2,FALSE)="sudene/idene",0.05,IF(VLOOKUP(Resumo!A327,'IDH-M'!$A$1:$C$855,3,FALSE)&lt;=0.776,0.05,0.1)))</f>
        <v>#N/A</v>
      </c>
      <c r="C327" s="15" t="e">
        <f>IF(VLOOKUP(A327,FPM!$B$6:$B$859,2,FALSE)/0.8&gt;VLOOKUP(A327,ICMS!$B$7:$C$858,2,FALSE),0.01,IF(VLOOKUP(A327,'Área Sudene Idene'!$A$1:$B$856,2,FALSE)="sudene/idene",0.05,IF(VLOOKUP(Resumo!A327,'IDH-M'!$A$1:$C$855,3,FALSE)&lt;=0.776,0.05,0.1)))</f>
        <v>#N/A</v>
      </c>
      <c r="D327" s="15" t="e">
        <f t="shared" si="5"/>
        <v>#N/A</v>
      </c>
    </row>
    <row r="328" spans="1:4" x14ac:dyDescent="0.25">
      <c r="A328" s="2" t="s">
        <v>332</v>
      </c>
      <c r="B328" s="1" t="e">
        <f>IF(VLOOKUP(A328,FPM!$B$6:$B$859,2,FALSE)&gt;VLOOKUP(A328,ICMS!$B$7:$C$858,2,FALSE),0.01,IF(VLOOKUP(A328,'Área Sudene Idene'!$A$1:$B$856,2,FALSE)="sudene/idene",0.05,IF(VLOOKUP(Resumo!A328,'IDH-M'!$A$1:$C$855,3,FALSE)&lt;=0.776,0.05,0.1)))</f>
        <v>#N/A</v>
      </c>
      <c r="C328" s="15" t="e">
        <f>IF(VLOOKUP(A328,FPM!$B$6:$B$859,2,FALSE)/0.8&gt;VLOOKUP(A328,ICMS!$B$7:$C$858,2,FALSE),0.01,IF(VLOOKUP(A328,'Área Sudene Idene'!$A$1:$B$856,2,FALSE)="sudene/idene",0.05,IF(VLOOKUP(Resumo!A328,'IDH-M'!$A$1:$C$855,3,FALSE)&lt;=0.776,0.05,0.1)))</f>
        <v>#N/A</v>
      </c>
      <c r="D328" s="15" t="e">
        <f t="shared" si="5"/>
        <v>#N/A</v>
      </c>
    </row>
    <row r="329" spans="1:4" x14ac:dyDescent="0.25">
      <c r="A329" s="2" t="s">
        <v>333</v>
      </c>
      <c r="B329" s="1" t="e">
        <f>IF(VLOOKUP(A329,FPM!$B$6:$B$859,2,FALSE)&gt;VLOOKUP(A329,ICMS!$B$7:$C$858,2,FALSE),0.01,IF(VLOOKUP(A329,'Área Sudene Idene'!$A$1:$B$856,2,FALSE)="sudene/idene",0.05,IF(VLOOKUP(Resumo!A329,'IDH-M'!$A$1:$C$855,3,FALSE)&lt;=0.776,0.05,0.1)))</f>
        <v>#N/A</v>
      </c>
      <c r="C329" s="15" t="e">
        <f>IF(VLOOKUP(A329,FPM!$B$6:$B$859,2,FALSE)/0.8&gt;VLOOKUP(A329,ICMS!$B$7:$C$858,2,FALSE),0.01,IF(VLOOKUP(A329,'Área Sudene Idene'!$A$1:$B$856,2,FALSE)="sudene/idene",0.05,IF(VLOOKUP(Resumo!A329,'IDH-M'!$A$1:$C$855,3,FALSE)&lt;=0.776,0.05,0.1)))</f>
        <v>#N/A</v>
      </c>
      <c r="D329" s="15" t="e">
        <f t="shared" si="5"/>
        <v>#N/A</v>
      </c>
    </row>
    <row r="330" spans="1:4" x14ac:dyDescent="0.25">
      <c r="A330" s="2" t="s">
        <v>334</v>
      </c>
      <c r="B330" s="1" t="e">
        <f>IF(VLOOKUP(A330,FPM!$B$6:$B$859,2,FALSE)&gt;VLOOKUP(A330,ICMS!$B$7:$C$858,2,FALSE),0.01,IF(VLOOKUP(A330,'Área Sudene Idene'!$A$1:$B$856,2,FALSE)="sudene/idene",0.05,IF(VLOOKUP(Resumo!A330,'IDH-M'!$A$1:$C$855,3,FALSE)&lt;=0.776,0.05,0.1)))</f>
        <v>#N/A</v>
      </c>
      <c r="C330" s="15" t="e">
        <f>IF(VLOOKUP(A330,FPM!$B$6:$B$859,2,FALSE)/0.8&gt;VLOOKUP(A330,ICMS!$B$7:$C$858,2,FALSE),0.01,IF(VLOOKUP(A330,'Área Sudene Idene'!$A$1:$B$856,2,FALSE)="sudene/idene",0.05,IF(VLOOKUP(Resumo!A330,'IDH-M'!$A$1:$C$855,3,FALSE)&lt;=0.776,0.05,0.1)))</f>
        <v>#N/A</v>
      </c>
      <c r="D330" s="15" t="e">
        <f t="shared" si="5"/>
        <v>#N/A</v>
      </c>
    </row>
    <row r="331" spans="1:4" x14ac:dyDescent="0.25">
      <c r="A331" s="2" t="s">
        <v>335</v>
      </c>
      <c r="B331" s="1" t="e">
        <f>IF(VLOOKUP(A331,FPM!$B$6:$B$859,2,FALSE)&gt;VLOOKUP(A331,ICMS!$B$7:$C$858,2,FALSE),0.01,IF(VLOOKUP(A331,'Área Sudene Idene'!$A$1:$B$856,2,FALSE)="sudene/idene",0.05,IF(VLOOKUP(Resumo!A331,'IDH-M'!$A$1:$C$855,3,FALSE)&lt;=0.776,0.05,0.1)))</f>
        <v>#N/A</v>
      </c>
      <c r="C331" s="15" t="e">
        <f>IF(VLOOKUP(A331,FPM!$B$6:$B$859,2,FALSE)/0.8&gt;VLOOKUP(A331,ICMS!$B$7:$C$858,2,FALSE),0.01,IF(VLOOKUP(A331,'Área Sudene Idene'!$A$1:$B$856,2,FALSE)="sudene/idene",0.05,IF(VLOOKUP(Resumo!A331,'IDH-M'!$A$1:$C$855,3,FALSE)&lt;=0.776,0.05,0.1)))</f>
        <v>#N/A</v>
      </c>
      <c r="D331" s="15" t="e">
        <f t="shared" si="5"/>
        <v>#N/A</v>
      </c>
    </row>
    <row r="332" spans="1:4" x14ac:dyDescent="0.25">
      <c r="A332" s="2" t="s">
        <v>336</v>
      </c>
      <c r="B332" s="1" t="e">
        <f>IF(VLOOKUP(A332,FPM!$B$6:$B$859,2,FALSE)&gt;VLOOKUP(A332,ICMS!$B$7:$C$858,2,FALSE),0.01,IF(VLOOKUP(A332,'Área Sudene Idene'!$A$1:$B$856,2,FALSE)="sudene/idene",0.05,IF(VLOOKUP(Resumo!A332,'IDH-M'!$A$1:$C$855,3,FALSE)&lt;=0.776,0.05,0.1)))</f>
        <v>#N/A</v>
      </c>
      <c r="C332" s="15" t="e">
        <f>IF(VLOOKUP(A332,FPM!$B$6:$B$859,2,FALSE)/0.8&gt;VLOOKUP(A332,ICMS!$B$7:$C$858,2,FALSE),0.01,IF(VLOOKUP(A332,'Área Sudene Idene'!$A$1:$B$856,2,FALSE)="sudene/idene",0.05,IF(VLOOKUP(Resumo!A332,'IDH-M'!$A$1:$C$855,3,FALSE)&lt;=0.776,0.05,0.1)))</f>
        <v>#N/A</v>
      </c>
      <c r="D332" s="15" t="e">
        <f t="shared" si="5"/>
        <v>#N/A</v>
      </c>
    </row>
    <row r="333" spans="1:4" x14ac:dyDescent="0.25">
      <c r="A333" s="2" t="s">
        <v>337</v>
      </c>
      <c r="B333" s="1" t="e">
        <f>IF(VLOOKUP(A333,FPM!$B$6:$B$859,2,FALSE)&gt;VLOOKUP(A333,ICMS!$B$7:$C$858,2,FALSE),0.01,IF(VLOOKUP(A333,'Área Sudene Idene'!$A$1:$B$856,2,FALSE)="sudene/idene",0.05,IF(VLOOKUP(Resumo!A333,'IDH-M'!$A$1:$C$855,3,FALSE)&lt;=0.776,0.05,0.1)))</f>
        <v>#N/A</v>
      </c>
      <c r="C333" s="15" t="e">
        <f>IF(VLOOKUP(A333,FPM!$B$6:$B$859,2,FALSE)/0.8&gt;VLOOKUP(A333,ICMS!$B$7:$C$858,2,FALSE),0.01,IF(VLOOKUP(A333,'Área Sudene Idene'!$A$1:$B$856,2,FALSE)="sudene/idene",0.05,IF(VLOOKUP(Resumo!A333,'IDH-M'!$A$1:$C$855,3,FALSE)&lt;=0.776,0.05,0.1)))</f>
        <v>#N/A</v>
      </c>
      <c r="D333" s="15" t="e">
        <f t="shared" si="5"/>
        <v>#N/A</v>
      </c>
    </row>
    <row r="334" spans="1:4" x14ac:dyDescent="0.25">
      <c r="A334" s="2" t="s">
        <v>338</v>
      </c>
      <c r="B334" s="1" t="e">
        <f>IF(VLOOKUP(A334,FPM!$B$6:$B$859,2,FALSE)&gt;VLOOKUP(A334,ICMS!$B$7:$C$858,2,FALSE),0.01,IF(VLOOKUP(A334,'Área Sudene Idene'!$A$1:$B$856,2,FALSE)="sudene/idene",0.05,IF(VLOOKUP(Resumo!A334,'IDH-M'!$A$1:$C$855,3,FALSE)&lt;=0.776,0.05,0.1)))</f>
        <v>#N/A</v>
      </c>
      <c r="C334" s="15" t="e">
        <f>IF(VLOOKUP(A334,FPM!$B$6:$B$859,2,FALSE)/0.8&gt;VLOOKUP(A334,ICMS!$B$7:$C$858,2,FALSE),0.01,IF(VLOOKUP(A334,'Área Sudene Idene'!$A$1:$B$856,2,FALSE)="sudene/idene",0.05,IF(VLOOKUP(Resumo!A334,'IDH-M'!$A$1:$C$855,3,FALSE)&lt;=0.776,0.05,0.1)))</f>
        <v>#N/A</v>
      </c>
      <c r="D334" s="15" t="e">
        <f t="shared" si="5"/>
        <v>#N/A</v>
      </c>
    </row>
    <row r="335" spans="1:4" x14ac:dyDescent="0.25">
      <c r="A335" s="2" t="s">
        <v>339</v>
      </c>
      <c r="B335" s="1" t="e">
        <f>IF(VLOOKUP(A335,FPM!$B$6:$B$859,2,FALSE)&gt;VLOOKUP(A335,ICMS!$B$7:$C$858,2,FALSE),0.01,IF(VLOOKUP(A335,'Área Sudene Idene'!$A$1:$B$856,2,FALSE)="sudene/idene",0.05,IF(VLOOKUP(Resumo!A335,'IDH-M'!$A$1:$C$855,3,FALSE)&lt;=0.776,0.05,0.1)))</f>
        <v>#N/A</v>
      </c>
      <c r="C335" s="15" t="e">
        <f>IF(VLOOKUP(A335,FPM!$B$6:$B$859,2,FALSE)/0.8&gt;VLOOKUP(A335,ICMS!$B$7:$C$858,2,FALSE),0.01,IF(VLOOKUP(A335,'Área Sudene Idene'!$A$1:$B$856,2,FALSE)="sudene/idene",0.05,IF(VLOOKUP(Resumo!A335,'IDH-M'!$A$1:$C$855,3,FALSE)&lt;=0.776,0.05,0.1)))</f>
        <v>#N/A</v>
      </c>
      <c r="D335" s="15" t="e">
        <f t="shared" si="5"/>
        <v>#N/A</v>
      </c>
    </row>
    <row r="336" spans="1:4" x14ac:dyDescent="0.25">
      <c r="A336" s="2" t="s">
        <v>340</v>
      </c>
      <c r="B336" s="1" t="e">
        <f>IF(VLOOKUP(A336,FPM!$B$6:$B$859,2,FALSE)&gt;VLOOKUP(A336,ICMS!$B$7:$C$858,2,FALSE),0.01,IF(VLOOKUP(A336,'Área Sudene Idene'!$A$1:$B$856,2,FALSE)="sudene/idene",0.05,IF(VLOOKUP(Resumo!A336,'IDH-M'!$A$1:$C$855,3,FALSE)&lt;=0.776,0.05,0.1)))</f>
        <v>#N/A</v>
      </c>
      <c r="C336" s="15" t="e">
        <f>IF(VLOOKUP(A336,FPM!$B$6:$B$859,2,FALSE)/0.8&gt;VLOOKUP(A336,ICMS!$B$7:$C$858,2,FALSE),0.01,IF(VLOOKUP(A336,'Área Sudene Idene'!$A$1:$B$856,2,FALSE)="sudene/idene",0.05,IF(VLOOKUP(Resumo!A336,'IDH-M'!$A$1:$C$855,3,FALSE)&lt;=0.776,0.05,0.1)))</f>
        <v>#N/A</v>
      </c>
      <c r="D336" s="15" t="e">
        <f t="shared" si="5"/>
        <v>#N/A</v>
      </c>
    </row>
    <row r="337" spans="1:4" x14ac:dyDescent="0.25">
      <c r="A337" s="2" t="s">
        <v>341</v>
      </c>
      <c r="B337" s="1" t="e">
        <f>IF(VLOOKUP(A337,FPM!$B$6:$B$859,2,FALSE)&gt;VLOOKUP(A337,ICMS!$B$7:$C$858,2,FALSE),0.01,IF(VLOOKUP(A337,'Área Sudene Idene'!$A$1:$B$856,2,FALSE)="sudene/idene",0.05,IF(VLOOKUP(Resumo!A337,'IDH-M'!$A$1:$C$855,3,FALSE)&lt;=0.776,0.05,0.1)))</f>
        <v>#N/A</v>
      </c>
      <c r="C337" s="15" t="e">
        <f>IF(VLOOKUP(A337,FPM!$B$6:$B$859,2,FALSE)/0.8&gt;VLOOKUP(A337,ICMS!$B$7:$C$858,2,FALSE),0.01,IF(VLOOKUP(A337,'Área Sudene Idene'!$A$1:$B$856,2,FALSE)="sudene/idene",0.05,IF(VLOOKUP(Resumo!A337,'IDH-M'!$A$1:$C$855,3,FALSE)&lt;=0.776,0.05,0.1)))</f>
        <v>#N/A</v>
      </c>
      <c r="D337" s="15" t="e">
        <f t="shared" si="5"/>
        <v>#N/A</v>
      </c>
    </row>
    <row r="338" spans="1:4" x14ac:dyDescent="0.25">
      <c r="A338" s="2" t="s">
        <v>342</v>
      </c>
      <c r="B338" s="1" t="e">
        <f>IF(VLOOKUP(A338,FPM!$B$6:$B$859,2,FALSE)&gt;VLOOKUP(A338,ICMS!$B$7:$C$858,2,FALSE),0.01,IF(VLOOKUP(A338,'Área Sudene Idene'!$A$1:$B$856,2,FALSE)="sudene/idene",0.05,IF(VLOOKUP(Resumo!A338,'IDH-M'!$A$1:$C$855,3,FALSE)&lt;=0.776,0.05,0.1)))</f>
        <v>#N/A</v>
      </c>
      <c r="C338" s="15" t="e">
        <f>IF(VLOOKUP(A338,FPM!$B$6:$B$859,2,FALSE)/0.8&gt;VLOOKUP(A338,ICMS!$B$7:$C$858,2,FALSE),0.01,IF(VLOOKUP(A338,'Área Sudene Idene'!$A$1:$B$856,2,FALSE)="sudene/idene",0.05,IF(VLOOKUP(Resumo!A338,'IDH-M'!$A$1:$C$855,3,FALSE)&lt;=0.776,0.05,0.1)))</f>
        <v>#N/A</v>
      </c>
      <c r="D338" s="15" t="e">
        <f t="shared" si="5"/>
        <v>#N/A</v>
      </c>
    </row>
    <row r="339" spans="1:4" x14ac:dyDescent="0.25">
      <c r="A339" s="2" t="s">
        <v>343</v>
      </c>
      <c r="B339" s="1" t="e">
        <f>IF(VLOOKUP(A339,FPM!$B$6:$B$859,2,FALSE)&gt;VLOOKUP(A339,ICMS!$B$7:$C$858,2,FALSE),0.01,IF(VLOOKUP(A339,'Área Sudene Idene'!$A$1:$B$856,2,FALSE)="sudene/idene",0.05,IF(VLOOKUP(Resumo!A339,'IDH-M'!$A$1:$C$855,3,FALSE)&lt;=0.776,0.05,0.1)))</f>
        <v>#N/A</v>
      </c>
      <c r="C339" s="15" t="e">
        <f>IF(VLOOKUP(A339,FPM!$B$6:$B$859,2,FALSE)/0.8&gt;VLOOKUP(A339,ICMS!$B$7:$C$858,2,FALSE),0.01,IF(VLOOKUP(A339,'Área Sudene Idene'!$A$1:$B$856,2,FALSE)="sudene/idene",0.05,IF(VLOOKUP(Resumo!A339,'IDH-M'!$A$1:$C$855,3,FALSE)&lt;=0.776,0.05,0.1)))</f>
        <v>#N/A</v>
      </c>
      <c r="D339" s="15" t="e">
        <f t="shared" si="5"/>
        <v>#N/A</v>
      </c>
    </row>
    <row r="340" spans="1:4" x14ac:dyDescent="0.25">
      <c r="A340" s="2" t="s">
        <v>344</v>
      </c>
      <c r="B340" s="1" t="e">
        <f>IF(VLOOKUP(A340,FPM!$B$6:$B$859,2,FALSE)&gt;VLOOKUP(A340,ICMS!$B$7:$C$858,2,FALSE),0.01,IF(VLOOKUP(A340,'Área Sudene Idene'!$A$1:$B$856,2,FALSE)="sudene/idene",0.05,IF(VLOOKUP(Resumo!A340,'IDH-M'!$A$1:$C$855,3,FALSE)&lt;=0.776,0.05,0.1)))</f>
        <v>#N/A</v>
      </c>
      <c r="C340" s="15" t="e">
        <f>IF(VLOOKUP(A340,FPM!$B$6:$B$859,2,FALSE)/0.8&gt;VLOOKUP(A340,ICMS!$B$7:$C$858,2,FALSE),0.01,IF(VLOOKUP(A340,'Área Sudene Idene'!$A$1:$B$856,2,FALSE)="sudene/idene",0.05,IF(VLOOKUP(Resumo!A340,'IDH-M'!$A$1:$C$855,3,FALSE)&lt;=0.776,0.05,0.1)))</f>
        <v>#N/A</v>
      </c>
      <c r="D340" s="15" t="e">
        <f t="shared" si="5"/>
        <v>#N/A</v>
      </c>
    </row>
    <row r="341" spans="1:4" x14ac:dyDescent="0.25">
      <c r="A341" s="2" t="s">
        <v>345</v>
      </c>
      <c r="B341" s="1" t="e">
        <f>IF(VLOOKUP(A341,FPM!$B$6:$B$859,2,FALSE)&gt;VLOOKUP(A341,ICMS!$B$7:$C$858,2,FALSE),0.01,IF(VLOOKUP(A341,'Área Sudene Idene'!$A$1:$B$856,2,FALSE)="sudene/idene",0.05,IF(VLOOKUP(Resumo!A341,'IDH-M'!$A$1:$C$855,3,FALSE)&lt;=0.776,0.05,0.1)))</f>
        <v>#N/A</v>
      </c>
      <c r="C341" s="15" t="e">
        <f>IF(VLOOKUP(A341,FPM!$B$6:$B$859,2,FALSE)/0.8&gt;VLOOKUP(A341,ICMS!$B$7:$C$858,2,FALSE),0.01,IF(VLOOKUP(A341,'Área Sudene Idene'!$A$1:$B$856,2,FALSE)="sudene/idene",0.05,IF(VLOOKUP(Resumo!A341,'IDH-M'!$A$1:$C$855,3,FALSE)&lt;=0.776,0.05,0.1)))</f>
        <v>#N/A</v>
      </c>
      <c r="D341" s="15" t="e">
        <f t="shared" si="5"/>
        <v>#N/A</v>
      </c>
    </row>
    <row r="342" spans="1:4" x14ac:dyDescent="0.25">
      <c r="A342" s="2" t="s">
        <v>346</v>
      </c>
      <c r="B342" s="1" t="e">
        <f>IF(VLOOKUP(A342,FPM!$B$6:$B$859,2,FALSE)&gt;VLOOKUP(A342,ICMS!$B$7:$C$858,2,FALSE),0.01,IF(VLOOKUP(A342,'Área Sudene Idene'!$A$1:$B$856,2,FALSE)="sudene/idene",0.05,IF(VLOOKUP(Resumo!A342,'IDH-M'!$A$1:$C$855,3,FALSE)&lt;=0.776,0.05,0.1)))</f>
        <v>#N/A</v>
      </c>
      <c r="C342" s="15" t="e">
        <f>IF(VLOOKUP(A342,FPM!$B$6:$B$859,2,FALSE)/0.8&gt;VLOOKUP(A342,ICMS!$B$7:$C$858,2,FALSE),0.01,IF(VLOOKUP(A342,'Área Sudene Idene'!$A$1:$B$856,2,FALSE)="sudene/idene",0.05,IF(VLOOKUP(Resumo!A342,'IDH-M'!$A$1:$C$855,3,FALSE)&lt;=0.776,0.05,0.1)))</f>
        <v>#N/A</v>
      </c>
      <c r="D342" s="15" t="e">
        <f t="shared" si="5"/>
        <v>#N/A</v>
      </c>
    </row>
    <row r="343" spans="1:4" x14ac:dyDescent="0.25">
      <c r="A343" s="2" t="s">
        <v>347</v>
      </c>
      <c r="B343" s="1" t="e">
        <f>IF(VLOOKUP(A343,FPM!$B$6:$B$859,2,FALSE)&gt;VLOOKUP(A343,ICMS!$B$7:$C$858,2,FALSE),0.01,IF(VLOOKUP(A343,'Área Sudene Idene'!$A$1:$B$856,2,FALSE)="sudene/idene",0.05,IF(VLOOKUP(Resumo!A343,'IDH-M'!$A$1:$C$855,3,FALSE)&lt;=0.776,0.05,0.1)))</f>
        <v>#N/A</v>
      </c>
      <c r="C343" s="15" t="e">
        <f>IF(VLOOKUP(A343,FPM!$B$6:$B$859,2,FALSE)/0.8&gt;VLOOKUP(A343,ICMS!$B$7:$C$858,2,FALSE),0.01,IF(VLOOKUP(A343,'Área Sudene Idene'!$A$1:$B$856,2,FALSE)="sudene/idene",0.05,IF(VLOOKUP(Resumo!A343,'IDH-M'!$A$1:$C$855,3,FALSE)&lt;=0.776,0.05,0.1)))</f>
        <v>#N/A</v>
      </c>
      <c r="D343" s="15" t="e">
        <f t="shared" si="5"/>
        <v>#N/A</v>
      </c>
    </row>
    <row r="344" spans="1:4" x14ac:dyDescent="0.25">
      <c r="A344" s="2" t="s">
        <v>348</v>
      </c>
      <c r="B344" s="1" t="e">
        <f>IF(VLOOKUP(A344,FPM!$B$6:$B$859,2,FALSE)&gt;VLOOKUP(A344,ICMS!$B$7:$C$858,2,FALSE),0.01,IF(VLOOKUP(A344,'Área Sudene Idene'!$A$1:$B$856,2,FALSE)="sudene/idene",0.05,IF(VLOOKUP(Resumo!A344,'IDH-M'!$A$1:$C$855,3,FALSE)&lt;=0.776,0.05,0.1)))</f>
        <v>#N/A</v>
      </c>
      <c r="C344" s="15" t="e">
        <f>IF(VLOOKUP(A344,FPM!$B$6:$B$859,2,FALSE)/0.8&gt;VLOOKUP(A344,ICMS!$B$7:$C$858,2,FALSE),0.01,IF(VLOOKUP(A344,'Área Sudene Idene'!$A$1:$B$856,2,FALSE)="sudene/idene",0.05,IF(VLOOKUP(Resumo!A344,'IDH-M'!$A$1:$C$855,3,FALSE)&lt;=0.776,0.05,0.1)))</f>
        <v>#N/A</v>
      </c>
      <c r="D344" s="15" t="e">
        <f t="shared" si="5"/>
        <v>#N/A</v>
      </c>
    </row>
    <row r="345" spans="1:4" x14ac:dyDescent="0.25">
      <c r="A345" s="2" t="s">
        <v>349</v>
      </c>
      <c r="B345" s="1" t="e">
        <f>IF(VLOOKUP(A345,FPM!$B$6:$B$859,2,FALSE)&gt;VLOOKUP(A345,ICMS!$B$7:$C$858,2,FALSE),0.01,IF(VLOOKUP(A345,'Área Sudene Idene'!$A$1:$B$856,2,FALSE)="sudene/idene",0.05,IF(VLOOKUP(Resumo!A345,'IDH-M'!$A$1:$C$855,3,FALSE)&lt;=0.776,0.05,0.1)))</f>
        <v>#N/A</v>
      </c>
      <c r="C345" s="15" t="e">
        <f>IF(VLOOKUP(A345,FPM!$B$6:$B$859,2,FALSE)/0.8&gt;VLOOKUP(A345,ICMS!$B$7:$C$858,2,FALSE),0.01,IF(VLOOKUP(A345,'Área Sudene Idene'!$A$1:$B$856,2,FALSE)="sudene/idene",0.05,IF(VLOOKUP(Resumo!A345,'IDH-M'!$A$1:$C$855,3,FALSE)&lt;=0.776,0.05,0.1)))</f>
        <v>#N/A</v>
      </c>
      <c r="D345" s="15" t="e">
        <f t="shared" si="5"/>
        <v>#N/A</v>
      </c>
    </row>
    <row r="346" spans="1:4" x14ac:dyDescent="0.25">
      <c r="A346" s="2" t="s">
        <v>350</v>
      </c>
      <c r="B346" s="1" t="e">
        <f>IF(VLOOKUP(A346,FPM!$B$6:$B$859,2,FALSE)&gt;VLOOKUP(A346,ICMS!$B$7:$C$858,2,FALSE),0.01,IF(VLOOKUP(A346,'Área Sudene Idene'!$A$1:$B$856,2,FALSE)="sudene/idene",0.05,IF(VLOOKUP(Resumo!A346,'IDH-M'!$A$1:$C$855,3,FALSE)&lt;=0.776,0.05,0.1)))</f>
        <v>#N/A</v>
      </c>
      <c r="C346" s="15" t="e">
        <f>IF(VLOOKUP(A346,FPM!$B$6:$B$859,2,FALSE)/0.8&gt;VLOOKUP(A346,ICMS!$B$7:$C$858,2,FALSE),0.01,IF(VLOOKUP(A346,'Área Sudene Idene'!$A$1:$B$856,2,FALSE)="sudene/idene",0.05,IF(VLOOKUP(Resumo!A346,'IDH-M'!$A$1:$C$855,3,FALSE)&lt;=0.776,0.05,0.1)))</f>
        <v>#N/A</v>
      </c>
      <c r="D346" s="15" t="e">
        <f t="shared" si="5"/>
        <v>#N/A</v>
      </c>
    </row>
    <row r="347" spans="1:4" x14ac:dyDescent="0.25">
      <c r="A347" s="2" t="s">
        <v>351</v>
      </c>
      <c r="B347" s="1" t="e">
        <f>IF(VLOOKUP(A347,FPM!$B$6:$B$859,2,FALSE)&gt;VLOOKUP(A347,ICMS!$B$7:$C$858,2,FALSE),0.01,IF(VLOOKUP(A347,'Área Sudene Idene'!$A$1:$B$856,2,FALSE)="sudene/idene",0.05,IF(VLOOKUP(Resumo!A347,'IDH-M'!$A$1:$C$855,3,FALSE)&lt;=0.776,0.05,0.1)))</f>
        <v>#N/A</v>
      </c>
      <c r="C347" s="15" t="e">
        <f>IF(VLOOKUP(A347,FPM!$B$6:$B$859,2,FALSE)/0.8&gt;VLOOKUP(A347,ICMS!$B$7:$C$858,2,FALSE),0.01,IF(VLOOKUP(A347,'Área Sudene Idene'!$A$1:$B$856,2,FALSE)="sudene/idene",0.05,IF(VLOOKUP(Resumo!A347,'IDH-M'!$A$1:$C$855,3,FALSE)&lt;=0.776,0.05,0.1)))</f>
        <v>#N/A</v>
      </c>
      <c r="D347" s="15" t="e">
        <f t="shared" si="5"/>
        <v>#N/A</v>
      </c>
    </row>
    <row r="348" spans="1:4" x14ac:dyDescent="0.25">
      <c r="A348" s="2" t="s">
        <v>352</v>
      </c>
      <c r="B348" s="1" t="e">
        <f>IF(VLOOKUP(A348,FPM!$B$6:$B$859,2,FALSE)&gt;VLOOKUP(A348,ICMS!$B$7:$C$858,2,FALSE),0.01,IF(VLOOKUP(A348,'Área Sudene Idene'!$A$1:$B$856,2,FALSE)="sudene/idene",0.05,IF(VLOOKUP(Resumo!A348,'IDH-M'!$A$1:$C$855,3,FALSE)&lt;=0.776,0.05,0.1)))</f>
        <v>#N/A</v>
      </c>
      <c r="C348" s="15" t="e">
        <f>IF(VLOOKUP(A348,FPM!$B$6:$B$859,2,FALSE)/0.8&gt;VLOOKUP(A348,ICMS!$B$7:$C$858,2,FALSE),0.01,IF(VLOOKUP(A348,'Área Sudene Idene'!$A$1:$B$856,2,FALSE)="sudene/idene",0.05,IF(VLOOKUP(Resumo!A348,'IDH-M'!$A$1:$C$855,3,FALSE)&lt;=0.776,0.05,0.1)))</f>
        <v>#N/A</v>
      </c>
      <c r="D348" s="15" t="e">
        <f t="shared" si="5"/>
        <v>#N/A</v>
      </c>
    </row>
    <row r="349" spans="1:4" x14ac:dyDescent="0.25">
      <c r="A349" s="2" t="s">
        <v>353</v>
      </c>
      <c r="B349" s="1" t="e">
        <f>IF(VLOOKUP(A349,FPM!$B$6:$B$859,2,FALSE)&gt;VLOOKUP(A349,ICMS!$B$7:$C$858,2,FALSE),0.01,IF(VLOOKUP(A349,'Área Sudene Idene'!$A$1:$B$856,2,FALSE)="sudene/idene",0.05,IF(VLOOKUP(Resumo!A349,'IDH-M'!$A$1:$C$855,3,FALSE)&lt;=0.776,0.05,0.1)))</f>
        <v>#N/A</v>
      </c>
      <c r="C349" s="15" t="e">
        <f>IF(VLOOKUP(A349,FPM!$B$6:$B$859,2,FALSE)/0.8&gt;VLOOKUP(A349,ICMS!$B$7:$C$858,2,FALSE),0.01,IF(VLOOKUP(A349,'Área Sudene Idene'!$A$1:$B$856,2,FALSE)="sudene/idene",0.05,IF(VLOOKUP(Resumo!A349,'IDH-M'!$A$1:$C$855,3,FALSE)&lt;=0.776,0.05,0.1)))</f>
        <v>#N/A</v>
      </c>
      <c r="D349" s="15" t="e">
        <f t="shared" si="5"/>
        <v>#N/A</v>
      </c>
    </row>
    <row r="350" spans="1:4" x14ac:dyDescent="0.25">
      <c r="A350" s="2" t="s">
        <v>354</v>
      </c>
      <c r="B350" s="1" t="e">
        <f>IF(VLOOKUP(A350,FPM!$B$6:$B$859,2,FALSE)&gt;VLOOKUP(A350,ICMS!$B$7:$C$858,2,FALSE),0.01,IF(VLOOKUP(A350,'Área Sudene Idene'!$A$1:$B$856,2,FALSE)="sudene/idene",0.05,IF(VLOOKUP(Resumo!A350,'IDH-M'!$A$1:$C$855,3,FALSE)&lt;=0.776,0.05,0.1)))</f>
        <v>#N/A</v>
      </c>
      <c r="C350" s="15" t="e">
        <f>IF(VLOOKUP(A350,FPM!$B$6:$B$859,2,FALSE)/0.8&gt;VLOOKUP(A350,ICMS!$B$7:$C$858,2,FALSE),0.01,IF(VLOOKUP(A350,'Área Sudene Idene'!$A$1:$B$856,2,FALSE)="sudene/idene",0.05,IF(VLOOKUP(Resumo!A350,'IDH-M'!$A$1:$C$855,3,FALSE)&lt;=0.776,0.05,0.1)))</f>
        <v>#N/A</v>
      </c>
      <c r="D350" s="15" t="e">
        <f t="shared" si="5"/>
        <v>#N/A</v>
      </c>
    </row>
    <row r="351" spans="1:4" x14ac:dyDescent="0.25">
      <c r="A351" s="2" t="s">
        <v>355</v>
      </c>
      <c r="B351" s="1" t="e">
        <f>IF(VLOOKUP(A351,FPM!$B$6:$B$859,2,FALSE)&gt;VLOOKUP(A351,ICMS!$B$7:$C$858,2,FALSE),0.01,IF(VLOOKUP(A351,'Área Sudene Idene'!$A$1:$B$856,2,FALSE)="sudene/idene",0.05,IF(VLOOKUP(Resumo!A351,'IDH-M'!$A$1:$C$855,3,FALSE)&lt;=0.776,0.05,0.1)))</f>
        <v>#N/A</v>
      </c>
      <c r="C351" s="15" t="e">
        <f>IF(VLOOKUP(A351,FPM!$B$6:$B$859,2,FALSE)/0.8&gt;VLOOKUP(A351,ICMS!$B$7:$C$858,2,FALSE),0.01,IF(VLOOKUP(A351,'Área Sudene Idene'!$A$1:$B$856,2,FALSE)="sudene/idene",0.05,IF(VLOOKUP(Resumo!A351,'IDH-M'!$A$1:$C$855,3,FALSE)&lt;=0.776,0.05,0.1)))</f>
        <v>#N/A</v>
      </c>
      <c r="D351" s="15" t="e">
        <f t="shared" si="5"/>
        <v>#N/A</v>
      </c>
    </row>
    <row r="352" spans="1:4" x14ac:dyDescent="0.25">
      <c r="A352" s="2" t="s">
        <v>356</v>
      </c>
      <c r="B352" s="1" t="e">
        <f>IF(VLOOKUP(A352,FPM!$B$6:$B$859,2,FALSE)&gt;VLOOKUP(A352,ICMS!$B$7:$C$858,2,FALSE),0.01,IF(VLOOKUP(A352,'Área Sudene Idene'!$A$1:$B$856,2,FALSE)="sudene/idene",0.05,IF(VLOOKUP(Resumo!A352,'IDH-M'!$A$1:$C$855,3,FALSE)&lt;=0.776,0.05,0.1)))</f>
        <v>#N/A</v>
      </c>
      <c r="C352" s="15" t="e">
        <f>IF(VLOOKUP(A352,FPM!$B$6:$B$859,2,FALSE)/0.8&gt;VLOOKUP(A352,ICMS!$B$7:$C$858,2,FALSE),0.01,IF(VLOOKUP(A352,'Área Sudene Idene'!$A$1:$B$856,2,FALSE)="sudene/idene",0.05,IF(VLOOKUP(Resumo!A352,'IDH-M'!$A$1:$C$855,3,FALSE)&lt;=0.776,0.05,0.1)))</f>
        <v>#N/A</v>
      </c>
      <c r="D352" s="15" t="e">
        <f t="shared" si="5"/>
        <v>#N/A</v>
      </c>
    </row>
    <row r="353" spans="1:4" x14ac:dyDescent="0.25">
      <c r="A353" s="2" t="s">
        <v>357</v>
      </c>
      <c r="B353" s="1" t="e">
        <f>IF(VLOOKUP(A353,FPM!$B$6:$B$859,2,FALSE)&gt;VLOOKUP(A353,ICMS!$B$7:$C$858,2,FALSE),0.01,IF(VLOOKUP(A353,'Área Sudene Idene'!$A$1:$B$856,2,FALSE)="sudene/idene",0.05,IF(VLOOKUP(Resumo!A353,'IDH-M'!$A$1:$C$855,3,FALSE)&lt;=0.776,0.05,0.1)))</f>
        <v>#N/A</v>
      </c>
      <c r="C353" s="15" t="e">
        <f>IF(VLOOKUP(A353,FPM!$B$6:$B$859,2,FALSE)/0.8&gt;VLOOKUP(A353,ICMS!$B$7:$C$858,2,FALSE),0.01,IF(VLOOKUP(A353,'Área Sudene Idene'!$A$1:$B$856,2,FALSE)="sudene/idene",0.05,IF(VLOOKUP(Resumo!A353,'IDH-M'!$A$1:$C$855,3,FALSE)&lt;=0.776,0.05,0.1)))</f>
        <v>#N/A</v>
      </c>
      <c r="D353" s="15" t="e">
        <f t="shared" si="5"/>
        <v>#N/A</v>
      </c>
    </row>
    <row r="354" spans="1:4" x14ac:dyDescent="0.25">
      <c r="A354" s="2" t="s">
        <v>358</v>
      </c>
      <c r="B354" s="1" t="e">
        <f>IF(VLOOKUP(A354,FPM!$B$6:$B$859,2,FALSE)&gt;VLOOKUP(A354,ICMS!$B$7:$C$858,2,FALSE),0.01,IF(VLOOKUP(A354,'Área Sudene Idene'!$A$1:$B$856,2,FALSE)="sudene/idene",0.05,IF(VLOOKUP(Resumo!A354,'IDH-M'!$A$1:$C$855,3,FALSE)&lt;=0.776,0.05,0.1)))</f>
        <v>#N/A</v>
      </c>
      <c r="C354" s="15" t="e">
        <f>IF(VLOOKUP(A354,FPM!$B$6:$B$859,2,FALSE)/0.8&gt;VLOOKUP(A354,ICMS!$B$7:$C$858,2,FALSE),0.01,IF(VLOOKUP(A354,'Área Sudene Idene'!$A$1:$B$856,2,FALSE)="sudene/idene",0.05,IF(VLOOKUP(Resumo!A354,'IDH-M'!$A$1:$C$855,3,FALSE)&lt;=0.776,0.05,0.1)))</f>
        <v>#N/A</v>
      </c>
      <c r="D354" s="15" t="e">
        <f t="shared" si="5"/>
        <v>#N/A</v>
      </c>
    </row>
    <row r="355" spans="1:4" x14ac:dyDescent="0.25">
      <c r="A355" s="2" t="s">
        <v>359</v>
      </c>
      <c r="B355" s="1" t="e">
        <f>IF(VLOOKUP(A355,FPM!$B$6:$B$859,2,FALSE)&gt;VLOOKUP(A355,ICMS!$B$7:$C$858,2,FALSE),0.01,IF(VLOOKUP(A355,'Área Sudene Idene'!$A$1:$B$856,2,FALSE)="sudene/idene",0.05,IF(VLOOKUP(Resumo!A355,'IDH-M'!$A$1:$C$855,3,FALSE)&lt;=0.776,0.05,0.1)))</f>
        <v>#N/A</v>
      </c>
      <c r="C355" s="15" t="e">
        <f>IF(VLOOKUP(A355,FPM!$B$6:$B$859,2,FALSE)/0.8&gt;VLOOKUP(A355,ICMS!$B$7:$C$858,2,FALSE),0.01,IF(VLOOKUP(A355,'Área Sudene Idene'!$A$1:$B$856,2,FALSE)="sudene/idene",0.05,IF(VLOOKUP(Resumo!A355,'IDH-M'!$A$1:$C$855,3,FALSE)&lt;=0.776,0.05,0.1)))</f>
        <v>#N/A</v>
      </c>
      <c r="D355" s="15" t="e">
        <f t="shared" si="5"/>
        <v>#N/A</v>
      </c>
    </row>
    <row r="356" spans="1:4" x14ac:dyDescent="0.25">
      <c r="A356" s="2" t="s">
        <v>360</v>
      </c>
      <c r="B356" s="1" t="e">
        <f>IF(VLOOKUP(A356,FPM!$B$6:$B$859,2,FALSE)&gt;VLOOKUP(A356,ICMS!$B$7:$C$858,2,FALSE),0.01,IF(VLOOKUP(A356,'Área Sudene Idene'!$A$1:$B$856,2,FALSE)="sudene/idene",0.05,IF(VLOOKUP(Resumo!A356,'IDH-M'!$A$1:$C$855,3,FALSE)&lt;=0.776,0.05,0.1)))</f>
        <v>#N/A</v>
      </c>
      <c r="C356" s="15" t="e">
        <f>IF(VLOOKUP(A356,FPM!$B$6:$B$859,2,FALSE)/0.8&gt;VLOOKUP(A356,ICMS!$B$7:$C$858,2,FALSE),0.01,IF(VLOOKUP(A356,'Área Sudene Idene'!$A$1:$B$856,2,FALSE)="sudene/idene",0.05,IF(VLOOKUP(Resumo!A356,'IDH-M'!$A$1:$C$855,3,FALSE)&lt;=0.776,0.05,0.1)))</f>
        <v>#N/A</v>
      </c>
      <c r="D356" s="15" t="e">
        <f t="shared" si="5"/>
        <v>#N/A</v>
      </c>
    </row>
    <row r="357" spans="1:4" x14ac:dyDescent="0.25">
      <c r="A357" s="2" t="s">
        <v>361</v>
      </c>
      <c r="B357" s="1" t="e">
        <f>IF(VLOOKUP(A357,FPM!$B$6:$B$859,2,FALSE)&gt;VLOOKUP(A357,ICMS!$B$7:$C$858,2,FALSE),0.01,IF(VLOOKUP(A357,'Área Sudene Idene'!$A$1:$B$856,2,FALSE)="sudene/idene",0.05,IF(VLOOKUP(Resumo!A357,'IDH-M'!$A$1:$C$855,3,FALSE)&lt;=0.776,0.05,0.1)))</f>
        <v>#N/A</v>
      </c>
      <c r="C357" s="15" t="e">
        <f>IF(VLOOKUP(A357,FPM!$B$6:$B$859,2,FALSE)/0.8&gt;VLOOKUP(A357,ICMS!$B$7:$C$858,2,FALSE),0.01,IF(VLOOKUP(A357,'Área Sudene Idene'!$A$1:$B$856,2,FALSE)="sudene/idene",0.05,IF(VLOOKUP(Resumo!A357,'IDH-M'!$A$1:$C$855,3,FALSE)&lt;=0.776,0.05,0.1)))</f>
        <v>#N/A</v>
      </c>
      <c r="D357" s="15" t="e">
        <f t="shared" si="5"/>
        <v>#N/A</v>
      </c>
    </row>
    <row r="358" spans="1:4" x14ac:dyDescent="0.25">
      <c r="A358" s="2" t="s">
        <v>362</v>
      </c>
      <c r="B358" s="1" t="e">
        <f>IF(VLOOKUP(A358,FPM!$B$6:$B$859,2,FALSE)&gt;VLOOKUP(A358,ICMS!$B$7:$C$858,2,FALSE),0.01,IF(VLOOKUP(A358,'Área Sudene Idene'!$A$1:$B$856,2,FALSE)="sudene/idene",0.05,IF(VLOOKUP(Resumo!A358,'IDH-M'!$A$1:$C$855,3,FALSE)&lt;=0.776,0.05,0.1)))</f>
        <v>#N/A</v>
      </c>
      <c r="C358" s="15" t="e">
        <f>IF(VLOOKUP(A358,FPM!$B$6:$B$859,2,FALSE)/0.8&gt;VLOOKUP(A358,ICMS!$B$7:$C$858,2,FALSE),0.01,IF(VLOOKUP(A358,'Área Sudene Idene'!$A$1:$B$856,2,FALSE)="sudene/idene",0.05,IF(VLOOKUP(Resumo!A358,'IDH-M'!$A$1:$C$855,3,FALSE)&lt;=0.776,0.05,0.1)))</f>
        <v>#N/A</v>
      </c>
      <c r="D358" s="15" t="e">
        <f t="shared" si="5"/>
        <v>#N/A</v>
      </c>
    </row>
    <row r="359" spans="1:4" x14ac:dyDescent="0.25">
      <c r="A359" s="2" t="s">
        <v>363</v>
      </c>
      <c r="B359" s="1" t="e">
        <f>IF(VLOOKUP(A359,FPM!$B$6:$B$859,2,FALSE)&gt;VLOOKUP(A359,ICMS!$B$7:$C$858,2,FALSE),0.01,IF(VLOOKUP(A359,'Área Sudene Idene'!$A$1:$B$856,2,FALSE)="sudene/idene",0.05,IF(VLOOKUP(Resumo!A359,'IDH-M'!$A$1:$C$855,3,FALSE)&lt;=0.776,0.05,0.1)))</f>
        <v>#N/A</v>
      </c>
      <c r="C359" s="15" t="e">
        <f>IF(VLOOKUP(A359,FPM!$B$6:$B$859,2,FALSE)/0.8&gt;VLOOKUP(A359,ICMS!$B$7:$C$858,2,FALSE),0.01,IF(VLOOKUP(A359,'Área Sudene Idene'!$A$1:$B$856,2,FALSE)="sudene/idene",0.05,IF(VLOOKUP(Resumo!A359,'IDH-M'!$A$1:$C$855,3,FALSE)&lt;=0.776,0.05,0.1)))</f>
        <v>#N/A</v>
      </c>
      <c r="D359" s="15" t="e">
        <f t="shared" si="5"/>
        <v>#N/A</v>
      </c>
    </row>
    <row r="360" spans="1:4" x14ac:dyDescent="0.25">
      <c r="A360" s="2" t="s">
        <v>364</v>
      </c>
      <c r="B360" s="1" t="e">
        <f>IF(VLOOKUP(A360,FPM!$B$6:$B$859,2,FALSE)&gt;VLOOKUP(A360,ICMS!$B$7:$C$858,2,FALSE),0.01,IF(VLOOKUP(A360,'Área Sudene Idene'!$A$1:$B$856,2,FALSE)="sudene/idene",0.05,IF(VLOOKUP(Resumo!A360,'IDH-M'!$A$1:$C$855,3,FALSE)&lt;=0.776,0.05,0.1)))</f>
        <v>#N/A</v>
      </c>
      <c r="C360" s="15" t="e">
        <f>IF(VLOOKUP(A360,FPM!$B$6:$B$859,2,FALSE)/0.8&gt;VLOOKUP(A360,ICMS!$B$7:$C$858,2,FALSE),0.01,IF(VLOOKUP(A360,'Área Sudene Idene'!$A$1:$B$856,2,FALSE)="sudene/idene",0.05,IF(VLOOKUP(Resumo!A360,'IDH-M'!$A$1:$C$855,3,FALSE)&lt;=0.776,0.05,0.1)))</f>
        <v>#N/A</v>
      </c>
      <c r="D360" s="15" t="e">
        <f t="shared" si="5"/>
        <v>#N/A</v>
      </c>
    </row>
    <row r="361" spans="1:4" x14ac:dyDescent="0.25">
      <c r="A361" s="2" t="s">
        <v>365</v>
      </c>
      <c r="B361" s="1" t="e">
        <f>IF(VLOOKUP(A361,FPM!$B$6:$B$859,2,FALSE)&gt;VLOOKUP(A361,ICMS!$B$7:$C$858,2,FALSE),0.01,IF(VLOOKUP(A361,'Área Sudene Idene'!$A$1:$B$856,2,FALSE)="sudene/idene",0.05,IF(VLOOKUP(Resumo!A361,'IDH-M'!$A$1:$C$855,3,FALSE)&lt;=0.776,0.05,0.1)))</f>
        <v>#N/A</v>
      </c>
      <c r="C361" s="15" t="e">
        <f>IF(VLOOKUP(A361,FPM!$B$6:$B$859,2,FALSE)/0.8&gt;VLOOKUP(A361,ICMS!$B$7:$C$858,2,FALSE),0.01,IF(VLOOKUP(A361,'Área Sudene Idene'!$A$1:$B$856,2,FALSE)="sudene/idene",0.05,IF(VLOOKUP(Resumo!A361,'IDH-M'!$A$1:$C$855,3,FALSE)&lt;=0.776,0.05,0.1)))</f>
        <v>#N/A</v>
      </c>
      <c r="D361" s="15" t="e">
        <f t="shared" si="5"/>
        <v>#N/A</v>
      </c>
    </row>
    <row r="362" spans="1:4" x14ac:dyDescent="0.25">
      <c r="A362" s="2" t="s">
        <v>366</v>
      </c>
      <c r="B362" s="1" t="e">
        <f>IF(VLOOKUP(A362,FPM!$B$6:$B$859,2,FALSE)&gt;VLOOKUP(A362,ICMS!$B$7:$C$858,2,FALSE),0.01,IF(VLOOKUP(A362,'Área Sudene Idene'!$A$1:$B$856,2,FALSE)="sudene/idene",0.05,IF(VLOOKUP(Resumo!A362,'IDH-M'!$A$1:$C$855,3,FALSE)&lt;=0.776,0.05,0.1)))</f>
        <v>#N/A</v>
      </c>
      <c r="C362" s="15" t="e">
        <f>IF(VLOOKUP(A362,FPM!$B$6:$B$859,2,FALSE)/0.8&gt;VLOOKUP(A362,ICMS!$B$7:$C$858,2,FALSE),0.01,IF(VLOOKUP(A362,'Área Sudene Idene'!$A$1:$B$856,2,FALSE)="sudene/idene",0.05,IF(VLOOKUP(Resumo!A362,'IDH-M'!$A$1:$C$855,3,FALSE)&lt;=0.776,0.05,0.1)))</f>
        <v>#N/A</v>
      </c>
      <c r="D362" s="15" t="e">
        <f t="shared" si="5"/>
        <v>#N/A</v>
      </c>
    </row>
    <row r="363" spans="1:4" x14ac:dyDescent="0.25">
      <c r="A363" s="2" t="s">
        <v>367</v>
      </c>
      <c r="B363" s="1" t="e">
        <f>IF(VLOOKUP(A363,FPM!$B$6:$B$859,2,FALSE)&gt;VLOOKUP(A363,ICMS!$B$7:$C$858,2,FALSE),0.01,IF(VLOOKUP(A363,'Área Sudene Idene'!$A$1:$B$856,2,FALSE)="sudene/idene",0.05,IF(VLOOKUP(Resumo!A363,'IDH-M'!$A$1:$C$855,3,FALSE)&lt;=0.776,0.05,0.1)))</f>
        <v>#N/A</v>
      </c>
      <c r="C363" s="15" t="e">
        <f>IF(VLOOKUP(A363,FPM!$B$6:$B$859,2,FALSE)/0.8&gt;VLOOKUP(A363,ICMS!$B$7:$C$858,2,FALSE),0.01,IF(VLOOKUP(A363,'Área Sudene Idene'!$A$1:$B$856,2,FALSE)="sudene/idene",0.05,IF(VLOOKUP(Resumo!A363,'IDH-M'!$A$1:$C$855,3,FALSE)&lt;=0.776,0.05,0.1)))</f>
        <v>#N/A</v>
      </c>
      <c r="D363" s="15" t="e">
        <f t="shared" si="5"/>
        <v>#N/A</v>
      </c>
    </row>
    <row r="364" spans="1:4" x14ac:dyDescent="0.25">
      <c r="A364" s="2" t="s">
        <v>368</v>
      </c>
      <c r="B364" s="1" t="e">
        <f>IF(VLOOKUP(A364,FPM!$B$6:$B$859,2,FALSE)&gt;VLOOKUP(A364,ICMS!$B$7:$C$858,2,FALSE),0.01,IF(VLOOKUP(A364,'Área Sudene Idene'!$A$1:$B$856,2,FALSE)="sudene/idene",0.05,IF(VLOOKUP(Resumo!A364,'IDH-M'!$A$1:$C$855,3,FALSE)&lt;=0.776,0.05,0.1)))</f>
        <v>#N/A</v>
      </c>
      <c r="C364" s="15" t="e">
        <f>IF(VLOOKUP(A364,FPM!$B$6:$B$859,2,FALSE)/0.8&gt;VLOOKUP(A364,ICMS!$B$7:$C$858,2,FALSE),0.01,IF(VLOOKUP(A364,'Área Sudene Idene'!$A$1:$B$856,2,FALSE)="sudene/idene",0.05,IF(VLOOKUP(Resumo!A364,'IDH-M'!$A$1:$C$855,3,FALSE)&lt;=0.776,0.05,0.1)))</f>
        <v>#N/A</v>
      </c>
      <c r="D364" s="15" t="e">
        <f t="shared" si="5"/>
        <v>#N/A</v>
      </c>
    </row>
    <row r="365" spans="1:4" x14ac:dyDescent="0.25">
      <c r="A365" s="2" t="s">
        <v>369</v>
      </c>
      <c r="B365" s="1" t="e">
        <f>IF(VLOOKUP(A365,FPM!$B$6:$B$859,2,FALSE)&gt;VLOOKUP(A365,ICMS!$B$7:$C$858,2,FALSE),0.01,IF(VLOOKUP(A365,'Área Sudene Idene'!$A$1:$B$856,2,FALSE)="sudene/idene",0.05,IF(VLOOKUP(Resumo!A365,'IDH-M'!$A$1:$C$855,3,FALSE)&lt;=0.776,0.05,0.1)))</f>
        <v>#N/A</v>
      </c>
      <c r="C365" s="15" t="e">
        <f>IF(VLOOKUP(A365,FPM!$B$6:$B$859,2,FALSE)/0.8&gt;VLOOKUP(A365,ICMS!$B$7:$C$858,2,FALSE),0.01,IF(VLOOKUP(A365,'Área Sudene Idene'!$A$1:$B$856,2,FALSE)="sudene/idene",0.05,IF(VLOOKUP(Resumo!A365,'IDH-M'!$A$1:$C$855,3,FALSE)&lt;=0.776,0.05,0.1)))</f>
        <v>#N/A</v>
      </c>
      <c r="D365" s="15" t="e">
        <f t="shared" si="5"/>
        <v>#N/A</v>
      </c>
    </row>
    <row r="366" spans="1:4" x14ac:dyDescent="0.25">
      <c r="A366" s="2" t="s">
        <v>370</v>
      </c>
      <c r="B366" s="1" t="e">
        <f>IF(VLOOKUP(A366,FPM!$B$6:$B$859,2,FALSE)&gt;VLOOKUP(A366,ICMS!$B$7:$C$858,2,FALSE),0.01,IF(VLOOKUP(A366,'Área Sudene Idene'!$A$1:$B$856,2,FALSE)="sudene/idene",0.05,IF(VLOOKUP(Resumo!A366,'IDH-M'!$A$1:$C$855,3,FALSE)&lt;=0.776,0.05,0.1)))</f>
        <v>#N/A</v>
      </c>
      <c r="C366" s="15" t="e">
        <f>IF(VLOOKUP(A366,FPM!$B$6:$B$859,2,FALSE)/0.8&gt;VLOOKUP(A366,ICMS!$B$7:$C$858,2,FALSE),0.01,IF(VLOOKUP(A366,'Área Sudene Idene'!$A$1:$B$856,2,FALSE)="sudene/idene",0.05,IF(VLOOKUP(Resumo!A366,'IDH-M'!$A$1:$C$855,3,FALSE)&lt;=0.776,0.05,0.1)))</f>
        <v>#N/A</v>
      </c>
      <c r="D366" s="15" t="e">
        <f t="shared" si="5"/>
        <v>#N/A</v>
      </c>
    </row>
    <row r="367" spans="1:4" x14ac:dyDescent="0.25">
      <c r="A367" s="2" t="s">
        <v>371</v>
      </c>
      <c r="B367" s="1" t="e">
        <f>IF(VLOOKUP(A367,FPM!$B$6:$B$859,2,FALSE)&gt;VLOOKUP(A367,ICMS!$B$7:$C$858,2,FALSE),0.01,IF(VLOOKUP(A367,'Área Sudene Idene'!$A$1:$B$856,2,FALSE)="sudene/idene",0.05,IF(VLOOKUP(Resumo!A367,'IDH-M'!$A$1:$C$855,3,FALSE)&lt;=0.776,0.05,0.1)))</f>
        <v>#N/A</v>
      </c>
      <c r="C367" s="15" t="e">
        <f>IF(VLOOKUP(A367,FPM!$B$6:$B$859,2,FALSE)/0.8&gt;VLOOKUP(A367,ICMS!$B$7:$C$858,2,FALSE),0.01,IF(VLOOKUP(A367,'Área Sudene Idene'!$A$1:$B$856,2,FALSE)="sudene/idene",0.05,IF(VLOOKUP(Resumo!A367,'IDH-M'!$A$1:$C$855,3,FALSE)&lt;=0.776,0.05,0.1)))</f>
        <v>#N/A</v>
      </c>
      <c r="D367" s="15" t="e">
        <f t="shared" si="5"/>
        <v>#N/A</v>
      </c>
    </row>
    <row r="368" spans="1:4" x14ac:dyDescent="0.25">
      <c r="A368" s="2" t="s">
        <v>372</v>
      </c>
      <c r="B368" s="1" t="e">
        <f>IF(VLOOKUP(A368,FPM!$B$6:$B$859,2,FALSE)&gt;VLOOKUP(A368,ICMS!$B$7:$C$858,2,FALSE),0.01,IF(VLOOKUP(A368,'Área Sudene Idene'!$A$1:$B$856,2,FALSE)="sudene/idene",0.05,IF(VLOOKUP(Resumo!A368,'IDH-M'!$A$1:$C$855,3,FALSE)&lt;=0.776,0.05,0.1)))</f>
        <v>#N/A</v>
      </c>
      <c r="C368" s="15" t="e">
        <f>IF(VLOOKUP(A368,FPM!$B$6:$B$859,2,FALSE)/0.8&gt;VLOOKUP(A368,ICMS!$B$7:$C$858,2,FALSE),0.01,IF(VLOOKUP(A368,'Área Sudene Idene'!$A$1:$B$856,2,FALSE)="sudene/idene",0.05,IF(VLOOKUP(Resumo!A368,'IDH-M'!$A$1:$C$855,3,FALSE)&lt;=0.776,0.05,0.1)))</f>
        <v>#N/A</v>
      </c>
      <c r="D368" s="15" t="e">
        <f t="shared" si="5"/>
        <v>#N/A</v>
      </c>
    </row>
    <row r="369" spans="1:4" x14ac:dyDescent="0.25">
      <c r="A369" s="2" t="s">
        <v>373</v>
      </c>
      <c r="B369" s="1" t="e">
        <f>IF(VLOOKUP(A369,FPM!$B$6:$B$859,2,FALSE)&gt;VLOOKUP(A369,ICMS!$B$7:$C$858,2,FALSE),0.01,IF(VLOOKUP(A369,'Área Sudene Idene'!$A$1:$B$856,2,FALSE)="sudene/idene",0.05,IF(VLOOKUP(Resumo!A369,'IDH-M'!$A$1:$C$855,3,FALSE)&lt;=0.776,0.05,0.1)))</f>
        <v>#N/A</v>
      </c>
      <c r="C369" s="15" t="e">
        <f>IF(VLOOKUP(A369,FPM!$B$6:$B$859,2,FALSE)/0.8&gt;VLOOKUP(A369,ICMS!$B$7:$C$858,2,FALSE),0.01,IF(VLOOKUP(A369,'Área Sudene Idene'!$A$1:$B$856,2,FALSE)="sudene/idene",0.05,IF(VLOOKUP(Resumo!A369,'IDH-M'!$A$1:$C$855,3,FALSE)&lt;=0.776,0.05,0.1)))</f>
        <v>#N/A</v>
      </c>
      <c r="D369" s="15" t="e">
        <f t="shared" si="5"/>
        <v>#N/A</v>
      </c>
    </row>
    <row r="370" spans="1:4" x14ac:dyDescent="0.25">
      <c r="A370" s="2" t="s">
        <v>374</v>
      </c>
      <c r="B370" s="1" t="e">
        <f>IF(VLOOKUP(A370,FPM!$B$6:$B$859,2,FALSE)&gt;VLOOKUP(A370,ICMS!$B$7:$C$858,2,FALSE),0.01,IF(VLOOKUP(A370,'Área Sudene Idene'!$A$1:$B$856,2,FALSE)="sudene/idene",0.05,IF(VLOOKUP(Resumo!A370,'IDH-M'!$A$1:$C$855,3,FALSE)&lt;=0.776,0.05,0.1)))</f>
        <v>#N/A</v>
      </c>
      <c r="C370" s="15" t="e">
        <f>IF(VLOOKUP(A370,FPM!$B$6:$B$859,2,FALSE)/0.8&gt;VLOOKUP(A370,ICMS!$B$7:$C$858,2,FALSE),0.01,IF(VLOOKUP(A370,'Área Sudene Idene'!$A$1:$B$856,2,FALSE)="sudene/idene",0.05,IF(VLOOKUP(Resumo!A370,'IDH-M'!$A$1:$C$855,3,FALSE)&lt;=0.776,0.05,0.1)))</f>
        <v>#N/A</v>
      </c>
      <c r="D370" s="15" t="e">
        <f t="shared" si="5"/>
        <v>#N/A</v>
      </c>
    </row>
    <row r="371" spans="1:4" x14ac:dyDescent="0.25">
      <c r="A371" s="2" t="s">
        <v>375</v>
      </c>
      <c r="B371" s="1" t="e">
        <f>IF(VLOOKUP(A371,FPM!$B$6:$B$859,2,FALSE)&gt;VLOOKUP(A371,ICMS!$B$7:$C$858,2,FALSE),0.01,IF(VLOOKUP(A371,'Área Sudene Idene'!$A$1:$B$856,2,FALSE)="sudene/idene",0.05,IF(VLOOKUP(Resumo!A371,'IDH-M'!$A$1:$C$855,3,FALSE)&lt;=0.776,0.05,0.1)))</f>
        <v>#N/A</v>
      </c>
      <c r="C371" s="15" t="e">
        <f>IF(VLOOKUP(A371,FPM!$B$6:$B$859,2,FALSE)/0.8&gt;VLOOKUP(A371,ICMS!$B$7:$C$858,2,FALSE),0.01,IF(VLOOKUP(A371,'Área Sudene Idene'!$A$1:$B$856,2,FALSE)="sudene/idene",0.05,IF(VLOOKUP(Resumo!A371,'IDH-M'!$A$1:$C$855,3,FALSE)&lt;=0.776,0.05,0.1)))</f>
        <v>#N/A</v>
      </c>
      <c r="D371" s="15" t="e">
        <f t="shared" si="5"/>
        <v>#N/A</v>
      </c>
    </row>
    <row r="372" spans="1:4" x14ac:dyDescent="0.25">
      <c r="A372" s="2" t="s">
        <v>376</v>
      </c>
      <c r="B372" s="1" t="e">
        <f>IF(VLOOKUP(A372,FPM!$B$6:$B$859,2,FALSE)&gt;VLOOKUP(A372,ICMS!$B$7:$C$858,2,FALSE),0.01,IF(VLOOKUP(A372,'Área Sudene Idene'!$A$1:$B$856,2,FALSE)="sudene/idene",0.05,IF(VLOOKUP(Resumo!A372,'IDH-M'!$A$1:$C$855,3,FALSE)&lt;=0.776,0.05,0.1)))</f>
        <v>#N/A</v>
      </c>
      <c r="C372" s="15" t="e">
        <f>IF(VLOOKUP(A372,FPM!$B$6:$B$859,2,FALSE)/0.8&gt;VLOOKUP(A372,ICMS!$B$7:$C$858,2,FALSE),0.01,IF(VLOOKUP(A372,'Área Sudene Idene'!$A$1:$B$856,2,FALSE)="sudene/idene",0.05,IF(VLOOKUP(Resumo!A372,'IDH-M'!$A$1:$C$855,3,FALSE)&lt;=0.776,0.05,0.1)))</f>
        <v>#N/A</v>
      </c>
      <c r="D372" s="15" t="e">
        <f t="shared" si="5"/>
        <v>#N/A</v>
      </c>
    </row>
    <row r="373" spans="1:4" x14ac:dyDescent="0.25">
      <c r="A373" s="2" t="s">
        <v>377</v>
      </c>
      <c r="B373" s="1" t="e">
        <f>IF(VLOOKUP(A373,FPM!$B$6:$B$859,2,FALSE)&gt;VLOOKUP(A373,ICMS!$B$7:$C$858,2,FALSE),0.01,IF(VLOOKUP(A373,'Área Sudene Idene'!$A$1:$B$856,2,FALSE)="sudene/idene",0.05,IF(VLOOKUP(Resumo!A373,'IDH-M'!$A$1:$C$855,3,FALSE)&lt;=0.776,0.05,0.1)))</f>
        <v>#N/A</v>
      </c>
      <c r="C373" s="15" t="e">
        <f>IF(VLOOKUP(A373,FPM!$B$6:$B$859,2,FALSE)/0.8&gt;VLOOKUP(A373,ICMS!$B$7:$C$858,2,FALSE),0.01,IF(VLOOKUP(A373,'Área Sudene Idene'!$A$1:$B$856,2,FALSE)="sudene/idene",0.05,IF(VLOOKUP(Resumo!A373,'IDH-M'!$A$1:$C$855,3,FALSE)&lt;=0.776,0.05,0.1)))</f>
        <v>#N/A</v>
      </c>
      <c r="D373" s="15" t="e">
        <f t="shared" si="5"/>
        <v>#N/A</v>
      </c>
    </row>
    <row r="374" spans="1:4" x14ac:dyDescent="0.25">
      <c r="A374" s="2" t="s">
        <v>378</v>
      </c>
      <c r="B374" s="1" t="e">
        <f>IF(VLOOKUP(A374,FPM!$B$6:$B$859,2,FALSE)&gt;VLOOKUP(A374,ICMS!$B$7:$C$858,2,FALSE),0.01,IF(VLOOKUP(A374,'Área Sudene Idene'!$A$1:$B$856,2,FALSE)="sudene/idene",0.05,IF(VLOOKUP(Resumo!A374,'IDH-M'!$A$1:$C$855,3,FALSE)&lt;=0.776,0.05,0.1)))</f>
        <v>#N/A</v>
      </c>
      <c r="C374" s="15" t="e">
        <f>IF(VLOOKUP(A374,FPM!$B$6:$B$859,2,FALSE)/0.8&gt;VLOOKUP(A374,ICMS!$B$7:$C$858,2,FALSE),0.01,IF(VLOOKUP(A374,'Área Sudene Idene'!$A$1:$B$856,2,FALSE)="sudene/idene",0.05,IF(VLOOKUP(Resumo!A374,'IDH-M'!$A$1:$C$855,3,FALSE)&lt;=0.776,0.05,0.1)))</f>
        <v>#N/A</v>
      </c>
      <c r="D374" s="15" t="e">
        <f t="shared" si="5"/>
        <v>#N/A</v>
      </c>
    </row>
    <row r="375" spans="1:4" x14ac:dyDescent="0.25">
      <c r="A375" s="2" t="s">
        <v>379</v>
      </c>
      <c r="B375" s="1" t="e">
        <f>IF(VLOOKUP(A375,FPM!$B$6:$B$859,2,FALSE)&gt;VLOOKUP(A375,ICMS!$B$7:$C$858,2,FALSE),0.01,IF(VLOOKUP(A375,'Área Sudene Idene'!$A$1:$B$856,2,FALSE)="sudene/idene",0.05,IF(VLOOKUP(Resumo!A375,'IDH-M'!$A$1:$C$855,3,FALSE)&lt;=0.776,0.05,0.1)))</f>
        <v>#N/A</v>
      </c>
      <c r="C375" s="15" t="e">
        <f>IF(VLOOKUP(A375,FPM!$B$6:$B$859,2,FALSE)/0.8&gt;VLOOKUP(A375,ICMS!$B$7:$C$858,2,FALSE),0.01,IF(VLOOKUP(A375,'Área Sudene Idene'!$A$1:$B$856,2,FALSE)="sudene/idene",0.05,IF(VLOOKUP(Resumo!A375,'IDH-M'!$A$1:$C$855,3,FALSE)&lt;=0.776,0.05,0.1)))</f>
        <v>#N/A</v>
      </c>
      <c r="D375" s="15" t="e">
        <f t="shared" si="5"/>
        <v>#N/A</v>
      </c>
    </row>
    <row r="376" spans="1:4" x14ac:dyDescent="0.25">
      <c r="A376" s="2" t="s">
        <v>380</v>
      </c>
      <c r="B376" s="1" t="e">
        <f>IF(VLOOKUP(A376,FPM!$B$6:$B$859,2,FALSE)&gt;VLOOKUP(A376,ICMS!$B$7:$C$858,2,FALSE),0.01,IF(VLOOKUP(A376,'Área Sudene Idene'!$A$1:$B$856,2,FALSE)="sudene/idene",0.05,IF(VLOOKUP(Resumo!A376,'IDH-M'!$A$1:$C$855,3,FALSE)&lt;=0.776,0.05,0.1)))</f>
        <v>#N/A</v>
      </c>
      <c r="C376" s="15" t="e">
        <f>IF(VLOOKUP(A376,FPM!$B$6:$B$859,2,FALSE)/0.8&gt;VLOOKUP(A376,ICMS!$B$7:$C$858,2,FALSE),0.01,IF(VLOOKUP(A376,'Área Sudene Idene'!$A$1:$B$856,2,FALSE)="sudene/idene",0.05,IF(VLOOKUP(Resumo!A376,'IDH-M'!$A$1:$C$855,3,FALSE)&lt;=0.776,0.05,0.1)))</f>
        <v>#N/A</v>
      </c>
      <c r="D376" s="15" t="e">
        <f t="shared" si="5"/>
        <v>#N/A</v>
      </c>
    </row>
    <row r="377" spans="1:4" x14ac:dyDescent="0.25">
      <c r="A377" s="2" t="s">
        <v>381</v>
      </c>
      <c r="B377" s="1" t="e">
        <f>IF(VLOOKUP(A377,FPM!$B$6:$B$859,2,FALSE)&gt;VLOOKUP(A377,ICMS!$B$7:$C$858,2,FALSE),0.01,IF(VLOOKUP(A377,'Área Sudene Idene'!$A$1:$B$856,2,FALSE)="sudene/idene",0.05,IF(VLOOKUP(Resumo!A377,'IDH-M'!$A$1:$C$855,3,FALSE)&lt;=0.776,0.05,0.1)))</f>
        <v>#N/A</v>
      </c>
      <c r="C377" s="15" t="e">
        <f>IF(VLOOKUP(A377,FPM!$B$6:$B$859,2,FALSE)/0.8&gt;VLOOKUP(A377,ICMS!$B$7:$C$858,2,FALSE),0.01,IF(VLOOKUP(A377,'Área Sudene Idene'!$A$1:$B$856,2,FALSE)="sudene/idene",0.05,IF(VLOOKUP(Resumo!A377,'IDH-M'!$A$1:$C$855,3,FALSE)&lt;=0.776,0.05,0.1)))</f>
        <v>#N/A</v>
      </c>
      <c r="D377" s="15" t="e">
        <f t="shared" si="5"/>
        <v>#N/A</v>
      </c>
    </row>
    <row r="378" spans="1:4" x14ac:dyDescent="0.25">
      <c r="A378" s="2" t="s">
        <v>382</v>
      </c>
      <c r="B378" s="1" t="e">
        <f>IF(VLOOKUP(A378,FPM!$B$6:$B$859,2,FALSE)&gt;VLOOKUP(A378,ICMS!$B$7:$C$858,2,FALSE),0.01,IF(VLOOKUP(A378,'Área Sudene Idene'!$A$1:$B$856,2,FALSE)="sudene/idene",0.05,IF(VLOOKUP(Resumo!A378,'IDH-M'!$A$1:$C$855,3,FALSE)&lt;=0.776,0.05,0.1)))</f>
        <v>#N/A</v>
      </c>
      <c r="C378" s="15" t="e">
        <f>IF(VLOOKUP(A378,FPM!$B$6:$B$859,2,FALSE)/0.8&gt;VLOOKUP(A378,ICMS!$B$7:$C$858,2,FALSE),0.01,IF(VLOOKUP(A378,'Área Sudene Idene'!$A$1:$B$856,2,FALSE)="sudene/idene",0.05,IF(VLOOKUP(Resumo!A378,'IDH-M'!$A$1:$C$855,3,FALSE)&lt;=0.776,0.05,0.1)))</f>
        <v>#N/A</v>
      </c>
      <c r="D378" s="15" t="e">
        <f t="shared" si="5"/>
        <v>#N/A</v>
      </c>
    </row>
    <row r="379" spans="1:4" x14ac:dyDescent="0.25">
      <c r="A379" s="2" t="s">
        <v>383</v>
      </c>
      <c r="B379" s="1" t="e">
        <f>IF(VLOOKUP(A379,FPM!$B$6:$B$859,2,FALSE)&gt;VLOOKUP(A379,ICMS!$B$7:$C$858,2,FALSE),0.01,IF(VLOOKUP(A379,'Área Sudene Idene'!$A$1:$B$856,2,FALSE)="sudene/idene",0.05,IF(VLOOKUP(Resumo!A379,'IDH-M'!$A$1:$C$855,3,FALSE)&lt;=0.776,0.05,0.1)))</f>
        <v>#N/A</v>
      </c>
      <c r="C379" s="15" t="e">
        <f>IF(VLOOKUP(A379,FPM!$B$6:$B$859,2,FALSE)/0.8&gt;VLOOKUP(A379,ICMS!$B$7:$C$858,2,FALSE),0.01,IF(VLOOKUP(A379,'Área Sudene Idene'!$A$1:$B$856,2,FALSE)="sudene/idene",0.05,IF(VLOOKUP(Resumo!A379,'IDH-M'!$A$1:$C$855,3,FALSE)&lt;=0.776,0.05,0.1)))</f>
        <v>#N/A</v>
      </c>
      <c r="D379" s="15" t="e">
        <f t="shared" si="5"/>
        <v>#N/A</v>
      </c>
    </row>
    <row r="380" spans="1:4" x14ac:dyDescent="0.25">
      <c r="A380" s="2" t="s">
        <v>384</v>
      </c>
      <c r="B380" s="1" t="e">
        <f>IF(VLOOKUP(A380,FPM!$B$6:$B$859,2,FALSE)&gt;VLOOKUP(A380,ICMS!$B$7:$C$858,2,FALSE),0.01,IF(VLOOKUP(A380,'Área Sudene Idene'!$A$1:$B$856,2,FALSE)="sudene/idene",0.05,IF(VLOOKUP(Resumo!A380,'IDH-M'!$A$1:$C$855,3,FALSE)&lt;=0.776,0.05,0.1)))</f>
        <v>#N/A</v>
      </c>
      <c r="C380" s="15" t="e">
        <f>IF(VLOOKUP(A380,FPM!$B$6:$B$859,2,FALSE)/0.8&gt;VLOOKUP(A380,ICMS!$B$7:$C$858,2,FALSE),0.01,IF(VLOOKUP(A380,'Área Sudene Idene'!$A$1:$B$856,2,FALSE)="sudene/idene",0.05,IF(VLOOKUP(Resumo!A380,'IDH-M'!$A$1:$C$855,3,FALSE)&lt;=0.776,0.05,0.1)))</f>
        <v>#N/A</v>
      </c>
      <c r="D380" s="15" t="e">
        <f t="shared" si="5"/>
        <v>#N/A</v>
      </c>
    </row>
    <row r="381" spans="1:4" x14ac:dyDescent="0.25">
      <c r="A381" s="2" t="s">
        <v>385</v>
      </c>
      <c r="B381" s="1" t="e">
        <f>IF(VLOOKUP(A381,FPM!$B$6:$B$859,2,FALSE)&gt;VLOOKUP(A381,ICMS!$B$7:$C$858,2,FALSE),0.01,IF(VLOOKUP(A381,'Área Sudene Idene'!$A$1:$B$856,2,FALSE)="sudene/idene",0.05,IF(VLOOKUP(Resumo!A381,'IDH-M'!$A$1:$C$855,3,FALSE)&lt;=0.776,0.05,0.1)))</f>
        <v>#N/A</v>
      </c>
      <c r="C381" s="15" t="e">
        <f>IF(VLOOKUP(A381,FPM!$B$6:$B$859,2,FALSE)/0.8&gt;VLOOKUP(A381,ICMS!$B$7:$C$858,2,FALSE),0.01,IF(VLOOKUP(A381,'Área Sudene Idene'!$A$1:$B$856,2,FALSE)="sudene/idene",0.05,IF(VLOOKUP(Resumo!A381,'IDH-M'!$A$1:$C$855,3,FALSE)&lt;=0.776,0.05,0.1)))</f>
        <v>#N/A</v>
      </c>
      <c r="D381" s="15" t="e">
        <f t="shared" si="5"/>
        <v>#N/A</v>
      </c>
    </row>
    <row r="382" spans="1:4" x14ac:dyDescent="0.25">
      <c r="A382" s="2" t="s">
        <v>386</v>
      </c>
      <c r="B382" s="1" t="e">
        <f>IF(VLOOKUP(A382,FPM!$B$6:$B$859,2,FALSE)&gt;VLOOKUP(A382,ICMS!$B$7:$C$858,2,FALSE),0.01,IF(VLOOKUP(A382,'Área Sudene Idene'!$A$1:$B$856,2,FALSE)="sudene/idene",0.05,IF(VLOOKUP(Resumo!A382,'IDH-M'!$A$1:$C$855,3,FALSE)&lt;=0.776,0.05,0.1)))</f>
        <v>#N/A</v>
      </c>
      <c r="C382" s="15" t="e">
        <f>IF(VLOOKUP(A382,FPM!$B$6:$B$859,2,FALSE)/0.8&gt;VLOOKUP(A382,ICMS!$B$7:$C$858,2,FALSE),0.01,IF(VLOOKUP(A382,'Área Sudene Idene'!$A$1:$B$856,2,FALSE)="sudene/idene",0.05,IF(VLOOKUP(Resumo!A382,'IDH-M'!$A$1:$C$855,3,FALSE)&lt;=0.776,0.05,0.1)))</f>
        <v>#N/A</v>
      </c>
      <c r="D382" s="15" t="e">
        <f t="shared" si="5"/>
        <v>#N/A</v>
      </c>
    </row>
    <row r="383" spans="1:4" x14ac:dyDescent="0.25">
      <c r="A383" s="2" t="s">
        <v>387</v>
      </c>
      <c r="B383" s="1" t="e">
        <f>IF(VLOOKUP(A383,FPM!$B$6:$B$859,2,FALSE)&gt;VLOOKUP(A383,ICMS!$B$7:$C$858,2,FALSE),0.01,IF(VLOOKUP(A383,'Área Sudene Idene'!$A$1:$B$856,2,FALSE)="sudene/idene",0.05,IF(VLOOKUP(Resumo!A383,'IDH-M'!$A$1:$C$855,3,FALSE)&lt;=0.776,0.05,0.1)))</f>
        <v>#N/A</v>
      </c>
      <c r="C383" s="15" t="e">
        <f>IF(VLOOKUP(A383,FPM!$B$6:$B$859,2,FALSE)/0.8&gt;VLOOKUP(A383,ICMS!$B$7:$C$858,2,FALSE),0.01,IF(VLOOKUP(A383,'Área Sudene Idene'!$A$1:$B$856,2,FALSE)="sudene/idene",0.05,IF(VLOOKUP(Resumo!A383,'IDH-M'!$A$1:$C$855,3,FALSE)&lt;=0.776,0.05,0.1)))</f>
        <v>#N/A</v>
      </c>
      <c r="D383" s="15" t="e">
        <f t="shared" si="5"/>
        <v>#N/A</v>
      </c>
    </row>
    <row r="384" spans="1:4" x14ac:dyDescent="0.25">
      <c r="A384" s="2" t="s">
        <v>388</v>
      </c>
      <c r="B384" s="1" t="e">
        <f>IF(VLOOKUP(A384,FPM!$B$6:$B$859,2,FALSE)&gt;VLOOKUP(A384,ICMS!$B$7:$C$858,2,FALSE),0.01,IF(VLOOKUP(A384,'Área Sudene Idene'!$A$1:$B$856,2,FALSE)="sudene/idene",0.05,IF(VLOOKUP(Resumo!A384,'IDH-M'!$A$1:$C$855,3,FALSE)&lt;=0.776,0.05,0.1)))</f>
        <v>#N/A</v>
      </c>
      <c r="C384" s="15" t="e">
        <f>IF(VLOOKUP(A384,FPM!$B$6:$B$859,2,FALSE)/0.8&gt;VLOOKUP(A384,ICMS!$B$7:$C$858,2,FALSE),0.01,IF(VLOOKUP(A384,'Área Sudene Idene'!$A$1:$B$856,2,FALSE)="sudene/idene",0.05,IF(VLOOKUP(Resumo!A384,'IDH-M'!$A$1:$C$855,3,FALSE)&lt;=0.776,0.05,0.1)))</f>
        <v>#N/A</v>
      </c>
      <c r="D384" s="15" t="e">
        <f t="shared" si="5"/>
        <v>#N/A</v>
      </c>
    </row>
    <row r="385" spans="1:4" x14ac:dyDescent="0.25">
      <c r="A385" s="2" t="s">
        <v>389</v>
      </c>
      <c r="B385" s="1" t="e">
        <f>IF(VLOOKUP(A385,FPM!$B$6:$B$859,2,FALSE)&gt;VLOOKUP(A385,ICMS!$B$7:$C$858,2,FALSE),0.01,IF(VLOOKUP(A385,'Área Sudene Idene'!$A$1:$B$856,2,FALSE)="sudene/idene",0.05,IF(VLOOKUP(Resumo!A385,'IDH-M'!$A$1:$C$855,3,FALSE)&lt;=0.776,0.05,0.1)))</f>
        <v>#N/A</v>
      </c>
      <c r="C385" s="15" t="e">
        <f>IF(VLOOKUP(A385,FPM!$B$6:$B$859,2,FALSE)/0.8&gt;VLOOKUP(A385,ICMS!$B$7:$C$858,2,FALSE),0.01,IF(VLOOKUP(A385,'Área Sudene Idene'!$A$1:$B$856,2,FALSE)="sudene/idene",0.05,IF(VLOOKUP(Resumo!A385,'IDH-M'!$A$1:$C$855,3,FALSE)&lt;=0.776,0.05,0.1)))</f>
        <v>#N/A</v>
      </c>
      <c r="D385" s="15" t="e">
        <f t="shared" si="5"/>
        <v>#N/A</v>
      </c>
    </row>
    <row r="386" spans="1:4" x14ac:dyDescent="0.25">
      <c r="A386" s="2" t="s">
        <v>390</v>
      </c>
      <c r="B386" s="1" t="e">
        <f>IF(VLOOKUP(A386,FPM!$B$6:$B$859,2,FALSE)&gt;VLOOKUP(A386,ICMS!$B$7:$C$858,2,FALSE),0.01,IF(VLOOKUP(A386,'Área Sudene Idene'!$A$1:$B$856,2,FALSE)="sudene/idene",0.05,IF(VLOOKUP(Resumo!A386,'IDH-M'!$A$1:$C$855,3,FALSE)&lt;=0.776,0.05,0.1)))</f>
        <v>#N/A</v>
      </c>
      <c r="C386" s="15" t="e">
        <f>IF(VLOOKUP(A386,FPM!$B$6:$B$859,2,FALSE)/0.8&gt;VLOOKUP(A386,ICMS!$B$7:$C$858,2,FALSE),0.01,IF(VLOOKUP(A386,'Área Sudene Idene'!$A$1:$B$856,2,FALSE)="sudene/idene",0.05,IF(VLOOKUP(Resumo!A386,'IDH-M'!$A$1:$C$855,3,FALSE)&lt;=0.776,0.05,0.1)))</f>
        <v>#N/A</v>
      </c>
      <c r="D386" s="15" t="e">
        <f t="shared" si="5"/>
        <v>#N/A</v>
      </c>
    </row>
    <row r="387" spans="1:4" x14ac:dyDescent="0.25">
      <c r="A387" s="2" t="s">
        <v>391</v>
      </c>
      <c r="B387" s="1" t="e">
        <f>IF(VLOOKUP(A387,FPM!$B$6:$B$859,2,FALSE)&gt;VLOOKUP(A387,ICMS!$B$7:$C$858,2,FALSE),0.01,IF(VLOOKUP(A387,'Área Sudene Idene'!$A$1:$B$856,2,FALSE)="sudene/idene",0.05,IF(VLOOKUP(Resumo!A387,'IDH-M'!$A$1:$C$855,3,FALSE)&lt;=0.776,0.05,0.1)))</f>
        <v>#N/A</v>
      </c>
      <c r="C387" s="15" t="e">
        <f>IF(VLOOKUP(A387,FPM!$B$6:$B$859,2,FALSE)/0.8&gt;VLOOKUP(A387,ICMS!$B$7:$C$858,2,FALSE),0.01,IF(VLOOKUP(A387,'Área Sudene Idene'!$A$1:$B$856,2,FALSE)="sudene/idene",0.05,IF(VLOOKUP(Resumo!A387,'IDH-M'!$A$1:$C$855,3,FALSE)&lt;=0.776,0.05,0.1)))</f>
        <v>#N/A</v>
      </c>
      <c r="D387" s="15" t="e">
        <f t="shared" ref="D387:D450" si="6">B387-C387</f>
        <v>#N/A</v>
      </c>
    </row>
    <row r="388" spans="1:4" x14ac:dyDescent="0.25">
      <c r="A388" s="2" t="s">
        <v>392</v>
      </c>
      <c r="B388" s="1" t="e">
        <f>IF(VLOOKUP(A388,FPM!$B$6:$B$859,2,FALSE)&gt;VLOOKUP(A388,ICMS!$B$7:$C$858,2,FALSE),0.01,IF(VLOOKUP(A388,'Área Sudene Idene'!$A$1:$B$856,2,FALSE)="sudene/idene",0.05,IF(VLOOKUP(Resumo!A388,'IDH-M'!$A$1:$C$855,3,FALSE)&lt;=0.776,0.05,0.1)))</f>
        <v>#N/A</v>
      </c>
      <c r="C388" s="15" t="e">
        <f>IF(VLOOKUP(A388,FPM!$B$6:$B$859,2,FALSE)/0.8&gt;VLOOKUP(A388,ICMS!$B$7:$C$858,2,FALSE),0.01,IF(VLOOKUP(A388,'Área Sudene Idene'!$A$1:$B$856,2,FALSE)="sudene/idene",0.05,IF(VLOOKUP(Resumo!A388,'IDH-M'!$A$1:$C$855,3,FALSE)&lt;=0.776,0.05,0.1)))</f>
        <v>#N/A</v>
      </c>
      <c r="D388" s="15" t="e">
        <f t="shared" si="6"/>
        <v>#N/A</v>
      </c>
    </row>
    <row r="389" spans="1:4" x14ac:dyDescent="0.25">
      <c r="A389" s="2" t="s">
        <v>393</v>
      </c>
      <c r="B389" s="1" t="e">
        <f>IF(VLOOKUP(A389,FPM!$B$6:$B$859,2,FALSE)&gt;VLOOKUP(A389,ICMS!$B$7:$C$858,2,FALSE),0.01,IF(VLOOKUP(A389,'Área Sudene Idene'!$A$1:$B$856,2,FALSE)="sudene/idene",0.05,IF(VLOOKUP(Resumo!A389,'IDH-M'!$A$1:$C$855,3,FALSE)&lt;=0.776,0.05,0.1)))</f>
        <v>#N/A</v>
      </c>
      <c r="C389" s="15" t="e">
        <f>IF(VLOOKUP(A389,FPM!$B$6:$B$859,2,FALSE)/0.8&gt;VLOOKUP(A389,ICMS!$B$7:$C$858,2,FALSE),0.01,IF(VLOOKUP(A389,'Área Sudene Idene'!$A$1:$B$856,2,FALSE)="sudene/idene",0.05,IF(VLOOKUP(Resumo!A389,'IDH-M'!$A$1:$C$855,3,FALSE)&lt;=0.776,0.05,0.1)))</f>
        <v>#N/A</v>
      </c>
      <c r="D389" s="15" t="e">
        <f t="shared" si="6"/>
        <v>#N/A</v>
      </c>
    </row>
    <row r="390" spans="1:4" x14ac:dyDescent="0.25">
      <c r="A390" s="2" t="s">
        <v>394</v>
      </c>
      <c r="B390" s="1" t="e">
        <f>IF(VLOOKUP(A390,FPM!$B$6:$B$859,2,FALSE)&gt;VLOOKUP(A390,ICMS!$B$7:$C$858,2,FALSE),0.01,IF(VLOOKUP(A390,'Área Sudene Idene'!$A$1:$B$856,2,FALSE)="sudene/idene",0.05,IF(VLOOKUP(Resumo!A390,'IDH-M'!$A$1:$C$855,3,FALSE)&lt;=0.776,0.05,0.1)))</f>
        <v>#N/A</v>
      </c>
      <c r="C390" s="15" t="e">
        <f>IF(VLOOKUP(A390,FPM!$B$6:$B$859,2,FALSE)/0.8&gt;VLOOKUP(A390,ICMS!$B$7:$C$858,2,FALSE),0.01,IF(VLOOKUP(A390,'Área Sudene Idene'!$A$1:$B$856,2,FALSE)="sudene/idene",0.05,IF(VLOOKUP(Resumo!A390,'IDH-M'!$A$1:$C$855,3,FALSE)&lt;=0.776,0.05,0.1)))</f>
        <v>#N/A</v>
      </c>
      <c r="D390" s="15" t="e">
        <f t="shared" si="6"/>
        <v>#N/A</v>
      </c>
    </row>
    <row r="391" spans="1:4" x14ac:dyDescent="0.25">
      <c r="A391" s="2" t="s">
        <v>395</v>
      </c>
      <c r="B391" s="1" t="e">
        <f>IF(VLOOKUP(A391,FPM!$B$6:$B$859,2,FALSE)&gt;VLOOKUP(A391,ICMS!$B$7:$C$858,2,FALSE),0.01,IF(VLOOKUP(A391,'Área Sudene Idene'!$A$1:$B$856,2,FALSE)="sudene/idene",0.05,IF(VLOOKUP(Resumo!A391,'IDH-M'!$A$1:$C$855,3,FALSE)&lt;=0.776,0.05,0.1)))</f>
        <v>#N/A</v>
      </c>
      <c r="C391" s="15" t="e">
        <f>IF(VLOOKUP(A391,FPM!$B$6:$B$859,2,FALSE)/0.8&gt;VLOOKUP(A391,ICMS!$B$7:$C$858,2,FALSE),0.01,IF(VLOOKUP(A391,'Área Sudene Idene'!$A$1:$B$856,2,FALSE)="sudene/idene",0.05,IF(VLOOKUP(Resumo!A391,'IDH-M'!$A$1:$C$855,3,FALSE)&lt;=0.776,0.05,0.1)))</f>
        <v>#N/A</v>
      </c>
      <c r="D391" s="15" t="e">
        <f t="shared" si="6"/>
        <v>#N/A</v>
      </c>
    </row>
    <row r="392" spans="1:4" x14ac:dyDescent="0.25">
      <c r="A392" s="2" t="s">
        <v>396</v>
      </c>
      <c r="B392" s="1" t="e">
        <f>IF(VLOOKUP(A392,FPM!$B$6:$B$859,2,FALSE)&gt;VLOOKUP(A392,ICMS!$B$7:$C$858,2,FALSE),0.01,IF(VLOOKUP(A392,'Área Sudene Idene'!$A$1:$B$856,2,FALSE)="sudene/idene",0.05,IF(VLOOKUP(Resumo!A392,'IDH-M'!$A$1:$C$855,3,FALSE)&lt;=0.776,0.05,0.1)))</f>
        <v>#N/A</v>
      </c>
      <c r="C392" s="15" t="e">
        <f>IF(VLOOKUP(A392,FPM!$B$6:$B$859,2,FALSE)/0.8&gt;VLOOKUP(A392,ICMS!$B$7:$C$858,2,FALSE),0.01,IF(VLOOKUP(A392,'Área Sudene Idene'!$A$1:$B$856,2,FALSE)="sudene/idene",0.05,IF(VLOOKUP(Resumo!A392,'IDH-M'!$A$1:$C$855,3,FALSE)&lt;=0.776,0.05,0.1)))</f>
        <v>#N/A</v>
      </c>
      <c r="D392" s="15" t="e">
        <f t="shared" si="6"/>
        <v>#N/A</v>
      </c>
    </row>
    <row r="393" spans="1:4" x14ac:dyDescent="0.25">
      <c r="A393" s="2" t="s">
        <v>397</v>
      </c>
      <c r="B393" s="1" t="e">
        <f>IF(VLOOKUP(A393,FPM!$B$6:$B$859,2,FALSE)&gt;VLOOKUP(A393,ICMS!$B$7:$C$858,2,FALSE),0.01,IF(VLOOKUP(A393,'Área Sudene Idene'!$A$1:$B$856,2,FALSE)="sudene/idene",0.05,IF(VLOOKUP(Resumo!A393,'IDH-M'!$A$1:$C$855,3,FALSE)&lt;=0.776,0.05,0.1)))</f>
        <v>#N/A</v>
      </c>
      <c r="C393" s="15" t="e">
        <f>IF(VLOOKUP(A393,FPM!$B$6:$B$859,2,FALSE)/0.8&gt;VLOOKUP(A393,ICMS!$B$7:$C$858,2,FALSE),0.01,IF(VLOOKUP(A393,'Área Sudene Idene'!$A$1:$B$856,2,FALSE)="sudene/idene",0.05,IF(VLOOKUP(Resumo!A393,'IDH-M'!$A$1:$C$855,3,FALSE)&lt;=0.776,0.05,0.1)))</f>
        <v>#N/A</v>
      </c>
      <c r="D393" s="15" t="e">
        <f t="shared" si="6"/>
        <v>#N/A</v>
      </c>
    </row>
    <row r="394" spans="1:4" x14ac:dyDescent="0.25">
      <c r="A394" s="2" t="s">
        <v>398</v>
      </c>
      <c r="B394" s="1" t="e">
        <f>IF(VLOOKUP(A394,FPM!$B$6:$B$859,2,FALSE)&gt;VLOOKUP(A394,ICMS!$B$7:$C$858,2,FALSE),0.01,IF(VLOOKUP(A394,'Área Sudene Idene'!$A$1:$B$856,2,FALSE)="sudene/idene",0.05,IF(VLOOKUP(Resumo!A394,'IDH-M'!$A$1:$C$855,3,FALSE)&lt;=0.776,0.05,0.1)))</f>
        <v>#N/A</v>
      </c>
      <c r="C394" s="15" t="e">
        <f>IF(VLOOKUP(A394,FPM!$B$6:$B$859,2,FALSE)/0.8&gt;VLOOKUP(A394,ICMS!$B$7:$C$858,2,FALSE),0.01,IF(VLOOKUP(A394,'Área Sudene Idene'!$A$1:$B$856,2,FALSE)="sudene/idene",0.05,IF(VLOOKUP(Resumo!A394,'IDH-M'!$A$1:$C$855,3,FALSE)&lt;=0.776,0.05,0.1)))</f>
        <v>#N/A</v>
      </c>
      <c r="D394" s="15" t="e">
        <f t="shared" si="6"/>
        <v>#N/A</v>
      </c>
    </row>
    <row r="395" spans="1:4" x14ac:dyDescent="0.25">
      <c r="A395" s="2" t="s">
        <v>399</v>
      </c>
      <c r="B395" s="1" t="e">
        <f>IF(VLOOKUP(A395,FPM!$B$6:$B$859,2,FALSE)&gt;VLOOKUP(A395,ICMS!$B$7:$C$858,2,FALSE),0.01,IF(VLOOKUP(A395,'Área Sudene Idene'!$A$1:$B$856,2,FALSE)="sudene/idene",0.05,IF(VLOOKUP(Resumo!A395,'IDH-M'!$A$1:$C$855,3,FALSE)&lt;=0.776,0.05,0.1)))</f>
        <v>#N/A</v>
      </c>
      <c r="C395" s="15" t="e">
        <f>IF(VLOOKUP(A395,FPM!$B$6:$B$859,2,FALSE)/0.8&gt;VLOOKUP(A395,ICMS!$B$7:$C$858,2,FALSE),0.01,IF(VLOOKUP(A395,'Área Sudene Idene'!$A$1:$B$856,2,FALSE)="sudene/idene",0.05,IF(VLOOKUP(Resumo!A395,'IDH-M'!$A$1:$C$855,3,FALSE)&lt;=0.776,0.05,0.1)))</f>
        <v>#N/A</v>
      </c>
      <c r="D395" s="15" t="e">
        <f t="shared" si="6"/>
        <v>#N/A</v>
      </c>
    </row>
    <row r="396" spans="1:4" x14ac:dyDescent="0.25">
      <c r="A396" s="2" t="s">
        <v>400</v>
      </c>
      <c r="B396" s="1" t="e">
        <f>IF(VLOOKUP(A396,FPM!$B$6:$B$859,2,FALSE)&gt;VLOOKUP(A396,ICMS!$B$7:$C$858,2,FALSE),0.01,IF(VLOOKUP(A396,'Área Sudene Idene'!$A$1:$B$856,2,FALSE)="sudene/idene",0.05,IF(VLOOKUP(Resumo!A396,'IDH-M'!$A$1:$C$855,3,FALSE)&lt;=0.776,0.05,0.1)))</f>
        <v>#N/A</v>
      </c>
      <c r="C396" s="15" t="e">
        <f>IF(VLOOKUP(A396,FPM!$B$6:$B$859,2,FALSE)/0.8&gt;VLOOKUP(A396,ICMS!$B$7:$C$858,2,FALSE),0.01,IF(VLOOKUP(A396,'Área Sudene Idene'!$A$1:$B$856,2,FALSE)="sudene/idene",0.05,IF(VLOOKUP(Resumo!A396,'IDH-M'!$A$1:$C$855,3,FALSE)&lt;=0.776,0.05,0.1)))</f>
        <v>#N/A</v>
      </c>
      <c r="D396" s="15" t="e">
        <f t="shared" si="6"/>
        <v>#N/A</v>
      </c>
    </row>
    <row r="397" spans="1:4" x14ac:dyDescent="0.25">
      <c r="A397" s="2" t="s">
        <v>401</v>
      </c>
      <c r="B397" s="1" t="e">
        <f>IF(VLOOKUP(A397,FPM!$B$6:$B$859,2,FALSE)&gt;VLOOKUP(A397,ICMS!$B$7:$C$858,2,FALSE),0.01,IF(VLOOKUP(A397,'Área Sudene Idene'!$A$1:$B$856,2,FALSE)="sudene/idene",0.05,IF(VLOOKUP(Resumo!A397,'IDH-M'!$A$1:$C$855,3,FALSE)&lt;=0.776,0.05,0.1)))</f>
        <v>#N/A</v>
      </c>
      <c r="C397" s="15" t="e">
        <f>IF(VLOOKUP(A397,FPM!$B$6:$B$859,2,FALSE)/0.8&gt;VLOOKUP(A397,ICMS!$B$7:$C$858,2,FALSE),0.01,IF(VLOOKUP(A397,'Área Sudene Idene'!$A$1:$B$856,2,FALSE)="sudene/idene",0.05,IF(VLOOKUP(Resumo!A397,'IDH-M'!$A$1:$C$855,3,FALSE)&lt;=0.776,0.05,0.1)))</f>
        <v>#N/A</v>
      </c>
      <c r="D397" s="15" t="e">
        <f t="shared" si="6"/>
        <v>#N/A</v>
      </c>
    </row>
    <row r="398" spans="1:4" x14ac:dyDescent="0.25">
      <c r="A398" s="2" t="s">
        <v>402</v>
      </c>
      <c r="B398" s="1" t="e">
        <f>IF(VLOOKUP(A398,FPM!$B$6:$B$859,2,FALSE)&gt;VLOOKUP(A398,ICMS!$B$7:$C$858,2,FALSE),0.01,IF(VLOOKUP(A398,'Área Sudene Idene'!$A$1:$B$856,2,FALSE)="sudene/idene",0.05,IF(VLOOKUP(Resumo!A398,'IDH-M'!$A$1:$C$855,3,FALSE)&lt;=0.776,0.05,0.1)))</f>
        <v>#N/A</v>
      </c>
      <c r="C398" s="15" t="e">
        <f>IF(VLOOKUP(A398,FPM!$B$6:$B$859,2,FALSE)/0.8&gt;VLOOKUP(A398,ICMS!$B$7:$C$858,2,FALSE),0.01,IF(VLOOKUP(A398,'Área Sudene Idene'!$A$1:$B$856,2,FALSE)="sudene/idene",0.05,IF(VLOOKUP(Resumo!A398,'IDH-M'!$A$1:$C$855,3,FALSE)&lt;=0.776,0.05,0.1)))</f>
        <v>#N/A</v>
      </c>
      <c r="D398" s="15" t="e">
        <f t="shared" si="6"/>
        <v>#N/A</v>
      </c>
    </row>
    <row r="399" spans="1:4" x14ac:dyDescent="0.25">
      <c r="A399" s="2" t="s">
        <v>403</v>
      </c>
      <c r="B399" s="1" t="e">
        <f>IF(VLOOKUP(A399,FPM!$B$6:$B$859,2,FALSE)&gt;VLOOKUP(A399,ICMS!$B$7:$C$858,2,FALSE),0.01,IF(VLOOKUP(A399,'Área Sudene Idene'!$A$1:$B$856,2,FALSE)="sudene/idene",0.05,IF(VLOOKUP(Resumo!A399,'IDH-M'!$A$1:$C$855,3,FALSE)&lt;=0.776,0.05,0.1)))</f>
        <v>#N/A</v>
      </c>
      <c r="C399" s="15" t="e">
        <f>IF(VLOOKUP(A399,FPM!$B$6:$B$859,2,FALSE)/0.8&gt;VLOOKUP(A399,ICMS!$B$7:$C$858,2,FALSE),0.01,IF(VLOOKUP(A399,'Área Sudene Idene'!$A$1:$B$856,2,FALSE)="sudene/idene",0.05,IF(VLOOKUP(Resumo!A399,'IDH-M'!$A$1:$C$855,3,FALSE)&lt;=0.776,0.05,0.1)))</f>
        <v>#N/A</v>
      </c>
      <c r="D399" s="15" t="e">
        <f t="shared" si="6"/>
        <v>#N/A</v>
      </c>
    </row>
    <row r="400" spans="1:4" x14ac:dyDescent="0.25">
      <c r="A400" s="2" t="s">
        <v>404</v>
      </c>
      <c r="B400" s="1" t="e">
        <f>IF(VLOOKUP(A400,FPM!$B$6:$B$859,2,FALSE)&gt;VLOOKUP(A400,ICMS!$B$7:$C$858,2,FALSE),0.01,IF(VLOOKUP(A400,'Área Sudene Idene'!$A$1:$B$856,2,FALSE)="sudene/idene",0.05,IF(VLOOKUP(Resumo!A400,'IDH-M'!$A$1:$C$855,3,FALSE)&lt;=0.776,0.05,0.1)))</f>
        <v>#N/A</v>
      </c>
      <c r="C400" s="15" t="e">
        <f>IF(VLOOKUP(A400,FPM!$B$6:$B$859,2,FALSE)/0.8&gt;VLOOKUP(A400,ICMS!$B$7:$C$858,2,FALSE),0.01,IF(VLOOKUP(A400,'Área Sudene Idene'!$A$1:$B$856,2,FALSE)="sudene/idene",0.05,IF(VLOOKUP(Resumo!A400,'IDH-M'!$A$1:$C$855,3,FALSE)&lt;=0.776,0.05,0.1)))</f>
        <v>#N/A</v>
      </c>
      <c r="D400" s="15" t="e">
        <f t="shared" si="6"/>
        <v>#N/A</v>
      </c>
    </row>
    <row r="401" spans="1:4" x14ac:dyDescent="0.25">
      <c r="A401" s="2" t="s">
        <v>405</v>
      </c>
      <c r="B401" s="1" t="e">
        <f>IF(VLOOKUP(A401,FPM!$B$6:$B$859,2,FALSE)&gt;VLOOKUP(A401,ICMS!$B$7:$C$858,2,FALSE),0.01,IF(VLOOKUP(A401,'Área Sudene Idene'!$A$1:$B$856,2,FALSE)="sudene/idene",0.05,IF(VLOOKUP(Resumo!A401,'IDH-M'!$A$1:$C$855,3,FALSE)&lt;=0.776,0.05,0.1)))</f>
        <v>#N/A</v>
      </c>
      <c r="C401" s="15" t="e">
        <f>IF(VLOOKUP(A401,FPM!$B$6:$B$859,2,FALSE)/0.8&gt;VLOOKUP(A401,ICMS!$B$7:$C$858,2,FALSE),0.01,IF(VLOOKUP(A401,'Área Sudene Idene'!$A$1:$B$856,2,FALSE)="sudene/idene",0.05,IF(VLOOKUP(Resumo!A401,'IDH-M'!$A$1:$C$855,3,FALSE)&lt;=0.776,0.05,0.1)))</f>
        <v>#N/A</v>
      </c>
      <c r="D401" s="15" t="e">
        <f t="shared" si="6"/>
        <v>#N/A</v>
      </c>
    </row>
    <row r="402" spans="1:4" x14ac:dyDescent="0.25">
      <c r="A402" s="2" t="s">
        <v>406</v>
      </c>
      <c r="B402" s="1" t="e">
        <f>IF(VLOOKUP(A402,FPM!$B$6:$B$859,2,FALSE)&gt;VLOOKUP(A402,ICMS!$B$7:$C$858,2,FALSE),0.01,IF(VLOOKUP(A402,'Área Sudene Idene'!$A$1:$B$856,2,FALSE)="sudene/idene",0.05,IF(VLOOKUP(Resumo!A402,'IDH-M'!$A$1:$C$855,3,FALSE)&lt;=0.776,0.05,0.1)))</f>
        <v>#N/A</v>
      </c>
      <c r="C402" s="15" t="e">
        <f>IF(VLOOKUP(A402,FPM!$B$6:$B$859,2,FALSE)/0.8&gt;VLOOKUP(A402,ICMS!$B$7:$C$858,2,FALSE),0.01,IF(VLOOKUP(A402,'Área Sudene Idene'!$A$1:$B$856,2,FALSE)="sudene/idene",0.05,IF(VLOOKUP(Resumo!A402,'IDH-M'!$A$1:$C$855,3,FALSE)&lt;=0.776,0.05,0.1)))</f>
        <v>#N/A</v>
      </c>
      <c r="D402" s="15" t="e">
        <f t="shared" si="6"/>
        <v>#N/A</v>
      </c>
    </row>
    <row r="403" spans="1:4" x14ac:dyDescent="0.25">
      <c r="A403" s="2" t="s">
        <v>407</v>
      </c>
      <c r="B403" s="1" t="e">
        <f>IF(VLOOKUP(A403,FPM!$B$6:$B$859,2,FALSE)&gt;VLOOKUP(A403,ICMS!$B$7:$C$858,2,FALSE),0.01,IF(VLOOKUP(A403,'Área Sudene Idene'!$A$1:$B$856,2,FALSE)="sudene/idene",0.05,IF(VLOOKUP(Resumo!A403,'IDH-M'!$A$1:$C$855,3,FALSE)&lt;=0.776,0.05,0.1)))</f>
        <v>#N/A</v>
      </c>
      <c r="C403" s="15" t="e">
        <f>IF(VLOOKUP(A403,FPM!$B$6:$B$859,2,FALSE)/0.8&gt;VLOOKUP(A403,ICMS!$B$7:$C$858,2,FALSE),0.01,IF(VLOOKUP(A403,'Área Sudene Idene'!$A$1:$B$856,2,FALSE)="sudene/idene",0.05,IF(VLOOKUP(Resumo!A403,'IDH-M'!$A$1:$C$855,3,FALSE)&lt;=0.776,0.05,0.1)))</f>
        <v>#N/A</v>
      </c>
      <c r="D403" s="15" t="e">
        <f t="shared" si="6"/>
        <v>#N/A</v>
      </c>
    </row>
    <row r="404" spans="1:4" x14ac:dyDescent="0.25">
      <c r="A404" s="2" t="s">
        <v>408</v>
      </c>
      <c r="B404" s="1" t="e">
        <f>IF(VLOOKUP(A404,FPM!$B$6:$B$859,2,FALSE)&gt;VLOOKUP(A404,ICMS!$B$7:$C$858,2,FALSE),0.01,IF(VLOOKUP(A404,'Área Sudene Idene'!$A$1:$B$856,2,FALSE)="sudene/idene",0.05,IF(VLOOKUP(Resumo!A404,'IDH-M'!$A$1:$C$855,3,FALSE)&lt;=0.776,0.05,0.1)))</f>
        <v>#N/A</v>
      </c>
      <c r="C404" s="15" t="e">
        <f>IF(VLOOKUP(A404,FPM!$B$6:$B$859,2,FALSE)/0.8&gt;VLOOKUP(A404,ICMS!$B$7:$C$858,2,FALSE),0.01,IF(VLOOKUP(A404,'Área Sudene Idene'!$A$1:$B$856,2,FALSE)="sudene/idene",0.05,IF(VLOOKUP(Resumo!A404,'IDH-M'!$A$1:$C$855,3,FALSE)&lt;=0.776,0.05,0.1)))</f>
        <v>#N/A</v>
      </c>
      <c r="D404" s="15" t="e">
        <f t="shared" si="6"/>
        <v>#N/A</v>
      </c>
    </row>
    <row r="405" spans="1:4" x14ac:dyDescent="0.25">
      <c r="A405" s="2" t="s">
        <v>409</v>
      </c>
      <c r="B405" s="1" t="e">
        <f>IF(VLOOKUP(A405,FPM!$B$6:$B$859,2,FALSE)&gt;VLOOKUP(A405,ICMS!$B$7:$C$858,2,FALSE),0.01,IF(VLOOKUP(A405,'Área Sudene Idene'!$A$1:$B$856,2,FALSE)="sudene/idene",0.05,IF(VLOOKUP(Resumo!A405,'IDH-M'!$A$1:$C$855,3,FALSE)&lt;=0.776,0.05,0.1)))</f>
        <v>#N/A</v>
      </c>
      <c r="C405" s="15" t="e">
        <f>IF(VLOOKUP(A405,FPM!$B$6:$B$859,2,FALSE)/0.8&gt;VLOOKUP(A405,ICMS!$B$7:$C$858,2,FALSE),0.01,IF(VLOOKUP(A405,'Área Sudene Idene'!$A$1:$B$856,2,FALSE)="sudene/idene",0.05,IF(VLOOKUP(Resumo!A405,'IDH-M'!$A$1:$C$855,3,FALSE)&lt;=0.776,0.05,0.1)))</f>
        <v>#N/A</v>
      </c>
      <c r="D405" s="15" t="e">
        <f t="shared" si="6"/>
        <v>#N/A</v>
      </c>
    </row>
    <row r="406" spans="1:4" x14ac:dyDescent="0.25">
      <c r="A406" s="2" t="s">
        <v>410</v>
      </c>
      <c r="B406" s="1" t="e">
        <f>IF(VLOOKUP(A406,FPM!$B$6:$B$859,2,FALSE)&gt;VLOOKUP(A406,ICMS!$B$7:$C$858,2,FALSE),0.01,IF(VLOOKUP(A406,'Área Sudene Idene'!$A$1:$B$856,2,FALSE)="sudene/idene",0.05,IF(VLOOKUP(Resumo!A406,'IDH-M'!$A$1:$C$855,3,FALSE)&lt;=0.776,0.05,0.1)))</f>
        <v>#N/A</v>
      </c>
      <c r="C406" s="15" t="e">
        <f>IF(VLOOKUP(A406,FPM!$B$6:$B$859,2,FALSE)/0.8&gt;VLOOKUP(A406,ICMS!$B$7:$C$858,2,FALSE),0.01,IF(VLOOKUP(A406,'Área Sudene Idene'!$A$1:$B$856,2,FALSE)="sudene/idene",0.05,IF(VLOOKUP(Resumo!A406,'IDH-M'!$A$1:$C$855,3,FALSE)&lt;=0.776,0.05,0.1)))</f>
        <v>#N/A</v>
      </c>
      <c r="D406" s="15" t="e">
        <f t="shared" si="6"/>
        <v>#N/A</v>
      </c>
    </row>
    <row r="407" spans="1:4" x14ac:dyDescent="0.25">
      <c r="A407" s="2" t="s">
        <v>411</v>
      </c>
      <c r="B407" s="1" t="e">
        <f>IF(VLOOKUP(A407,FPM!$B$6:$B$859,2,FALSE)&gt;VLOOKUP(A407,ICMS!$B$7:$C$858,2,FALSE),0.01,IF(VLOOKUP(A407,'Área Sudene Idene'!$A$1:$B$856,2,FALSE)="sudene/idene",0.05,IF(VLOOKUP(Resumo!A407,'IDH-M'!$A$1:$C$855,3,FALSE)&lt;=0.776,0.05,0.1)))</f>
        <v>#N/A</v>
      </c>
      <c r="C407" s="15" t="e">
        <f>IF(VLOOKUP(A407,FPM!$B$6:$B$859,2,FALSE)/0.8&gt;VLOOKUP(A407,ICMS!$B$7:$C$858,2,FALSE),0.01,IF(VLOOKUP(A407,'Área Sudene Idene'!$A$1:$B$856,2,FALSE)="sudene/idene",0.05,IF(VLOOKUP(Resumo!A407,'IDH-M'!$A$1:$C$855,3,FALSE)&lt;=0.776,0.05,0.1)))</f>
        <v>#N/A</v>
      </c>
      <c r="D407" s="15" t="e">
        <f t="shared" si="6"/>
        <v>#N/A</v>
      </c>
    </row>
    <row r="408" spans="1:4" x14ac:dyDescent="0.25">
      <c r="A408" s="2" t="s">
        <v>412</v>
      </c>
      <c r="B408" s="1" t="e">
        <f>IF(VLOOKUP(A408,FPM!$B$6:$B$859,2,FALSE)&gt;VLOOKUP(A408,ICMS!$B$7:$C$858,2,FALSE),0.01,IF(VLOOKUP(A408,'Área Sudene Idene'!$A$1:$B$856,2,FALSE)="sudene/idene",0.05,IF(VLOOKUP(Resumo!A408,'IDH-M'!$A$1:$C$855,3,FALSE)&lt;=0.776,0.05,0.1)))</f>
        <v>#N/A</v>
      </c>
      <c r="C408" s="15" t="e">
        <f>IF(VLOOKUP(A408,FPM!$B$6:$B$859,2,FALSE)/0.8&gt;VLOOKUP(A408,ICMS!$B$7:$C$858,2,FALSE),0.01,IF(VLOOKUP(A408,'Área Sudene Idene'!$A$1:$B$856,2,FALSE)="sudene/idene",0.05,IF(VLOOKUP(Resumo!A408,'IDH-M'!$A$1:$C$855,3,FALSE)&lt;=0.776,0.05,0.1)))</f>
        <v>#N/A</v>
      </c>
      <c r="D408" s="15" t="e">
        <f t="shared" si="6"/>
        <v>#N/A</v>
      </c>
    </row>
    <row r="409" spans="1:4" x14ac:dyDescent="0.25">
      <c r="A409" s="2" t="s">
        <v>413</v>
      </c>
      <c r="B409" s="1" t="e">
        <f>IF(VLOOKUP(A409,FPM!$B$6:$B$859,2,FALSE)&gt;VLOOKUP(A409,ICMS!$B$7:$C$858,2,FALSE),0.01,IF(VLOOKUP(A409,'Área Sudene Idene'!$A$1:$B$856,2,FALSE)="sudene/idene",0.05,IF(VLOOKUP(Resumo!A409,'IDH-M'!$A$1:$C$855,3,FALSE)&lt;=0.776,0.05,0.1)))</f>
        <v>#N/A</v>
      </c>
      <c r="C409" s="15" t="e">
        <f>IF(VLOOKUP(A409,FPM!$B$6:$B$859,2,FALSE)/0.8&gt;VLOOKUP(A409,ICMS!$B$7:$C$858,2,FALSE),0.01,IF(VLOOKUP(A409,'Área Sudene Idene'!$A$1:$B$856,2,FALSE)="sudene/idene",0.05,IF(VLOOKUP(Resumo!A409,'IDH-M'!$A$1:$C$855,3,FALSE)&lt;=0.776,0.05,0.1)))</f>
        <v>#N/A</v>
      </c>
      <c r="D409" s="15" t="e">
        <f t="shared" si="6"/>
        <v>#N/A</v>
      </c>
    </row>
    <row r="410" spans="1:4" x14ac:dyDescent="0.25">
      <c r="A410" s="2" t="s">
        <v>414</v>
      </c>
      <c r="B410" s="1" t="e">
        <f>IF(VLOOKUP(A410,FPM!$B$6:$B$859,2,FALSE)&gt;VLOOKUP(A410,ICMS!$B$7:$C$858,2,FALSE),0.01,IF(VLOOKUP(A410,'Área Sudene Idene'!$A$1:$B$856,2,FALSE)="sudene/idene",0.05,IF(VLOOKUP(Resumo!A410,'IDH-M'!$A$1:$C$855,3,FALSE)&lt;=0.776,0.05,0.1)))</f>
        <v>#N/A</v>
      </c>
      <c r="C410" s="15" t="e">
        <f>IF(VLOOKUP(A410,FPM!$B$6:$B$859,2,FALSE)/0.8&gt;VLOOKUP(A410,ICMS!$B$7:$C$858,2,FALSE),0.01,IF(VLOOKUP(A410,'Área Sudene Idene'!$A$1:$B$856,2,FALSE)="sudene/idene",0.05,IF(VLOOKUP(Resumo!A410,'IDH-M'!$A$1:$C$855,3,FALSE)&lt;=0.776,0.05,0.1)))</f>
        <v>#N/A</v>
      </c>
      <c r="D410" s="15" t="e">
        <f t="shared" si="6"/>
        <v>#N/A</v>
      </c>
    </row>
    <row r="411" spans="1:4" x14ac:dyDescent="0.25">
      <c r="A411" s="2" t="s">
        <v>415</v>
      </c>
      <c r="B411" s="1" t="e">
        <f>IF(VLOOKUP(A411,FPM!$B$6:$B$859,2,FALSE)&gt;VLOOKUP(A411,ICMS!$B$7:$C$858,2,FALSE),0.01,IF(VLOOKUP(A411,'Área Sudene Idene'!$A$1:$B$856,2,FALSE)="sudene/idene",0.05,IF(VLOOKUP(Resumo!A411,'IDH-M'!$A$1:$C$855,3,FALSE)&lt;=0.776,0.05,0.1)))</f>
        <v>#N/A</v>
      </c>
      <c r="C411" s="15" t="e">
        <f>IF(VLOOKUP(A411,FPM!$B$6:$B$859,2,FALSE)/0.8&gt;VLOOKUP(A411,ICMS!$B$7:$C$858,2,FALSE),0.01,IF(VLOOKUP(A411,'Área Sudene Idene'!$A$1:$B$856,2,FALSE)="sudene/idene",0.05,IF(VLOOKUP(Resumo!A411,'IDH-M'!$A$1:$C$855,3,FALSE)&lt;=0.776,0.05,0.1)))</f>
        <v>#N/A</v>
      </c>
      <c r="D411" s="15" t="e">
        <f t="shared" si="6"/>
        <v>#N/A</v>
      </c>
    </row>
    <row r="412" spans="1:4" x14ac:dyDescent="0.25">
      <c r="A412" s="2" t="s">
        <v>416</v>
      </c>
      <c r="B412" s="1" t="e">
        <f>IF(VLOOKUP(A412,FPM!$B$6:$B$859,2,FALSE)&gt;VLOOKUP(A412,ICMS!$B$7:$C$858,2,FALSE),0.01,IF(VLOOKUP(A412,'Área Sudene Idene'!$A$1:$B$856,2,FALSE)="sudene/idene",0.05,IF(VLOOKUP(Resumo!A412,'IDH-M'!$A$1:$C$855,3,FALSE)&lt;=0.776,0.05,0.1)))</f>
        <v>#N/A</v>
      </c>
      <c r="C412" s="15" t="e">
        <f>IF(VLOOKUP(A412,FPM!$B$6:$B$859,2,FALSE)/0.8&gt;VLOOKUP(A412,ICMS!$B$7:$C$858,2,FALSE),0.01,IF(VLOOKUP(A412,'Área Sudene Idene'!$A$1:$B$856,2,FALSE)="sudene/idene",0.05,IF(VLOOKUP(Resumo!A412,'IDH-M'!$A$1:$C$855,3,FALSE)&lt;=0.776,0.05,0.1)))</f>
        <v>#N/A</v>
      </c>
      <c r="D412" s="15" t="e">
        <f t="shared" si="6"/>
        <v>#N/A</v>
      </c>
    </row>
    <row r="413" spans="1:4" x14ac:dyDescent="0.25">
      <c r="A413" s="2" t="s">
        <v>417</v>
      </c>
      <c r="B413" s="1" t="e">
        <f>IF(VLOOKUP(A413,FPM!$B$6:$B$859,2,FALSE)&gt;VLOOKUP(A413,ICMS!$B$7:$C$858,2,FALSE),0.01,IF(VLOOKUP(A413,'Área Sudene Idene'!$A$1:$B$856,2,FALSE)="sudene/idene",0.05,IF(VLOOKUP(Resumo!A413,'IDH-M'!$A$1:$C$855,3,FALSE)&lt;=0.776,0.05,0.1)))</f>
        <v>#N/A</v>
      </c>
      <c r="C413" s="15" t="e">
        <f>IF(VLOOKUP(A413,FPM!$B$6:$B$859,2,FALSE)/0.8&gt;VLOOKUP(A413,ICMS!$B$7:$C$858,2,FALSE),0.01,IF(VLOOKUP(A413,'Área Sudene Idene'!$A$1:$B$856,2,FALSE)="sudene/idene",0.05,IF(VLOOKUP(Resumo!A413,'IDH-M'!$A$1:$C$855,3,FALSE)&lt;=0.776,0.05,0.1)))</f>
        <v>#N/A</v>
      </c>
      <c r="D413" s="15" t="e">
        <f t="shared" si="6"/>
        <v>#N/A</v>
      </c>
    </row>
    <row r="414" spans="1:4" x14ac:dyDescent="0.25">
      <c r="A414" s="2" t="s">
        <v>418</v>
      </c>
      <c r="B414" s="1" t="e">
        <f>IF(VLOOKUP(A414,FPM!$B$6:$B$859,2,FALSE)&gt;VLOOKUP(A414,ICMS!$B$7:$C$858,2,FALSE),0.01,IF(VLOOKUP(A414,'Área Sudene Idene'!$A$1:$B$856,2,FALSE)="sudene/idene",0.05,IF(VLOOKUP(Resumo!A414,'IDH-M'!$A$1:$C$855,3,FALSE)&lt;=0.776,0.05,0.1)))</f>
        <v>#N/A</v>
      </c>
      <c r="C414" s="15" t="e">
        <f>IF(VLOOKUP(A414,FPM!$B$6:$B$859,2,FALSE)/0.8&gt;VLOOKUP(A414,ICMS!$B$7:$C$858,2,FALSE),0.01,IF(VLOOKUP(A414,'Área Sudene Idene'!$A$1:$B$856,2,FALSE)="sudene/idene",0.05,IF(VLOOKUP(Resumo!A414,'IDH-M'!$A$1:$C$855,3,FALSE)&lt;=0.776,0.05,0.1)))</f>
        <v>#N/A</v>
      </c>
      <c r="D414" s="15" t="e">
        <f t="shared" si="6"/>
        <v>#N/A</v>
      </c>
    </row>
    <row r="415" spans="1:4" x14ac:dyDescent="0.25">
      <c r="A415" s="2" t="s">
        <v>419</v>
      </c>
      <c r="B415" s="1" t="e">
        <f>IF(VLOOKUP(A415,FPM!$B$6:$B$859,2,FALSE)&gt;VLOOKUP(A415,ICMS!$B$7:$C$858,2,FALSE),0.01,IF(VLOOKUP(A415,'Área Sudene Idene'!$A$1:$B$856,2,FALSE)="sudene/idene",0.05,IF(VLOOKUP(Resumo!A415,'IDH-M'!$A$1:$C$855,3,FALSE)&lt;=0.776,0.05,0.1)))</f>
        <v>#N/A</v>
      </c>
      <c r="C415" s="15" t="e">
        <f>IF(VLOOKUP(A415,FPM!$B$6:$B$859,2,FALSE)/0.8&gt;VLOOKUP(A415,ICMS!$B$7:$C$858,2,FALSE),0.01,IF(VLOOKUP(A415,'Área Sudene Idene'!$A$1:$B$856,2,FALSE)="sudene/idene",0.05,IF(VLOOKUP(Resumo!A415,'IDH-M'!$A$1:$C$855,3,FALSE)&lt;=0.776,0.05,0.1)))</f>
        <v>#N/A</v>
      </c>
      <c r="D415" s="15" t="e">
        <f t="shared" si="6"/>
        <v>#N/A</v>
      </c>
    </row>
    <row r="416" spans="1:4" x14ac:dyDescent="0.25">
      <c r="A416" s="2" t="s">
        <v>420</v>
      </c>
      <c r="B416" s="1" t="e">
        <f>IF(VLOOKUP(A416,FPM!$B$6:$B$859,2,FALSE)&gt;VLOOKUP(A416,ICMS!$B$7:$C$858,2,FALSE),0.01,IF(VLOOKUP(A416,'Área Sudene Idene'!$A$1:$B$856,2,FALSE)="sudene/idene",0.05,IF(VLOOKUP(Resumo!A416,'IDH-M'!$A$1:$C$855,3,FALSE)&lt;=0.776,0.05,0.1)))</f>
        <v>#N/A</v>
      </c>
      <c r="C416" s="15" t="e">
        <f>IF(VLOOKUP(A416,FPM!$B$6:$B$859,2,FALSE)/0.8&gt;VLOOKUP(A416,ICMS!$B$7:$C$858,2,FALSE),0.01,IF(VLOOKUP(A416,'Área Sudene Idene'!$A$1:$B$856,2,FALSE)="sudene/idene",0.05,IF(VLOOKUP(Resumo!A416,'IDH-M'!$A$1:$C$855,3,FALSE)&lt;=0.776,0.05,0.1)))</f>
        <v>#N/A</v>
      </c>
      <c r="D416" s="15" t="e">
        <f t="shared" si="6"/>
        <v>#N/A</v>
      </c>
    </row>
    <row r="417" spans="1:4" x14ac:dyDescent="0.25">
      <c r="A417" s="2" t="s">
        <v>421</v>
      </c>
      <c r="B417" s="1" t="e">
        <f>IF(VLOOKUP(A417,FPM!$B$6:$B$859,2,FALSE)&gt;VLOOKUP(A417,ICMS!$B$7:$C$858,2,FALSE),0.01,IF(VLOOKUP(A417,'Área Sudene Idene'!$A$1:$B$856,2,FALSE)="sudene/idene",0.05,IF(VLOOKUP(Resumo!A417,'IDH-M'!$A$1:$C$855,3,FALSE)&lt;=0.776,0.05,0.1)))</f>
        <v>#N/A</v>
      </c>
      <c r="C417" s="15" t="e">
        <f>IF(VLOOKUP(A417,FPM!$B$6:$B$859,2,FALSE)/0.8&gt;VLOOKUP(A417,ICMS!$B$7:$C$858,2,FALSE),0.01,IF(VLOOKUP(A417,'Área Sudene Idene'!$A$1:$B$856,2,FALSE)="sudene/idene",0.05,IF(VLOOKUP(Resumo!A417,'IDH-M'!$A$1:$C$855,3,FALSE)&lt;=0.776,0.05,0.1)))</f>
        <v>#N/A</v>
      </c>
      <c r="D417" s="15" t="e">
        <f t="shared" si="6"/>
        <v>#N/A</v>
      </c>
    </row>
    <row r="418" spans="1:4" x14ac:dyDescent="0.25">
      <c r="A418" s="2" t="s">
        <v>422</v>
      </c>
      <c r="B418" s="1" t="e">
        <f>IF(VLOOKUP(A418,FPM!$B$6:$B$859,2,FALSE)&gt;VLOOKUP(A418,ICMS!$B$7:$C$858,2,FALSE),0.01,IF(VLOOKUP(A418,'Área Sudene Idene'!$A$1:$B$856,2,FALSE)="sudene/idene",0.05,IF(VLOOKUP(Resumo!A418,'IDH-M'!$A$1:$C$855,3,FALSE)&lt;=0.776,0.05,0.1)))</f>
        <v>#N/A</v>
      </c>
      <c r="C418" s="15" t="e">
        <f>IF(VLOOKUP(A418,FPM!$B$6:$B$859,2,FALSE)/0.8&gt;VLOOKUP(A418,ICMS!$B$7:$C$858,2,FALSE),0.01,IF(VLOOKUP(A418,'Área Sudene Idene'!$A$1:$B$856,2,FALSE)="sudene/idene",0.05,IF(VLOOKUP(Resumo!A418,'IDH-M'!$A$1:$C$855,3,FALSE)&lt;=0.776,0.05,0.1)))</f>
        <v>#N/A</v>
      </c>
      <c r="D418" s="15" t="e">
        <f t="shared" si="6"/>
        <v>#N/A</v>
      </c>
    </row>
    <row r="419" spans="1:4" x14ac:dyDescent="0.25">
      <c r="A419" s="2" t="s">
        <v>423</v>
      </c>
      <c r="B419" s="1" t="e">
        <f>IF(VLOOKUP(A419,FPM!$B$6:$B$859,2,FALSE)&gt;VLOOKUP(A419,ICMS!$B$7:$C$858,2,FALSE),0.01,IF(VLOOKUP(A419,'Área Sudene Idene'!$A$1:$B$856,2,FALSE)="sudene/idene",0.05,IF(VLOOKUP(Resumo!A419,'IDH-M'!$A$1:$C$855,3,FALSE)&lt;=0.776,0.05,0.1)))</f>
        <v>#N/A</v>
      </c>
      <c r="C419" s="15" t="e">
        <f>IF(VLOOKUP(A419,FPM!$B$6:$B$859,2,FALSE)/0.8&gt;VLOOKUP(A419,ICMS!$B$7:$C$858,2,FALSE),0.01,IF(VLOOKUP(A419,'Área Sudene Idene'!$A$1:$B$856,2,FALSE)="sudene/idene",0.05,IF(VLOOKUP(Resumo!A419,'IDH-M'!$A$1:$C$855,3,FALSE)&lt;=0.776,0.05,0.1)))</f>
        <v>#N/A</v>
      </c>
      <c r="D419" s="15" t="e">
        <f t="shared" si="6"/>
        <v>#N/A</v>
      </c>
    </row>
    <row r="420" spans="1:4" x14ac:dyDescent="0.25">
      <c r="A420" s="2" t="s">
        <v>424</v>
      </c>
      <c r="B420" s="1" t="e">
        <f>IF(VLOOKUP(A420,FPM!$B$6:$B$859,2,FALSE)&gt;VLOOKUP(A420,ICMS!$B$7:$C$858,2,FALSE),0.01,IF(VLOOKUP(A420,'Área Sudene Idene'!$A$1:$B$856,2,FALSE)="sudene/idene",0.05,IF(VLOOKUP(Resumo!A420,'IDH-M'!$A$1:$C$855,3,FALSE)&lt;=0.776,0.05,0.1)))</f>
        <v>#N/A</v>
      </c>
      <c r="C420" s="15" t="e">
        <f>IF(VLOOKUP(A420,FPM!$B$6:$B$859,2,FALSE)/0.8&gt;VLOOKUP(A420,ICMS!$B$7:$C$858,2,FALSE),0.01,IF(VLOOKUP(A420,'Área Sudene Idene'!$A$1:$B$856,2,FALSE)="sudene/idene",0.05,IF(VLOOKUP(Resumo!A420,'IDH-M'!$A$1:$C$855,3,FALSE)&lt;=0.776,0.05,0.1)))</f>
        <v>#N/A</v>
      </c>
      <c r="D420" s="15" t="e">
        <f t="shared" si="6"/>
        <v>#N/A</v>
      </c>
    </row>
    <row r="421" spans="1:4" x14ac:dyDescent="0.25">
      <c r="A421" s="2" t="s">
        <v>425</v>
      </c>
      <c r="B421" s="1" t="e">
        <f>IF(VLOOKUP(A421,FPM!$B$6:$B$859,2,FALSE)&gt;VLOOKUP(A421,ICMS!$B$7:$C$858,2,FALSE),0.01,IF(VLOOKUP(A421,'Área Sudene Idene'!$A$1:$B$856,2,FALSE)="sudene/idene",0.05,IF(VLOOKUP(Resumo!A421,'IDH-M'!$A$1:$C$855,3,FALSE)&lt;=0.776,0.05,0.1)))</f>
        <v>#N/A</v>
      </c>
      <c r="C421" s="15" t="e">
        <f>IF(VLOOKUP(A421,FPM!$B$6:$B$859,2,FALSE)/0.8&gt;VLOOKUP(A421,ICMS!$B$7:$C$858,2,FALSE),0.01,IF(VLOOKUP(A421,'Área Sudene Idene'!$A$1:$B$856,2,FALSE)="sudene/idene",0.05,IF(VLOOKUP(Resumo!A421,'IDH-M'!$A$1:$C$855,3,FALSE)&lt;=0.776,0.05,0.1)))</f>
        <v>#N/A</v>
      </c>
      <c r="D421" s="15" t="e">
        <f t="shared" si="6"/>
        <v>#N/A</v>
      </c>
    </row>
    <row r="422" spans="1:4" x14ac:dyDescent="0.25">
      <c r="A422" s="2" t="s">
        <v>426</v>
      </c>
      <c r="B422" s="1" t="e">
        <f>IF(VLOOKUP(A422,FPM!$B$6:$B$859,2,FALSE)&gt;VLOOKUP(A422,ICMS!$B$7:$C$858,2,FALSE),0.01,IF(VLOOKUP(A422,'Área Sudene Idene'!$A$1:$B$856,2,FALSE)="sudene/idene",0.05,IF(VLOOKUP(Resumo!A422,'IDH-M'!$A$1:$C$855,3,FALSE)&lt;=0.776,0.05,0.1)))</f>
        <v>#N/A</v>
      </c>
      <c r="C422" s="15" t="e">
        <f>IF(VLOOKUP(A422,FPM!$B$6:$B$859,2,FALSE)/0.8&gt;VLOOKUP(A422,ICMS!$B$7:$C$858,2,FALSE),0.01,IF(VLOOKUP(A422,'Área Sudene Idene'!$A$1:$B$856,2,FALSE)="sudene/idene",0.05,IF(VLOOKUP(Resumo!A422,'IDH-M'!$A$1:$C$855,3,FALSE)&lt;=0.776,0.05,0.1)))</f>
        <v>#N/A</v>
      </c>
      <c r="D422" s="15" t="e">
        <f t="shared" si="6"/>
        <v>#N/A</v>
      </c>
    </row>
    <row r="423" spans="1:4" x14ac:dyDescent="0.25">
      <c r="A423" s="2" t="s">
        <v>427</v>
      </c>
      <c r="B423" s="1" t="e">
        <f>IF(VLOOKUP(A423,FPM!$B$6:$B$859,2,FALSE)&gt;VLOOKUP(A423,ICMS!$B$7:$C$858,2,FALSE),0.01,IF(VLOOKUP(A423,'Área Sudene Idene'!$A$1:$B$856,2,FALSE)="sudene/idene",0.05,IF(VLOOKUP(Resumo!A423,'IDH-M'!$A$1:$C$855,3,FALSE)&lt;=0.776,0.05,0.1)))</f>
        <v>#N/A</v>
      </c>
      <c r="C423" s="15" t="e">
        <f>IF(VLOOKUP(A423,FPM!$B$6:$B$859,2,FALSE)/0.8&gt;VLOOKUP(A423,ICMS!$B$7:$C$858,2,FALSE),0.01,IF(VLOOKUP(A423,'Área Sudene Idene'!$A$1:$B$856,2,FALSE)="sudene/idene",0.05,IF(VLOOKUP(Resumo!A423,'IDH-M'!$A$1:$C$855,3,FALSE)&lt;=0.776,0.05,0.1)))</f>
        <v>#N/A</v>
      </c>
      <c r="D423" s="15" t="e">
        <f t="shared" si="6"/>
        <v>#N/A</v>
      </c>
    </row>
    <row r="424" spans="1:4" x14ac:dyDescent="0.25">
      <c r="A424" s="2" t="s">
        <v>428</v>
      </c>
      <c r="B424" s="1" t="e">
        <f>IF(VLOOKUP(A424,FPM!$B$6:$B$859,2,FALSE)&gt;VLOOKUP(A424,ICMS!$B$7:$C$858,2,FALSE),0.01,IF(VLOOKUP(A424,'Área Sudene Idene'!$A$1:$B$856,2,FALSE)="sudene/idene",0.05,IF(VLOOKUP(Resumo!A424,'IDH-M'!$A$1:$C$855,3,FALSE)&lt;=0.776,0.05,0.1)))</f>
        <v>#N/A</v>
      </c>
      <c r="C424" s="15" t="e">
        <f>IF(VLOOKUP(A424,FPM!$B$6:$B$859,2,FALSE)/0.8&gt;VLOOKUP(A424,ICMS!$B$7:$C$858,2,FALSE),0.01,IF(VLOOKUP(A424,'Área Sudene Idene'!$A$1:$B$856,2,FALSE)="sudene/idene",0.05,IF(VLOOKUP(Resumo!A424,'IDH-M'!$A$1:$C$855,3,FALSE)&lt;=0.776,0.05,0.1)))</f>
        <v>#N/A</v>
      </c>
      <c r="D424" s="15" t="e">
        <f t="shared" si="6"/>
        <v>#N/A</v>
      </c>
    </row>
    <row r="425" spans="1:4" x14ac:dyDescent="0.25">
      <c r="A425" s="2" t="s">
        <v>429</v>
      </c>
      <c r="B425" s="1" t="e">
        <f>IF(VLOOKUP(A425,FPM!$B$6:$B$859,2,FALSE)&gt;VLOOKUP(A425,ICMS!$B$7:$C$858,2,FALSE),0.01,IF(VLOOKUP(A425,'Área Sudene Idene'!$A$1:$B$856,2,FALSE)="sudene/idene",0.05,IF(VLOOKUP(Resumo!A425,'IDH-M'!$A$1:$C$855,3,FALSE)&lt;=0.776,0.05,0.1)))</f>
        <v>#N/A</v>
      </c>
      <c r="C425" s="15" t="e">
        <f>IF(VLOOKUP(A425,FPM!$B$6:$B$859,2,FALSE)/0.8&gt;VLOOKUP(A425,ICMS!$B$7:$C$858,2,FALSE),0.01,IF(VLOOKUP(A425,'Área Sudene Idene'!$A$1:$B$856,2,FALSE)="sudene/idene",0.05,IF(VLOOKUP(Resumo!A425,'IDH-M'!$A$1:$C$855,3,FALSE)&lt;=0.776,0.05,0.1)))</f>
        <v>#N/A</v>
      </c>
      <c r="D425" s="15" t="e">
        <f t="shared" si="6"/>
        <v>#N/A</v>
      </c>
    </row>
    <row r="426" spans="1:4" x14ac:dyDescent="0.25">
      <c r="A426" s="2" t="s">
        <v>430</v>
      </c>
      <c r="B426" s="1" t="e">
        <f>IF(VLOOKUP(A426,FPM!$B$6:$B$859,2,FALSE)&gt;VLOOKUP(A426,ICMS!$B$7:$C$858,2,FALSE),0.01,IF(VLOOKUP(A426,'Área Sudene Idene'!$A$1:$B$856,2,FALSE)="sudene/idene",0.05,IF(VLOOKUP(Resumo!A426,'IDH-M'!$A$1:$C$855,3,FALSE)&lt;=0.776,0.05,0.1)))</f>
        <v>#N/A</v>
      </c>
      <c r="C426" s="15" t="e">
        <f>IF(VLOOKUP(A426,FPM!$B$6:$B$859,2,FALSE)/0.8&gt;VLOOKUP(A426,ICMS!$B$7:$C$858,2,FALSE),0.01,IF(VLOOKUP(A426,'Área Sudene Idene'!$A$1:$B$856,2,FALSE)="sudene/idene",0.05,IF(VLOOKUP(Resumo!A426,'IDH-M'!$A$1:$C$855,3,FALSE)&lt;=0.776,0.05,0.1)))</f>
        <v>#N/A</v>
      </c>
      <c r="D426" s="15" t="e">
        <f t="shared" si="6"/>
        <v>#N/A</v>
      </c>
    </row>
    <row r="427" spans="1:4" x14ac:dyDescent="0.25">
      <c r="A427" s="2" t="s">
        <v>431</v>
      </c>
      <c r="B427" s="1" t="e">
        <f>IF(VLOOKUP(A427,FPM!$B$6:$B$859,2,FALSE)&gt;VLOOKUP(A427,ICMS!$B$7:$C$858,2,FALSE),0.01,IF(VLOOKUP(A427,'Área Sudene Idene'!$A$1:$B$856,2,FALSE)="sudene/idene",0.05,IF(VLOOKUP(Resumo!A427,'IDH-M'!$A$1:$C$855,3,FALSE)&lt;=0.776,0.05,0.1)))</f>
        <v>#N/A</v>
      </c>
      <c r="C427" s="15" t="e">
        <f>IF(VLOOKUP(A427,FPM!$B$6:$B$859,2,FALSE)/0.8&gt;VLOOKUP(A427,ICMS!$B$7:$C$858,2,FALSE),0.01,IF(VLOOKUP(A427,'Área Sudene Idene'!$A$1:$B$856,2,FALSE)="sudene/idene",0.05,IF(VLOOKUP(Resumo!A427,'IDH-M'!$A$1:$C$855,3,FALSE)&lt;=0.776,0.05,0.1)))</f>
        <v>#N/A</v>
      </c>
      <c r="D427" s="15" t="e">
        <f t="shared" si="6"/>
        <v>#N/A</v>
      </c>
    </row>
    <row r="428" spans="1:4" x14ac:dyDescent="0.25">
      <c r="A428" s="2" t="s">
        <v>432</v>
      </c>
      <c r="B428" s="1" t="e">
        <f>IF(VLOOKUP(A428,FPM!$B$6:$B$859,2,FALSE)&gt;VLOOKUP(A428,ICMS!$B$7:$C$858,2,FALSE),0.01,IF(VLOOKUP(A428,'Área Sudene Idene'!$A$1:$B$856,2,FALSE)="sudene/idene",0.05,IF(VLOOKUP(Resumo!A428,'IDH-M'!$A$1:$C$855,3,FALSE)&lt;=0.776,0.05,0.1)))</f>
        <v>#N/A</v>
      </c>
      <c r="C428" s="15" t="e">
        <f>IF(VLOOKUP(A428,FPM!$B$6:$B$859,2,FALSE)/0.8&gt;VLOOKUP(A428,ICMS!$B$7:$C$858,2,FALSE),0.01,IF(VLOOKUP(A428,'Área Sudene Idene'!$A$1:$B$856,2,FALSE)="sudene/idene",0.05,IF(VLOOKUP(Resumo!A428,'IDH-M'!$A$1:$C$855,3,FALSE)&lt;=0.776,0.05,0.1)))</f>
        <v>#N/A</v>
      </c>
      <c r="D428" s="15" t="e">
        <f t="shared" si="6"/>
        <v>#N/A</v>
      </c>
    </row>
    <row r="429" spans="1:4" x14ac:dyDescent="0.25">
      <c r="A429" s="2" t="s">
        <v>433</v>
      </c>
      <c r="B429" s="1" t="e">
        <f>IF(VLOOKUP(A429,FPM!$B$6:$B$859,2,FALSE)&gt;VLOOKUP(A429,ICMS!$B$7:$C$858,2,FALSE),0.01,IF(VLOOKUP(A429,'Área Sudene Idene'!$A$1:$B$856,2,FALSE)="sudene/idene",0.05,IF(VLOOKUP(Resumo!A429,'IDH-M'!$A$1:$C$855,3,FALSE)&lt;=0.776,0.05,0.1)))</f>
        <v>#N/A</v>
      </c>
      <c r="C429" s="15" t="e">
        <f>IF(VLOOKUP(A429,FPM!$B$6:$B$859,2,FALSE)/0.8&gt;VLOOKUP(A429,ICMS!$B$7:$C$858,2,FALSE),0.01,IF(VLOOKUP(A429,'Área Sudene Idene'!$A$1:$B$856,2,FALSE)="sudene/idene",0.05,IF(VLOOKUP(Resumo!A429,'IDH-M'!$A$1:$C$855,3,FALSE)&lt;=0.776,0.05,0.1)))</f>
        <v>#N/A</v>
      </c>
      <c r="D429" s="15" t="e">
        <f t="shared" si="6"/>
        <v>#N/A</v>
      </c>
    </row>
    <row r="430" spans="1:4" x14ac:dyDescent="0.25">
      <c r="A430" s="2" t="s">
        <v>434</v>
      </c>
      <c r="B430" s="1" t="e">
        <f>IF(VLOOKUP(A430,FPM!$B$6:$B$859,2,FALSE)&gt;VLOOKUP(A430,ICMS!$B$7:$C$858,2,FALSE),0.01,IF(VLOOKUP(A430,'Área Sudene Idene'!$A$1:$B$856,2,FALSE)="sudene/idene",0.05,IF(VLOOKUP(Resumo!A430,'IDH-M'!$A$1:$C$855,3,FALSE)&lt;=0.776,0.05,0.1)))</f>
        <v>#N/A</v>
      </c>
      <c r="C430" s="15" t="e">
        <f>IF(VLOOKUP(A430,FPM!$B$6:$B$859,2,FALSE)/0.8&gt;VLOOKUP(A430,ICMS!$B$7:$C$858,2,FALSE),0.01,IF(VLOOKUP(A430,'Área Sudene Idene'!$A$1:$B$856,2,FALSE)="sudene/idene",0.05,IF(VLOOKUP(Resumo!A430,'IDH-M'!$A$1:$C$855,3,FALSE)&lt;=0.776,0.05,0.1)))</f>
        <v>#N/A</v>
      </c>
      <c r="D430" s="15" t="e">
        <f t="shared" si="6"/>
        <v>#N/A</v>
      </c>
    </row>
    <row r="431" spans="1:4" x14ac:dyDescent="0.25">
      <c r="A431" s="2" t="s">
        <v>435</v>
      </c>
      <c r="B431" s="1" t="e">
        <f>IF(VLOOKUP(A431,FPM!$B$6:$B$859,2,FALSE)&gt;VLOOKUP(A431,ICMS!$B$7:$C$858,2,FALSE),0.01,IF(VLOOKUP(A431,'Área Sudene Idene'!$A$1:$B$856,2,FALSE)="sudene/idene",0.05,IF(VLOOKUP(Resumo!A431,'IDH-M'!$A$1:$C$855,3,FALSE)&lt;=0.776,0.05,0.1)))</f>
        <v>#N/A</v>
      </c>
      <c r="C431" s="15" t="e">
        <f>IF(VLOOKUP(A431,FPM!$B$6:$B$859,2,FALSE)/0.8&gt;VLOOKUP(A431,ICMS!$B$7:$C$858,2,FALSE),0.01,IF(VLOOKUP(A431,'Área Sudene Idene'!$A$1:$B$856,2,FALSE)="sudene/idene",0.05,IF(VLOOKUP(Resumo!A431,'IDH-M'!$A$1:$C$855,3,FALSE)&lt;=0.776,0.05,0.1)))</f>
        <v>#N/A</v>
      </c>
      <c r="D431" s="15" t="e">
        <f t="shared" si="6"/>
        <v>#N/A</v>
      </c>
    </row>
    <row r="432" spans="1:4" x14ac:dyDescent="0.25">
      <c r="A432" s="2" t="s">
        <v>436</v>
      </c>
      <c r="B432" s="1" t="e">
        <f>IF(VLOOKUP(A432,FPM!$B$6:$B$859,2,FALSE)&gt;VLOOKUP(A432,ICMS!$B$7:$C$858,2,FALSE),0.01,IF(VLOOKUP(A432,'Área Sudene Idene'!$A$1:$B$856,2,FALSE)="sudene/idene",0.05,IF(VLOOKUP(Resumo!A432,'IDH-M'!$A$1:$C$855,3,FALSE)&lt;=0.776,0.05,0.1)))</f>
        <v>#N/A</v>
      </c>
      <c r="C432" s="15" t="e">
        <f>IF(VLOOKUP(A432,FPM!$B$6:$B$859,2,FALSE)/0.8&gt;VLOOKUP(A432,ICMS!$B$7:$C$858,2,FALSE),0.01,IF(VLOOKUP(A432,'Área Sudene Idene'!$A$1:$B$856,2,FALSE)="sudene/idene",0.05,IF(VLOOKUP(Resumo!A432,'IDH-M'!$A$1:$C$855,3,FALSE)&lt;=0.776,0.05,0.1)))</f>
        <v>#N/A</v>
      </c>
      <c r="D432" s="15" t="e">
        <f t="shared" si="6"/>
        <v>#N/A</v>
      </c>
    </row>
    <row r="433" spans="1:4" x14ac:dyDescent="0.25">
      <c r="A433" s="2" t="s">
        <v>437</v>
      </c>
      <c r="B433" s="1" t="e">
        <f>IF(VLOOKUP(A433,FPM!$B$6:$B$859,2,FALSE)&gt;VLOOKUP(A433,ICMS!$B$7:$C$858,2,FALSE),0.01,IF(VLOOKUP(A433,'Área Sudene Idene'!$A$1:$B$856,2,FALSE)="sudene/idene",0.05,IF(VLOOKUP(Resumo!A433,'IDH-M'!$A$1:$C$855,3,FALSE)&lt;=0.776,0.05,0.1)))</f>
        <v>#N/A</v>
      </c>
      <c r="C433" s="15" t="e">
        <f>IF(VLOOKUP(A433,FPM!$B$6:$B$859,2,FALSE)/0.8&gt;VLOOKUP(A433,ICMS!$B$7:$C$858,2,FALSE),0.01,IF(VLOOKUP(A433,'Área Sudene Idene'!$A$1:$B$856,2,FALSE)="sudene/idene",0.05,IF(VLOOKUP(Resumo!A433,'IDH-M'!$A$1:$C$855,3,FALSE)&lt;=0.776,0.05,0.1)))</f>
        <v>#N/A</v>
      </c>
      <c r="D433" s="15" t="e">
        <f t="shared" si="6"/>
        <v>#N/A</v>
      </c>
    </row>
    <row r="434" spans="1:4" x14ac:dyDescent="0.25">
      <c r="A434" s="2" t="s">
        <v>438</v>
      </c>
      <c r="B434" s="1" t="e">
        <f>IF(VLOOKUP(A434,FPM!$B$6:$B$859,2,FALSE)&gt;VLOOKUP(A434,ICMS!$B$7:$C$858,2,FALSE),0.01,IF(VLOOKUP(A434,'Área Sudene Idene'!$A$1:$B$856,2,FALSE)="sudene/idene",0.05,IF(VLOOKUP(Resumo!A434,'IDH-M'!$A$1:$C$855,3,FALSE)&lt;=0.776,0.05,0.1)))</f>
        <v>#N/A</v>
      </c>
      <c r="C434" s="15" t="e">
        <f>IF(VLOOKUP(A434,FPM!$B$6:$B$859,2,FALSE)/0.8&gt;VLOOKUP(A434,ICMS!$B$7:$C$858,2,FALSE),0.01,IF(VLOOKUP(A434,'Área Sudene Idene'!$A$1:$B$856,2,FALSE)="sudene/idene",0.05,IF(VLOOKUP(Resumo!A434,'IDH-M'!$A$1:$C$855,3,FALSE)&lt;=0.776,0.05,0.1)))</f>
        <v>#N/A</v>
      </c>
      <c r="D434" s="15" t="e">
        <f t="shared" si="6"/>
        <v>#N/A</v>
      </c>
    </row>
    <row r="435" spans="1:4" x14ac:dyDescent="0.25">
      <c r="A435" s="2" t="s">
        <v>439</v>
      </c>
      <c r="B435" s="1" t="e">
        <f>IF(VLOOKUP(A435,FPM!$B$6:$B$859,2,FALSE)&gt;VLOOKUP(A435,ICMS!$B$7:$C$858,2,FALSE),0.01,IF(VLOOKUP(A435,'Área Sudene Idene'!$A$1:$B$856,2,FALSE)="sudene/idene",0.05,IF(VLOOKUP(Resumo!A435,'IDH-M'!$A$1:$C$855,3,FALSE)&lt;=0.776,0.05,0.1)))</f>
        <v>#N/A</v>
      </c>
      <c r="C435" s="15" t="e">
        <f>IF(VLOOKUP(A435,FPM!$B$6:$B$859,2,FALSE)/0.8&gt;VLOOKUP(A435,ICMS!$B$7:$C$858,2,FALSE),0.01,IF(VLOOKUP(A435,'Área Sudene Idene'!$A$1:$B$856,2,FALSE)="sudene/idene",0.05,IF(VLOOKUP(Resumo!A435,'IDH-M'!$A$1:$C$855,3,FALSE)&lt;=0.776,0.05,0.1)))</f>
        <v>#N/A</v>
      </c>
      <c r="D435" s="15" t="e">
        <f t="shared" si="6"/>
        <v>#N/A</v>
      </c>
    </row>
    <row r="436" spans="1:4" x14ac:dyDescent="0.25">
      <c r="A436" s="2" t="s">
        <v>440</v>
      </c>
      <c r="B436" s="1" t="e">
        <f>IF(VLOOKUP(A436,FPM!$B$6:$B$859,2,FALSE)&gt;VLOOKUP(A436,ICMS!$B$7:$C$858,2,FALSE),0.01,IF(VLOOKUP(A436,'Área Sudene Idene'!$A$1:$B$856,2,FALSE)="sudene/idene",0.05,IF(VLOOKUP(Resumo!A436,'IDH-M'!$A$1:$C$855,3,FALSE)&lt;=0.776,0.05,0.1)))</f>
        <v>#N/A</v>
      </c>
      <c r="C436" s="15" t="e">
        <f>IF(VLOOKUP(A436,FPM!$B$6:$B$859,2,FALSE)/0.8&gt;VLOOKUP(A436,ICMS!$B$7:$C$858,2,FALSE),0.01,IF(VLOOKUP(A436,'Área Sudene Idene'!$A$1:$B$856,2,FALSE)="sudene/idene",0.05,IF(VLOOKUP(Resumo!A436,'IDH-M'!$A$1:$C$855,3,FALSE)&lt;=0.776,0.05,0.1)))</f>
        <v>#N/A</v>
      </c>
      <c r="D436" s="15" t="e">
        <f t="shared" si="6"/>
        <v>#N/A</v>
      </c>
    </row>
    <row r="437" spans="1:4" x14ac:dyDescent="0.25">
      <c r="A437" s="2" t="s">
        <v>441</v>
      </c>
      <c r="B437" s="1" t="e">
        <f>IF(VLOOKUP(A437,FPM!$B$6:$B$859,2,FALSE)&gt;VLOOKUP(A437,ICMS!$B$7:$C$858,2,FALSE),0.01,IF(VLOOKUP(A437,'Área Sudene Idene'!$A$1:$B$856,2,FALSE)="sudene/idene",0.05,IF(VLOOKUP(Resumo!A437,'IDH-M'!$A$1:$C$855,3,FALSE)&lt;=0.776,0.05,0.1)))</f>
        <v>#N/A</v>
      </c>
      <c r="C437" s="15" t="e">
        <f>IF(VLOOKUP(A437,FPM!$B$6:$B$859,2,FALSE)/0.8&gt;VLOOKUP(A437,ICMS!$B$7:$C$858,2,FALSE),0.01,IF(VLOOKUP(A437,'Área Sudene Idene'!$A$1:$B$856,2,FALSE)="sudene/idene",0.05,IF(VLOOKUP(Resumo!A437,'IDH-M'!$A$1:$C$855,3,FALSE)&lt;=0.776,0.05,0.1)))</f>
        <v>#N/A</v>
      </c>
      <c r="D437" s="15" t="e">
        <f t="shared" si="6"/>
        <v>#N/A</v>
      </c>
    </row>
    <row r="438" spans="1:4" x14ac:dyDescent="0.25">
      <c r="A438" s="2" t="s">
        <v>442</v>
      </c>
      <c r="B438" s="1" t="e">
        <f>IF(VLOOKUP(A438,FPM!$B$6:$B$859,2,FALSE)&gt;VLOOKUP(A438,ICMS!$B$7:$C$858,2,FALSE),0.01,IF(VLOOKUP(A438,'Área Sudene Idene'!$A$1:$B$856,2,FALSE)="sudene/idene",0.05,IF(VLOOKUP(Resumo!A438,'IDH-M'!$A$1:$C$855,3,FALSE)&lt;=0.776,0.05,0.1)))</f>
        <v>#N/A</v>
      </c>
      <c r="C438" s="15" t="e">
        <f>IF(VLOOKUP(A438,FPM!$B$6:$B$859,2,FALSE)/0.8&gt;VLOOKUP(A438,ICMS!$B$7:$C$858,2,FALSE),0.01,IF(VLOOKUP(A438,'Área Sudene Idene'!$A$1:$B$856,2,FALSE)="sudene/idene",0.05,IF(VLOOKUP(Resumo!A438,'IDH-M'!$A$1:$C$855,3,FALSE)&lt;=0.776,0.05,0.1)))</f>
        <v>#N/A</v>
      </c>
      <c r="D438" s="15" t="e">
        <f t="shared" si="6"/>
        <v>#N/A</v>
      </c>
    </row>
    <row r="439" spans="1:4" x14ac:dyDescent="0.25">
      <c r="A439" s="2" t="s">
        <v>443</v>
      </c>
      <c r="B439" s="1" t="e">
        <f>IF(VLOOKUP(A439,FPM!$B$6:$B$859,2,FALSE)&gt;VLOOKUP(A439,ICMS!$B$7:$C$858,2,FALSE),0.01,IF(VLOOKUP(A439,'Área Sudene Idene'!$A$1:$B$856,2,FALSE)="sudene/idene",0.05,IF(VLOOKUP(Resumo!A439,'IDH-M'!$A$1:$C$855,3,FALSE)&lt;=0.776,0.05,0.1)))</f>
        <v>#N/A</v>
      </c>
      <c r="C439" s="15" t="e">
        <f>IF(VLOOKUP(A439,FPM!$B$6:$B$859,2,FALSE)/0.8&gt;VLOOKUP(A439,ICMS!$B$7:$C$858,2,FALSE),0.01,IF(VLOOKUP(A439,'Área Sudene Idene'!$A$1:$B$856,2,FALSE)="sudene/idene",0.05,IF(VLOOKUP(Resumo!A439,'IDH-M'!$A$1:$C$855,3,FALSE)&lt;=0.776,0.05,0.1)))</f>
        <v>#N/A</v>
      </c>
      <c r="D439" s="15" t="e">
        <f t="shared" si="6"/>
        <v>#N/A</v>
      </c>
    </row>
    <row r="440" spans="1:4" x14ac:dyDescent="0.25">
      <c r="A440" s="2" t="s">
        <v>444</v>
      </c>
      <c r="B440" s="1" t="e">
        <f>IF(VLOOKUP(A440,FPM!$B$6:$B$859,2,FALSE)&gt;VLOOKUP(A440,ICMS!$B$7:$C$858,2,FALSE),0.01,IF(VLOOKUP(A440,'Área Sudene Idene'!$A$1:$B$856,2,FALSE)="sudene/idene",0.05,IF(VLOOKUP(Resumo!A440,'IDH-M'!$A$1:$C$855,3,FALSE)&lt;=0.776,0.05,0.1)))</f>
        <v>#N/A</v>
      </c>
      <c r="C440" s="15" t="e">
        <f>IF(VLOOKUP(A440,FPM!$B$6:$B$859,2,FALSE)/0.8&gt;VLOOKUP(A440,ICMS!$B$7:$C$858,2,FALSE),0.01,IF(VLOOKUP(A440,'Área Sudene Idene'!$A$1:$B$856,2,FALSE)="sudene/idene",0.05,IF(VLOOKUP(Resumo!A440,'IDH-M'!$A$1:$C$855,3,FALSE)&lt;=0.776,0.05,0.1)))</f>
        <v>#N/A</v>
      </c>
      <c r="D440" s="15" t="e">
        <f t="shared" si="6"/>
        <v>#N/A</v>
      </c>
    </row>
    <row r="441" spans="1:4" x14ac:dyDescent="0.25">
      <c r="A441" s="2" t="s">
        <v>445</v>
      </c>
      <c r="B441" s="1" t="e">
        <f>IF(VLOOKUP(A441,FPM!$B$6:$B$859,2,FALSE)&gt;VLOOKUP(A441,ICMS!$B$7:$C$858,2,FALSE),0.01,IF(VLOOKUP(A441,'Área Sudene Idene'!$A$1:$B$856,2,FALSE)="sudene/idene",0.05,IF(VLOOKUP(Resumo!A441,'IDH-M'!$A$1:$C$855,3,FALSE)&lt;=0.776,0.05,0.1)))</f>
        <v>#N/A</v>
      </c>
      <c r="C441" s="15" t="e">
        <f>IF(VLOOKUP(A441,FPM!$B$6:$B$859,2,FALSE)/0.8&gt;VLOOKUP(A441,ICMS!$B$7:$C$858,2,FALSE),0.01,IF(VLOOKUP(A441,'Área Sudene Idene'!$A$1:$B$856,2,FALSE)="sudene/idene",0.05,IF(VLOOKUP(Resumo!A441,'IDH-M'!$A$1:$C$855,3,FALSE)&lt;=0.776,0.05,0.1)))</f>
        <v>#N/A</v>
      </c>
      <c r="D441" s="15" t="e">
        <f t="shared" si="6"/>
        <v>#N/A</v>
      </c>
    </row>
    <row r="442" spans="1:4" x14ac:dyDescent="0.25">
      <c r="A442" s="2" t="s">
        <v>446</v>
      </c>
      <c r="B442" s="1" t="e">
        <f>IF(VLOOKUP(A442,FPM!$B$6:$B$859,2,FALSE)&gt;VLOOKUP(A442,ICMS!$B$7:$C$858,2,FALSE),0.01,IF(VLOOKUP(A442,'Área Sudene Idene'!$A$1:$B$856,2,FALSE)="sudene/idene",0.05,IF(VLOOKUP(Resumo!A442,'IDH-M'!$A$1:$C$855,3,FALSE)&lt;=0.776,0.05,0.1)))</f>
        <v>#N/A</v>
      </c>
      <c r="C442" s="15" t="e">
        <f>IF(VLOOKUP(A442,FPM!$B$6:$B$859,2,FALSE)/0.8&gt;VLOOKUP(A442,ICMS!$B$7:$C$858,2,FALSE),0.01,IF(VLOOKUP(A442,'Área Sudene Idene'!$A$1:$B$856,2,FALSE)="sudene/idene",0.05,IF(VLOOKUP(Resumo!A442,'IDH-M'!$A$1:$C$855,3,FALSE)&lt;=0.776,0.05,0.1)))</f>
        <v>#N/A</v>
      </c>
      <c r="D442" s="15" t="e">
        <f t="shared" si="6"/>
        <v>#N/A</v>
      </c>
    </row>
    <row r="443" spans="1:4" x14ac:dyDescent="0.25">
      <c r="A443" s="2" t="s">
        <v>447</v>
      </c>
      <c r="B443" s="1" t="e">
        <f>IF(VLOOKUP(A443,FPM!$B$6:$B$859,2,FALSE)&gt;VLOOKUP(A443,ICMS!$B$7:$C$858,2,FALSE),0.01,IF(VLOOKUP(A443,'Área Sudene Idene'!$A$1:$B$856,2,FALSE)="sudene/idene",0.05,IF(VLOOKUP(Resumo!A443,'IDH-M'!$A$1:$C$855,3,FALSE)&lt;=0.776,0.05,0.1)))</f>
        <v>#N/A</v>
      </c>
      <c r="C443" s="15" t="e">
        <f>IF(VLOOKUP(A443,FPM!$B$6:$B$859,2,FALSE)/0.8&gt;VLOOKUP(A443,ICMS!$B$7:$C$858,2,FALSE),0.01,IF(VLOOKUP(A443,'Área Sudene Idene'!$A$1:$B$856,2,FALSE)="sudene/idene",0.05,IF(VLOOKUP(Resumo!A443,'IDH-M'!$A$1:$C$855,3,FALSE)&lt;=0.776,0.05,0.1)))</f>
        <v>#N/A</v>
      </c>
      <c r="D443" s="15" t="e">
        <f t="shared" si="6"/>
        <v>#N/A</v>
      </c>
    </row>
    <row r="444" spans="1:4" x14ac:dyDescent="0.25">
      <c r="A444" s="2" t="s">
        <v>448</v>
      </c>
      <c r="B444" s="1" t="e">
        <f>IF(VLOOKUP(A444,FPM!$B$6:$B$859,2,FALSE)&gt;VLOOKUP(A444,ICMS!$B$7:$C$858,2,FALSE),0.01,IF(VLOOKUP(A444,'Área Sudene Idene'!$A$1:$B$856,2,FALSE)="sudene/idene",0.05,IF(VLOOKUP(Resumo!A444,'IDH-M'!$A$1:$C$855,3,FALSE)&lt;=0.776,0.05,0.1)))</f>
        <v>#N/A</v>
      </c>
      <c r="C444" s="15" t="e">
        <f>IF(VLOOKUP(A444,FPM!$B$6:$B$859,2,FALSE)/0.8&gt;VLOOKUP(A444,ICMS!$B$7:$C$858,2,FALSE),0.01,IF(VLOOKUP(A444,'Área Sudene Idene'!$A$1:$B$856,2,FALSE)="sudene/idene",0.05,IF(VLOOKUP(Resumo!A444,'IDH-M'!$A$1:$C$855,3,FALSE)&lt;=0.776,0.05,0.1)))</f>
        <v>#N/A</v>
      </c>
      <c r="D444" s="15" t="e">
        <f t="shared" si="6"/>
        <v>#N/A</v>
      </c>
    </row>
    <row r="445" spans="1:4" x14ac:dyDescent="0.25">
      <c r="A445" s="2" t="s">
        <v>449</v>
      </c>
      <c r="B445" s="1" t="e">
        <f>IF(VLOOKUP(A445,FPM!$B$6:$B$859,2,FALSE)&gt;VLOOKUP(A445,ICMS!$B$7:$C$858,2,FALSE),0.01,IF(VLOOKUP(A445,'Área Sudene Idene'!$A$1:$B$856,2,FALSE)="sudene/idene",0.05,IF(VLOOKUP(Resumo!A445,'IDH-M'!$A$1:$C$855,3,FALSE)&lt;=0.776,0.05,0.1)))</f>
        <v>#N/A</v>
      </c>
      <c r="C445" s="15" t="e">
        <f>IF(VLOOKUP(A445,FPM!$B$6:$B$859,2,FALSE)/0.8&gt;VLOOKUP(A445,ICMS!$B$7:$C$858,2,FALSE),0.01,IF(VLOOKUP(A445,'Área Sudene Idene'!$A$1:$B$856,2,FALSE)="sudene/idene",0.05,IF(VLOOKUP(Resumo!A445,'IDH-M'!$A$1:$C$855,3,FALSE)&lt;=0.776,0.05,0.1)))</f>
        <v>#N/A</v>
      </c>
      <c r="D445" s="15" t="e">
        <f t="shared" si="6"/>
        <v>#N/A</v>
      </c>
    </row>
    <row r="446" spans="1:4" x14ac:dyDescent="0.25">
      <c r="A446" s="2" t="s">
        <v>450</v>
      </c>
      <c r="B446" s="1" t="e">
        <f>IF(VLOOKUP(A446,FPM!$B$6:$B$859,2,FALSE)&gt;VLOOKUP(A446,ICMS!$B$7:$C$858,2,FALSE),0.01,IF(VLOOKUP(A446,'Área Sudene Idene'!$A$1:$B$856,2,FALSE)="sudene/idene",0.05,IF(VLOOKUP(Resumo!A446,'IDH-M'!$A$1:$C$855,3,FALSE)&lt;=0.776,0.05,0.1)))</f>
        <v>#N/A</v>
      </c>
      <c r="C446" s="15" t="e">
        <f>IF(VLOOKUP(A446,FPM!$B$6:$B$859,2,FALSE)/0.8&gt;VLOOKUP(A446,ICMS!$B$7:$C$858,2,FALSE),0.01,IF(VLOOKUP(A446,'Área Sudene Idene'!$A$1:$B$856,2,FALSE)="sudene/idene",0.05,IF(VLOOKUP(Resumo!A446,'IDH-M'!$A$1:$C$855,3,FALSE)&lt;=0.776,0.05,0.1)))</f>
        <v>#N/A</v>
      </c>
      <c r="D446" s="15" t="e">
        <f t="shared" si="6"/>
        <v>#N/A</v>
      </c>
    </row>
    <row r="447" spans="1:4" x14ac:dyDescent="0.25">
      <c r="A447" s="2" t="s">
        <v>451</v>
      </c>
      <c r="B447" s="1" t="e">
        <f>IF(VLOOKUP(A447,FPM!$B$6:$B$859,2,FALSE)&gt;VLOOKUP(A447,ICMS!$B$7:$C$858,2,FALSE),0.01,IF(VLOOKUP(A447,'Área Sudene Idene'!$A$1:$B$856,2,FALSE)="sudene/idene",0.05,IF(VLOOKUP(Resumo!A447,'IDH-M'!$A$1:$C$855,3,FALSE)&lt;=0.776,0.05,0.1)))</f>
        <v>#N/A</v>
      </c>
      <c r="C447" s="15" t="e">
        <f>IF(VLOOKUP(A447,FPM!$B$6:$B$859,2,FALSE)/0.8&gt;VLOOKUP(A447,ICMS!$B$7:$C$858,2,FALSE),0.01,IF(VLOOKUP(A447,'Área Sudene Idene'!$A$1:$B$856,2,FALSE)="sudene/idene",0.05,IF(VLOOKUP(Resumo!A447,'IDH-M'!$A$1:$C$855,3,FALSE)&lt;=0.776,0.05,0.1)))</f>
        <v>#N/A</v>
      </c>
      <c r="D447" s="15" t="e">
        <f t="shared" si="6"/>
        <v>#N/A</v>
      </c>
    </row>
    <row r="448" spans="1:4" x14ac:dyDescent="0.25">
      <c r="A448" s="2" t="s">
        <v>452</v>
      </c>
      <c r="B448" s="1" t="e">
        <f>IF(VLOOKUP(A448,FPM!$B$6:$B$859,2,FALSE)&gt;VLOOKUP(A448,ICMS!$B$7:$C$858,2,FALSE),0.01,IF(VLOOKUP(A448,'Área Sudene Idene'!$A$1:$B$856,2,FALSE)="sudene/idene",0.05,IF(VLOOKUP(Resumo!A448,'IDH-M'!$A$1:$C$855,3,FALSE)&lt;=0.776,0.05,0.1)))</f>
        <v>#N/A</v>
      </c>
      <c r="C448" s="15" t="e">
        <f>IF(VLOOKUP(A448,FPM!$B$6:$B$859,2,FALSE)/0.8&gt;VLOOKUP(A448,ICMS!$B$7:$C$858,2,FALSE),0.01,IF(VLOOKUP(A448,'Área Sudene Idene'!$A$1:$B$856,2,FALSE)="sudene/idene",0.05,IF(VLOOKUP(Resumo!A448,'IDH-M'!$A$1:$C$855,3,FALSE)&lt;=0.776,0.05,0.1)))</f>
        <v>#N/A</v>
      </c>
      <c r="D448" s="15" t="e">
        <f t="shared" si="6"/>
        <v>#N/A</v>
      </c>
    </row>
    <row r="449" spans="1:4" x14ac:dyDescent="0.25">
      <c r="A449" s="2" t="s">
        <v>453</v>
      </c>
      <c r="B449" s="1" t="e">
        <f>IF(VLOOKUP(A449,FPM!$B$6:$B$859,2,FALSE)&gt;VLOOKUP(A449,ICMS!$B$7:$C$858,2,FALSE),0.01,IF(VLOOKUP(A449,'Área Sudene Idene'!$A$1:$B$856,2,FALSE)="sudene/idene",0.05,IF(VLOOKUP(Resumo!A449,'IDH-M'!$A$1:$C$855,3,FALSE)&lt;=0.776,0.05,0.1)))</f>
        <v>#N/A</v>
      </c>
      <c r="C449" s="15" t="e">
        <f>IF(VLOOKUP(A449,FPM!$B$6:$B$859,2,FALSE)/0.8&gt;VLOOKUP(A449,ICMS!$B$7:$C$858,2,FALSE),0.01,IF(VLOOKUP(A449,'Área Sudene Idene'!$A$1:$B$856,2,FALSE)="sudene/idene",0.05,IF(VLOOKUP(Resumo!A449,'IDH-M'!$A$1:$C$855,3,FALSE)&lt;=0.776,0.05,0.1)))</f>
        <v>#N/A</v>
      </c>
      <c r="D449" s="15" t="e">
        <f t="shared" si="6"/>
        <v>#N/A</v>
      </c>
    </row>
    <row r="450" spans="1:4" x14ac:dyDescent="0.25">
      <c r="A450" s="2" t="s">
        <v>454</v>
      </c>
      <c r="B450" s="1" t="e">
        <f>IF(VLOOKUP(A450,FPM!$B$6:$B$859,2,FALSE)&gt;VLOOKUP(A450,ICMS!$B$7:$C$858,2,FALSE),0.01,IF(VLOOKUP(A450,'Área Sudene Idene'!$A$1:$B$856,2,FALSE)="sudene/idene",0.05,IF(VLOOKUP(Resumo!A450,'IDH-M'!$A$1:$C$855,3,FALSE)&lt;=0.776,0.05,0.1)))</f>
        <v>#N/A</v>
      </c>
      <c r="C450" s="15" t="e">
        <f>IF(VLOOKUP(A450,FPM!$B$6:$B$859,2,FALSE)/0.8&gt;VLOOKUP(A450,ICMS!$B$7:$C$858,2,FALSE),0.01,IF(VLOOKUP(A450,'Área Sudene Idene'!$A$1:$B$856,2,FALSE)="sudene/idene",0.05,IF(VLOOKUP(Resumo!A450,'IDH-M'!$A$1:$C$855,3,FALSE)&lt;=0.776,0.05,0.1)))</f>
        <v>#N/A</v>
      </c>
      <c r="D450" s="15" t="e">
        <f t="shared" si="6"/>
        <v>#N/A</v>
      </c>
    </row>
    <row r="451" spans="1:4" x14ac:dyDescent="0.25">
      <c r="A451" s="2" t="s">
        <v>455</v>
      </c>
      <c r="B451" s="1" t="e">
        <f>IF(VLOOKUP(A451,FPM!$B$6:$B$859,2,FALSE)&gt;VLOOKUP(A451,ICMS!$B$7:$C$858,2,FALSE),0.01,IF(VLOOKUP(A451,'Área Sudene Idene'!$A$1:$B$856,2,FALSE)="sudene/idene",0.05,IF(VLOOKUP(Resumo!A451,'IDH-M'!$A$1:$C$855,3,FALSE)&lt;=0.776,0.05,0.1)))</f>
        <v>#N/A</v>
      </c>
      <c r="C451" s="15" t="e">
        <f>IF(VLOOKUP(A451,FPM!$B$6:$B$859,2,FALSE)/0.8&gt;VLOOKUP(A451,ICMS!$B$7:$C$858,2,FALSE),0.01,IF(VLOOKUP(A451,'Área Sudene Idene'!$A$1:$B$856,2,FALSE)="sudene/idene",0.05,IF(VLOOKUP(Resumo!A451,'IDH-M'!$A$1:$C$855,3,FALSE)&lt;=0.776,0.05,0.1)))</f>
        <v>#N/A</v>
      </c>
      <c r="D451" s="15" t="e">
        <f t="shared" ref="D451:D514" si="7">B451-C451</f>
        <v>#N/A</v>
      </c>
    </row>
    <row r="452" spans="1:4" x14ac:dyDescent="0.25">
      <c r="A452" s="2" t="s">
        <v>456</v>
      </c>
      <c r="B452" s="1" t="e">
        <f>IF(VLOOKUP(A452,FPM!$B$6:$B$859,2,FALSE)&gt;VLOOKUP(A452,ICMS!$B$7:$C$858,2,FALSE),0.01,IF(VLOOKUP(A452,'Área Sudene Idene'!$A$1:$B$856,2,FALSE)="sudene/idene",0.05,IF(VLOOKUP(Resumo!A452,'IDH-M'!$A$1:$C$855,3,FALSE)&lt;=0.776,0.05,0.1)))</f>
        <v>#N/A</v>
      </c>
      <c r="C452" s="15" t="e">
        <f>IF(VLOOKUP(A452,FPM!$B$6:$B$859,2,FALSE)/0.8&gt;VLOOKUP(A452,ICMS!$B$7:$C$858,2,FALSE),0.01,IF(VLOOKUP(A452,'Área Sudene Idene'!$A$1:$B$856,2,FALSE)="sudene/idene",0.05,IF(VLOOKUP(Resumo!A452,'IDH-M'!$A$1:$C$855,3,FALSE)&lt;=0.776,0.05,0.1)))</f>
        <v>#N/A</v>
      </c>
      <c r="D452" s="15" t="e">
        <f t="shared" si="7"/>
        <v>#N/A</v>
      </c>
    </row>
    <row r="453" spans="1:4" x14ac:dyDescent="0.25">
      <c r="A453" s="2" t="s">
        <v>457</v>
      </c>
      <c r="B453" s="1" t="e">
        <f>IF(VLOOKUP(A453,FPM!$B$6:$B$859,2,FALSE)&gt;VLOOKUP(A453,ICMS!$B$7:$C$858,2,FALSE),0.01,IF(VLOOKUP(A453,'Área Sudene Idene'!$A$1:$B$856,2,FALSE)="sudene/idene",0.05,IF(VLOOKUP(Resumo!A453,'IDH-M'!$A$1:$C$855,3,FALSE)&lt;=0.776,0.05,0.1)))</f>
        <v>#N/A</v>
      </c>
      <c r="C453" s="15" t="e">
        <f>IF(VLOOKUP(A453,FPM!$B$6:$B$859,2,FALSE)/0.8&gt;VLOOKUP(A453,ICMS!$B$7:$C$858,2,FALSE),0.01,IF(VLOOKUP(A453,'Área Sudene Idene'!$A$1:$B$856,2,FALSE)="sudene/idene",0.05,IF(VLOOKUP(Resumo!A453,'IDH-M'!$A$1:$C$855,3,FALSE)&lt;=0.776,0.05,0.1)))</f>
        <v>#N/A</v>
      </c>
      <c r="D453" s="15" t="e">
        <f t="shared" si="7"/>
        <v>#N/A</v>
      </c>
    </row>
    <row r="454" spans="1:4" x14ac:dyDescent="0.25">
      <c r="A454" s="2" t="s">
        <v>458</v>
      </c>
      <c r="B454" s="1" t="e">
        <f>IF(VLOOKUP(A454,FPM!$B$6:$B$859,2,FALSE)&gt;VLOOKUP(A454,ICMS!$B$7:$C$858,2,FALSE),0.01,IF(VLOOKUP(A454,'Área Sudene Idene'!$A$1:$B$856,2,FALSE)="sudene/idene",0.05,IF(VLOOKUP(Resumo!A454,'IDH-M'!$A$1:$C$855,3,FALSE)&lt;=0.776,0.05,0.1)))</f>
        <v>#N/A</v>
      </c>
      <c r="C454" s="15" t="e">
        <f>IF(VLOOKUP(A454,FPM!$B$6:$B$859,2,FALSE)/0.8&gt;VLOOKUP(A454,ICMS!$B$7:$C$858,2,FALSE),0.01,IF(VLOOKUP(A454,'Área Sudene Idene'!$A$1:$B$856,2,FALSE)="sudene/idene",0.05,IF(VLOOKUP(Resumo!A454,'IDH-M'!$A$1:$C$855,3,FALSE)&lt;=0.776,0.05,0.1)))</f>
        <v>#N/A</v>
      </c>
      <c r="D454" s="15" t="e">
        <f t="shared" si="7"/>
        <v>#N/A</v>
      </c>
    </row>
    <row r="455" spans="1:4" x14ac:dyDescent="0.25">
      <c r="A455" s="2" t="s">
        <v>459</v>
      </c>
      <c r="B455" s="1" t="e">
        <f>IF(VLOOKUP(A455,FPM!$B$6:$B$859,2,FALSE)&gt;VLOOKUP(A455,ICMS!$B$7:$C$858,2,FALSE),0.01,IF(VLOOKUP(A455,'Área Sudene Idene'!$A$1:$B$856,2,FALSE)="sudene/idene",0.05,IF(VLOOKUP(Resumo!A455,'IDH-M'!$A$1:$C$855,3,FALSE)&lt;=0.776,0.05,0.1)))</f>
        <v>#N/A</v>
      </c>
      <c r="C455" s="15" t="e">
        <f>IF(VLOOKUP(A455,FPM!$B$6:$B$859,2,FALSE)/0.8&gt;VLOOKUP(A455,ICMS!$B$7:$C$858,2,FALSE),0.01,IF(VLOOKUP(A455,'Área Sudene Idene'!$A$1:$B$856,2,FALSE)="sudene/idene",0.05,IF(VLOOKUP(Resumo!A455,'IDH-M'!$A$1:$C$855,3,FALSE)&lt;=0.776,0.05,0.1)))</f>
        <v>#N/A</v>
      </c>
      <c r="D455" s="15" t="e">
        <f t="shared" si="7"/>
        <v>#N/A</v>
      </c>
    </row>
    <row r="456" spans="1:4" x14ac:dyDescent="0.25">
      <c r="A456" s="2" t="s">
        <v>460</v>
      </c>
      <c r="B456" s="1" t="e">
        <f>IF(VLOOKUP(A456,FPM!$B$6:$B$859,2,FALSE)&gt;VLOOKUP(A456,ICMS!$B$7:$C$858,2,FALSE),0.01,IF(VLOOKUP(A456,'Área Sudene Idene'!$A$1:$B$856,2,FALSE)="sudene/idene",0.05,IF(VLOOKUP(Resumo!A456,'IDH-M'!$A$1:$C$855,3,FALSE)&lt;=0.776,0.05,0.1)))</f>
        <v>#N/A</v>
      </c>
      <c r="C456" s="15" t="e">
        <f>IF(VLOOKUP(A456,FPM!$B$6:$B$859,2,FALSE)/0.8&gt;VLOOKUP(A456,ICMS!$B$7:$C$858,2,FALSE),0.01,IF(VLOOKUP(A456,'Área Sudene Idene'!$A$1:$B$856,2,FALSE)="sudene/idene",0.05,IF(VLOOKUP(Resumo!A456,'IDH-M'!$A$1:$C$855,3,FALSE)&lt;=0.776,0.05,0.1)))</f>
        <v>#N/A</v>
      </c>
      <c r="D456" s="15" t="e">
        <f t="shared" si="7"/>
        <v>#N/A</v>
      </c>
    </row>
    <row r="457" spans="1:4" x14ac:dyDescent="0.25">
      <c r="A457" s="2" t="s">
        <v>461</v>
      </c>
      <c r="B457" s="1" t="e">
        <f>IF(VLOOKUP(A457,FPM!$B$6:$B$859,2,FALSE)&gt;VLOOKUP(A457,ICMS!$B$7:$C$858,2,FALSE),0.01,IF(VLOOKUP(A457,'Área Sudene Idene'!$A$1:$B$856,2,FALSE)="sudene/idene",0.05,IF(VLOOKUP(Resumo!A457,'IDH-M'!$A$1:$C$855,3,FALSE)&lt;=0.776,0.05,0.1)))</f>
        <v>#N/A</v>
      </c>
      <c r="C457" s="15" t="e">
        <f>IF(VLOOKUP(A457,FPM!$B$6:$B$859,2,FALSE)/0.8&gt;VLOOKUP(A457,ICMS!$B$7:$C$858,2,FALSE),0.01,IF(VLOOKUP(A457,'Área Sudene Idene'!$A$1:$B$856,2,FALSE)="sudene/idene",0.05,IF(VLOOKUP(Resumo!A457,'IDH-M'!$A$1:$C$855,3,FALSE)&lt;=0.776,0.05,0.1)))</f>
        <v>#N/A</v>
      </c>
      <c r="D457" s="15" t="e">
        <f t="shared" si="7"/>
        <v>#N/A</v>
      </c>
    </row>
    <row r="458" spans="1:4" x14ac:dyDescent="0.25">
      <c r="A458" s="2" t="s">
        <v>462</v>
      </c>
      <c r="B458" s="1" t="e">
        <f>IF(VLOOKUP(A458,FPM!$B$6:$B$859,2,FALSE)&gt;VLOOKUP(A458,ICMS!$B$7:$C$858,2,FALSE),0.01,IF(VLOOKUP(A458,'Área Sudene Idene'!$A$1:$B$856,2,FALSE)="sudene/idene",0.05,IF(VLOOKUP(Resumo!A458,'IDH-M'!$A$1:$C$855,3,FALSE)&lt;=0.776,0.05,0.1)))</f>
        <v>#N/A</v>
      </c>
      <c r="C458" s="15" t="e">
        <f>IF(VLOOKUP(A458,FPM!$B$6:$B$859,2,FALSE)/0.8&gt;VLOOKUP(A458,ICMS!$B$7:$C$858,2,FALSE),0.01,IF(VLOOKUP(A458,'Área Sudene Idene'!$A$1:$B$856,2,FALSE)="sudene/idene",0.05,IF(VLOOKUP(Resumo!A458,'IDH-M'!$A$1:$C$855,3,FALSE)&lt;=0.776,0.05,0.1)))</f>
        <v>#N/A</v>
      </c>
      <c r="D458" s="15" t="e">
        <f t="shared" si="7"/>
        <v>#N/A</v>
      </c>
    </row>
    <row r="459" spans="1:4" x14ac:dyDescent="0.25">
      <c r="A459" s="2" t="s">
        <v>463</v>
      </c>
      <c r="B459" s="1" t="e">
        <f>IF(VLOOKUP(A459,FPM!$B$6:$B$859,2,FALSE)&gt;VLOOKUP(A459,ICMS!$B$7:$C$858,2,FALSE),0.01,IF(VLOOKUP(A459,'Área Sudene Idene'!$A$1:$B$856,2,FALSE)="sudene/idene",0.05,IF(VLOOKUP(Resumo!A459,'IDH-M'!$A$1:$C$855,3,FALSE)&lt;=0.776,0.05,0.1)))</f>
        <v>#N/A</v>
      </c>
      <c r="C459" s="15" t="e">
        <f>IF(VLOOKUP(A459,FPM!$B$6:$B$859,2,FALSE)/0.8&gt;VLOOKUP(A459,ICMS!$B$7:$C$858,2,FALSE),0.01,IF(VLOOKUP(A459,'Área Sudene Idene'!$A$1:$B$856,2,FALSE)="sudene/idene",0.05,IF(VLOOKUP(Resumo!A459,'IDH-M'!$A$1:$C$855,3,FALSE)&lt;=0.776,0.05,0.1)))</f>
        <v>#N/A</v>
      </c>
      <c r="D459" s="15" t="e">
        <f t="shared" si="7"/>
        <v>#N/A</v>
      </c>
    </row>
    <row r="460" spans="1:4" x14ac:dyDescent="0.25">
      <c r="A460" s="2" t="s">
        <v>464</v>
      </c>
      <c r="B460" s="1" t="e">
        <f>IF(VLOOKUP(A460,FPM!$B$6:$B$859,2,FALSE)&gt;VLOOKUP(A460,ICMS!$B$7:$C$858,2,FALSE),0.01,IF(VLOOKUP(A460,'Área Sudene Idene'!$A$1:$B$856,2,FALSE)="sudene/idene",0.05,IF(VLOOKUP(Resumo!A460,'IDH-M'!$A$1:$C$855,3,FALSE)&lt;=0.776,0.05,0.1)))</f>
        <v>#N/A</v>
      </c>
      <c r="C460" s="15" t="e">
        <f>IF(VLOOKUP(A460,FPM!$B$6:$B$859,2,FALSE)/0.8&gt;VLOOKUP(A460,ICMS!$B$7:$C$858,2,FALSE),0.01,IF(VLOOKUP(A460,'Área Sudene Idene'!$A$1:$B$856,2,FALSE)="sudene/idene",0.05,IF(VLOOKUP(Resumo!A460,'IDH-M'!$A$1:$C$855,3,FALSE)&lt;=0.776,0.05,0.1)))</f>
        <v>#N/A</v>
      </c>
      <c r="D460" s="15" t="e">
        <f t="shared" si="7"/>
        <v>#N/A</v>
      </c>
    </row>
    <row r="461" spans="1:4" x14ac:dyDescent="0.25">
      <c r="A461" s="2" t="s">
        <v>465</v>
      </c>
      <c r="B461" s="1" t="e">
        <f>IF(VLOOKUP(A461,FPM!$B$6:$B$859,2,FALSE)&gt;VLOOKUP(A461,ICMS!$B$7:$C$858,2,FALSE),0.01,IF(VLOOKUP(A461,'Área Sudene Idene'!$A$1:$B$856,2,FALSE)="sudene/idene",0.05,IF(VLOOKUP(Resumo!A461,'IDH-M'!$A$1:$C$855,3,FALSE)&lt;=0.776,0.05,0.1)))</f>
        <v>#N/A</v>
      </c>
      <c r="C461" s="15" t="e">
        <f>IF(VLOOKUP(A461,FPM!$B$6:$B$859,2,FALSE)/0.8&gt;VLOOKUP(A461,ICMS!$B$7:$C$858,2,FALSE),0.01,IF(VLOOKUP(A461,'Área Sudene Idene'!$A$1:$B$856,2,FALSE)="sudene/idene",0.05,IF(VLOOKUP(Resumo!A461,'IDH-M'!$A$1:$C$855,3,FALSE)&lt;=0.776,0.05,0.1)))</f>
        <v>#N/A</v>
      </c>
      <c r="D461" s="15" t="e">
        <f t="shared" si="7"/>
        <v>#N/A</v>
      </c>
    </row>
    <row r="462" spans="1:4" x14ac:dyDescent="0.25">
      <c r="A462" s="2" t="s">
        <v>466</v>
      </c>
      <c r="B462" s="1" t="e">
        <f>IF(VLOOKUP(A462,FPM!$B$6:$B$859,2,FALSE)&gt;VLOOKUP(A462,ICMS!$B$7:$C$858,2,FALSE),0.01,IF(VLOOKUP(A462,'Área Sudene Idene'!$A$1:$B$856,2,FALSE)="sudene/idene",0.05,IF(VLOOKUP(Resumo!A462,'IDH-M'!$A$1:$C$855,3,FALSE)&lt;=0.776,0.05,0.1)))</f>
        <v>#N/A</v>
      </c>
      <c r="C462" s="15" t="e">
        <f>IF(VLOOKUP(A462,FPM!$B$6:$B$859,2,FALSE)/0.8&gt;VLOOKUP(A462,ICMS!$B$7:$C$858,2,FALSE),0.01,IF(VLOOKUP(A462,'Área Sudene Idene'!$A$1:$B$856,2,FALSE)="sudene/idene",0.05,IF(VLOOKUP(Resumo!A462,'IDH-M'!$A$1:$C$855,3,FALSE)&lt;=0.776,0.05,0.1)))</f>
        <v>#N/A</v>
      </c>
      <c r="D462" s="15" t="e">
        <f t="shared" si="7"/>
        <v>#N/A</v>
      </c>
    </row>
    <row r="463" spans="1:4" x14ac:dyDescent="0.25">
      <c r="A463" s="2" t="s">
        <v>467</v>
      </c>
      <c r="B463" s="1" t="e">
        <f>IF(VLOOKUP(A463,FPM!$B$6:$B$859,2,FALSE)&gt;VLOOKUP(A463,ICMS!$B$7:$C$858,2,FALSE),0.01,IF(VLOOKUP(A463,'Área Sudene Idene'!$A$1:$B$856,2,FALSE)="sudene/idene",0.05,IF(VLOOKUP(Resumo!A463,'IDH-M'!$A$1:$C$855,3,FALSE)&lt;=0.776,0.05,0.1)))</f>
        <v>#N/A</v>
      </c>
      <c r="C463" s="15" t="e">
        <f>IF(VLOOKUP(A463,FPM!$B$6:$B$859,2,FALSE)/0.8&gt;VLOOKUP(A463,ICMS!$B$7:$C$858,2,FALSE),0.01,IF(VLOOKUP(A463,'Área Sudene Idene'!$A$1:$B$856,2,FALSE)="sudene/idene",0.05,IF(VLOOKUP(Resumo!A463,'IDH-M'!$A$1:$C$855,3,FALSE)&lt;=0.776,0.05,0.1)))</f>
        <v>#N/A</v>
      </c>
      <c r="D463" s="15" t="e">
        <f t="shared" si="7"/>
        <v>#N/A</v>
      </c>
    </row>
    <row r="464" spans="1:4" x14ac:dyDescent="0.25">
      <c r="A464" s="2" t="s">
        <v>468</v>
      </c>
      <c r="B464" s="1" t="e">
        <f>IF(VLOOKUP(A464,FPM!$B$6:$B$859,2,FALSE)&gt;VLOOKUP(A464,ICMS!$B$7:$C$858,2,FALSE),0.01,IF(VLOOKUP(A464,'Área Sudene Idene'!$A$1:$B$856,2,FALSE)="sudene/idene",0.05,IF(VLOOKUP(Resumo!A464,'IDH-M'!$A$1:$C$855,3,FALSE)&lt;=0.776,0.05,0.1)))</f>
        <v>#N/A</v>
      </c>
      <c r="C464" s="15" t="e">
        <f>IF(VLOOKUP(A464,FPM!$B$6:$B$859,2,FALSE)/0.8&gt;VLOOKUP(A464,ICMS!$B$7:$C$858,2,FALSE),0.01,IF(VLOOKUP(A464,'Área Sudene Idene'!$A$1:$B$856,2,FALSE)="sudene/idene",0.05,IF(VLOOKUP(Resumo!A464,'IDH-M'!$A$1:$C$855,3,FALSE)&lt;=0.776,0.05,0.1)))</f>
        <v>#N/A</v>
      </c>
      <c r="D464" s="15" t="e">
        <f t="shared" si="7"/>
        <v>#N/A</v>
      </c>
    </row>
    <row r="465" spans="1:4" x14ac:dyDescent="0.25">
      <c r="A465" s="2" t="s">
        <v>469</v>
      </c>
      <c r="B465" s="1" t="e">
        <f>IF(VLOOKUP(A465,FPM!$B$6:$B$859,2,FALSE)&gt;VLOOKUP(A465,ICMS!$B$7:$C$858,2,FALSE),0.01,IF(VLOOKUP(A465,'Área Sudene Idene'!$A$1:$B$856,2,FALSE)="sudene/idene",0.05,IF(VLOOKUP(Resumo!A465,'IDH-M'!$A$1:$C$855,3,FALSE)&lt;=0.776,0.05,0.1)))</f>
        <v>#N/A</v>
      </c>
      <c r="C465" s="15" t="e">
        <f>IF(VLOOKUP(A465,FPM!$B$6:$B$859,2,FALSE)/0.8&gt;VLOOKUP(A465,ICMS!$B$7:$C$858,2,FALSE),0.01,IF(VLOOKUP(A465,'Área Sudene Idene'!$A$1:$B$856,2,FALSE)="sudene/idene",0.05,IF(VLOOKUP(Resumo!A465,'IDH-M'!$A$1:$C$855,3,FALSE)&lt;=0.776,0.05,0.1)))</f>
        <v>#N/A</v>
      </c>
      <c r="D465" s="15" t="e">
        <f t="shared" si="7"/>
        <v>#N/A</v>
      </c>
    </row>
    <row r="466" spans="1:4" x14ac:dyDescent="0.25">
      <c r="A466" s="2" t="s">
        <v>470</v>
      </c>
      <c r="B466" s="1" t="e">
        <f>IF(VLOOKUP(A466,FPM!$B$6:$B$859,2,FALSE)&gt;VLOOKUP(A466,ICMS!$B$7:$C$858,2,FALSE),0.01,IF(VLOOKUP(A466,'Área Sudene Idene'!$A$1:$B$856,2,FALSE)="sudene/idene",0.05,IF(VLOOKUP(Resumo!A466,'IDH-M'!$A$1:$C$855,3,FALSE)&lt;=0.776,0.05,0.1)))</f>
        <v>#N/A</v>
      </c>
      <c r="C466" s="15" t="e">
        <f>IF(VLOOKUP(A466,FPM!$B$6:$B$859,2,FALSE)/0.8&gt;VLOOKUP(A466,ICMS!$B$7:$C$858,2,FALSE),0.01,IF(VLOOKUP(A466,'Área Sudene Idene'!$A$1:$B$856,2,FALSE)="sudene/idene",0.05,IF(VLOOKUP(Resumo!A466,'IDH-M'!$A$1:$C$855,3,FALSE)&lt;=0.776,0.05,0.1)))</f>
        <v>#N/A</v>
      </c>
      <c r="D466" s="15" t="e">
        <f t="shared" si="7"/>
        <v>#N/A</v>
      </c>
    </row>
    <row r="467" spans="1:4" x14ac:dyDescent="0.25">
      <c r="A467" s="2" t="s">
        <v>471</v>
      </c>
      <c r="B467" s="1" t="e">
        <f>IF(VLOOKUP(A467,FPM!$B$6:$B$859,2,FALSE)&gt;VLOOKUP(A467,ICMS!$B$7:$C$858,2,FALSE),0.01,IF(VLOOKUP(A467,'Área Sudene Idene'!$A$1:$B$856,2,FALSE)="sudene/idene",0.05,IF(VLOOKUP(Resumo!A467,'IDH-M'!$A$1:$C$855,3,FALSE)&lt;=0.776,0.05,0.1)))</f>
        <v>#N/A</v>
      </c>
      <c r="C467" s="15" t="e">
        <f>IF(VLOOKUP(A467,FPM!$B$6:$B$859,2,FALSE)/0.8&gt;VLOOKUP(A467,ICMS!$B$7:$C$858,2,FALSE),0.01,IF(VLOOKUP(A467,'Área Sudene Idene'!$A$1:$B$856,2,FALSE)="sudene/idene",0.05,IF(VLOOKUP(Resumo!A467,'IDH-M'!$A$1:$C$855,3,FALSE)&lt;=0.776,0.05,0.1)))</f>
        <v>#N/A</v>
      </c>
      <c r="D467" s="15" t="e">
        <f t="shared" si="7"/>
        <v>#N/A</v>
      </c>
    </row>
    <row r="468" spans="1:4" x14ac:dyDescent="0.25">
      <c r="A468" s="2" t="s">
        <v>472</v>
      </c>
      <c r="B468" s="1" t="e">
        <f>IF(VLOOKUP(A468,FPM!$B$6:$B$859,2,FALSE)&gt;VLOOKUP(A468,ICMS!$B$7:$C$858,2,FALSE),0.01,IF(VLOOKUP(A468,'Área Sudene Idene'!$A$1:$B$856,2,FALSE)="sudene/idene",0.05,IF(VLOOKUP(Resumo!A468,'IDH-M'!$A$1:$C$855,3,FALSE)&lt;=0.776,0.05,0.1)))</f>
        <v>#N/A</v>
      </c>
      <c r="C468" s="15" t="e">
        <f>IF(VLOOKUP(A468,FPM!$B$6:$B$859,2,FALSE)/0.8&gt;VLOOKUP(A468,ICMS!$B$7:$C$858,2,FALSE),0.01,IF(VLOOKUP(A468,'Área Sudene Idene'!$A$1:$B$856,2,FALSE)="sudene/idene",0.05,IF(VLOOKUP(Resumo!A468,'IDH-M'!$A$1:$C$855,3,FALSE)&lt;=0.776,0.05,0.1)))</f>
        <v>#N/A</v>
      </c>
      <c r="D468" s="15" t="e">
        <f t="shared" si="7"/>
        <v>#N/A</v>
      </c>
    </row>
    <row r="469" spans="1:4" x14ac:dyDescent="0.25">
      <c r="A469" s="2" t="s">
        <v>473</v>
      </c>
      <c r="B469" s="1" t="e">
        <f>IF(VLOOKUP(A469,FPM!$B$6:$B$859,2,FALSE)&gt;VLOOKUP(A469,ICMS!$B$7:$C$858,2,FALSE),0.01,IF(VLOOKUP(A469,'Área Sudene Idene'!$A$1:$B$856,2,FALSE)="sudene/idene",0.05,IF(VLOOKUP(Resumo!A469,'IDH-M'!$A$1:$C$855,3,FALSE)&lt;=0.776,0.05,0.1)))</f>
        <v>#N/A</v>
      </c>
      <c r="C469" s="15" t="e">
        <f>IF(VLOOKUP(A469,FPM!$B$6:$B$859,2,FALSE)/0.8&gt;VLOOKUP(A469,ICMS!$B$7:$C$858,2,FALSE),0.01,IF(VLOOKUP(A469,'Área Sudene Idene'!$A$1:$B$856,2,FALSE)="sudene/idene",0.05,IF(VLOOKUP(Resumo!A469,'IDH-M'!$A$1:$C$855,3,FALSE)&lt;=0.776,0.05,0.1)))</f>
        <v>#N/A</v>
      </c>
      <c r="D469" s="15" t="e">
        <f t="shared" si="7"/>
        <v>#N/A</v>
      </c>
    </row>
    <row r="470" spans="1:4" x14ac:dyDescent="0.25">
      <c r="A470" s="2" t="s">
        <v>474</v>
      </c>
      <c r="B470" s="1" t="e">
        <f>IF(VLOOKUP(A470,FPM!$B$6:$B$859,2,FALSE)&gt;VLOOKUP(A470,ICMS!$B$7:$C$858,2,FALSE),0.01,IF(VLOOKUP(A470,'Área Sudene Idene'!$A$1:$B$856,2,FALSE)="sudene/idene",0.05,IF(VLOOKUP(Resumo!A470,'IDH-M'!$A$1:$C$855,3,FALSE)&lt;=0.776,0.05,0.1)))</f>
        <v>#N/A</v>
      </c>
      <c r="C470" s="15" t="e">
        <f>IF(VLOOKUP(A470,FPM!$B$6:$B$859,2,FALSE)/0.8&gt;VLOOKUP(A470,ICMS!$B$7:$C$858,2,FALSE),0.01,IF(VLOOKUP(A470,'Área Sudene Idene'!$A$1:$B$856,2,FALSE)="sudene/idene",0.05,IF(VLOOKUP(Resumo!A470,'IDH-M'!$A$1:$C$855,3,FALSE)&lt;=0.776,0.05,0.1)))</f>
        <v>#N/A</v>
      </c>
      <c r="D470" s="15" t="e">
        <f t="shared" si="7"/>
        <v>#N/A</v>
      </c>
    </row>
    <row r="471" spans="1:4" x14ac:dyDescent="0.25">
      <c r="A471" s="2" t="s">
        <v>475</v>
      </c>
      <c r="B471" s="1" t="e">
        <f>IF(VLOOKUP(A471,FPM!$B$6:$B$859,2,FALSE)&gt;VLOOKUP(A471,ICMS!$B$7:$C$858,2,FALSE),0.01,IF(VLOOKUP(A471,'Área Sudene Idene'!$A$1:$B$856,2,FALSE)="sudene/idene",0.05,IF(VLOOKUP(Resumo!A471,'IDH-M'!$A$1:$C$855,3,FALSE)&lt;=0.776,0.05,0.1)))</f>
        <v>#N/A</v>
      </c>
      <c r="C471" s="15" t="e">
        <f>IF(VLOOKUP(A471,FPM!$B$6:$B$859,2,FALSE)/0.8&gt;VLOOKUP(A471,ICMS!$B$7:$C$858,2,FALSE),0.01,IF(VLOOKUP(A471,'Área Sudene Idene'!$A$1:$B$856,2,FALSE)="sudene/idene",0.05,IF(VLOOKUP(Resumo!A471,'IDH-M'!$A$1:$C$855,3,FALSE)&lt;=0.776,0.05,0.1)))</f>
        <v>#N/A</v>
      </c>
      <c r="D471" s="15" t="e">
        <f t="shared" si="7"/>
        <v>#N/A</v>
      </c>
    </row>
    <row r="472" spans="1:4" x14ac:dyDescent="0.25">
      <c r="A472" s="2" t="s">
        <v>476</v>
      </c>
      <c r="B472" s="1" t="e">
        <f>IF(VLOOKUP(A472,FPM!$B$6:$B$859,2,FALSE)&gt;VLOOKUP(A472,ICMS!$B$7:$C$858,2,FALSE),0.01,IF(VLOOKUP(A472,'Área Sudene Idene'!$A$1:$B$856,2,FALSE)="sudene/idene",0.05,IF(VLOOKUP(Resumo!A472,'IDH-M'!$A$1:$C$855,3,FALSE)&lt;=0.776,0.05,0.1)))</f>
        <v>#N/A</v>
      </c>
      <c r="C472" s="15" t="e">
        <f>IF(VLOOKUP(A472,FPM!$B$6:$B$859,2,FALSE)/0.8&gt;VLOOKUP(A472,ICMS!$B$7:$C$858,2,FALSE),0.01,IF(VLOOKUP(A472,'Área Sudene Idene'!$A$1:$B$856,2,FALSE)="sudene/idene",0.05,IF(VLOOKUP(Resumo!A472,'IDH-M'!$A$1:$C$855,3,FALSE)&lt;=0.776,0.05,0.1)))</f>
        <v>#N/A</v>
      </c>
      <c r="D472" s="15" t="e">
        <f t="shared" si="7"/>
        <v>#N/A</v>
      </c>
    </row>
    <row r="473" spans="1:4" x14ac:dyDescent="0.25">
      <c r="A473" s="2" t="s">
        <v>477</v>
      </c>
      <c r="B473" s="1" t="e">
        <f>IF(VLOOKUP(A473,FPM!$B$6:$B$859,2,FALSE)&gt;VLOOKUP(A473,ICMS!$B$7:$C$858,2,FALSE),0.01,IF(VLOOKUP(A473,'Área Sudene Idene'!$A$1:$B$856,2,FALSE)="sudene/idene",0.05,IF(VLOOKUP(Resumo!A473,'IDH-M'!$A$1:$C$855,3,FALSE)&lt;=0.776,0.05,0.1)))</f>
        <v>#N/A</v>
      </c>
      <c r="C473" s="15" t="e">
        <f>IF(VLOOKUP(A473,FPM!$B$6:$B$859,2,FALSE)/0.8&gt;VLOOKUP(A473,ICMS!$B$7:$C$858,2,FALSE),0.01,IF(VLOOKUP(A473,'Área Sudene Idene'!$A$1:$B$856,2,FALSE)="sudene/idene",0.05,IF(VLOOKUP(Resumo!A473,'IDH-M'!$A$1:$C$855,3,FALSE)&lt;=0.776,0.05,0.1)))</f>
        <v>#N/A</v>
      </c>
      <c r="D473" s="15" t="e">
        <f t="shared" si="7"/>
        <v>#N/A</v>
      </c>
    </row>
    <row r="474" spans="1:4" x14ac:dyDescent="0.25">
      <c r="A474" s="2" t="s">
        <v>478</v>
      </c>
      <c r="B474" s="1" t="e">
        <f>IF(VLOOKUP(A474,FPM!$B$6:$B$859,2,FALSE)&gt;VLOOKUP(A474,ICMS!$B$7:$C$858,2,FALSE),0.01,IF(VLOOKUP(A474,'Área Sudene Idene'!$A$1:$B$856,2,FALSE)="sudene/idene",0.05,IF(VLOOKUP(Resumo!A474,'IDH-M'!$A$1:$C$855,3,FALSE)&lt;=0.776,0.05,0.1)))</f>
        <v>#N/A</v>
      </c>
      <c r="C474" s="15" t="e">
        <f>IF(VLOOKUP(A474,FPM!$B$6:$B$859,2,FALSE)/0.8&gt;VLOOKUP(A474,ICMS!$B$7:$C$858,2,FALSE),0.01,IF(VLOOKUP(A474,'Área Sudene Idene'!$A$1:$B$856,2,FALSE)="sudene/idene",0.05,IF(VLOOKUP(Resumo!A474,'IDH-M'!$A$1:$C$855,3,FALSE)&lt;=0.776,0.05,0.1)))</f>
        <v>#N/A</v>
      </c>
      <c r="D474" s="15" t="e">
        <f t="shared" si="7"/>
        <v>#N/A</v>
      </c>
    </row>
    <row r="475" spans="1:4" x14ac:dyDescent="0.25">
      <c r="A475" s="2" t="s">
        <v>479</v>
      </c>
      <c r="B475" s="1" t="e">
        <f>IF(VLOOKUP(A475,FPM!$B$6:$B$859,2,FALSE)&gt;VLOOKUP(A475,ICMS!$B$7:$C$858,2,FALSE),0.01,IF(VLOOKUP(A475,'Área Sudene Idene'!$A$1:$B$856,2,FALSE)="sudene/idene",0.05,IF(VLOOKUP(Resumo!A475,'IDH-M'!$A$1:$C$855,3,FALSE)&lt;=0.776,0.05,0.1)))</f>
        <v>#N/A</v>
      </c>
      <c r="C475" s="15" t="e">
        <f>IF(VLOOKUP(A475,FPM!$B$6:$B$859,2,FALSE)/0.8&gt;VLOOKUP(A475,ICMS!$B$7:$C$858,2,FALSE),0.01,IF(VLOOKUP(A475,'Área Sudene Idene'!$A$1:$B$856,2,FALSE)="sudene/idene",0.05,IF(VLOOKUP(Resumo!A475,'IDH-M'!$A$1:$C$855,3,FALSE)&lt;=0.776,0.05,0.1)))</f>
        <v>#N/A</v>
      </c>
      <c r="D475" s="15" t="e">
        <f t="shared" si="7"/>
        <v>#N/A</v>
      </c>
    </row>
    <row r="476" spans="1:4" x14ac:dyDescent="0.25">
      <c r="A476" s="2" t="s">
        <v>480</v>
      </c>
      <c r="B476" s="1" t="e">
        <f>IF(VLOOKUP(A476,FPM!$B$6:$B$859,2,FALSE)&gt;VLOOKUP(A476,ICMS!$B$7:$C$858,2,FALSE),0.01,IF(VLOOKUP(A476,'Área Sudene Idene'!$A$1:$B$856,2,FALSE)="sudene/idene",0.05,IF(VLOOKUP(Resumo!A476,'IDH-M'!$A$1:$C$855,3,FALSE)&lt;=0.776,0.05,0.1)))</f>
        <v>#N/A</v>
      </c>
      <c r="C476" s="15" t="e">
        <f>IF(VLOOKUP(A476,FPM!$B$6:$B$859,2,FALSE)/0.8&gt;VLOOKUP(A476,ICMS!$B$7:$C$858,2,FALSE),0.01,IF(VLOOKUP(A476,'Área Sudene Idene'!$A$1:$B$856,2,FALSE)="sudene/idene",0.05,IF(VLOOKUP(Resumo!A476,'IDH-M'!$A$1:$C$855,3,FALSE)&lt;=0.776,0.05,0.1)))</f>
        <v>#N/A</v>
      </c>
      <c r="D476" s="15" t="e">
        <f t="shared" si="7"/>
        <v>#N/A</v>
      </c>
    </row>
    <row r="477" spans="1:4" x14ac:dyDescent="0.25">
      <c r="A477" s="2" t="s">
        <v>481</v>
      </c>
      <c r="B477" s="1" t="e">
        <f>IF(VLOOKUP(A477,FPM!$B$6:$B$859,2,FALSE)&gt;VLOOKUP(A477,ICMS!$B$7:$C$858,2,FALSE),0.01,IF(VLOOKUP(A477,'Área Sudene Idene'!$A$1:$B$856,2,FALSE)="sudene/idene",0.05,IF(VLOOKUP(Resumo!A477,'IDH-M'!$A$1:$C$855,3,FALSE)&lt;=0.776,0.05,0.1)))</f>
        <v>#N/A</v>
      </c>
      <c r="C477" s="15" t="e">
        <f>IF(VLOOKUP(A477,FPM!$B$6:$B$859,2,FALSE)/0.8&gt;VLOOKUP(A477,ICMS!$B$7:$C$858,2,FALSE),0.01,IF(VLOOKUP(A477,'Área Sudene Idene'!$A$1:$B$856,2,FALSE)="sudene/idene",0.05,IF(VLOOKUP(Resumo!A477,'IDH-M'!$A$1:$C$855,3,FALSE)&lt;=0.776,0.05,0.1)))</f>
        <v>#N/A</v>
      </c>
      <c r="D477" s="15" t="e">
        <f t="shared" si="7"/>
        <v>#N/A</v>
      </c>
    </row>
    <row r="478" spans="1:4" x14ac:dyDescent="0.25">
      <c r="A478" s="2" t="s">
        <v>482</v>
      </c>
      <c r="B478" s="1" t="e">
        <f>IF(VLOOKUP(A478,FPM!$B$6:$B$859,2,FALSE)&gt;VLOOKUP(A478,ICMS!$B$7:$C$858,2,FALSE),0.01,IF(VLOOKUP(A478,'Área Sudene Idene'!$A$1:$B$856,2,FALSE)="sudene/idene",0.05,IF(VLOOKUP(Resumo!A478,'IDH-M'!$A$1:$C$855,3,FALSE)&lt;=0.776,0.05,0.1)))</f>
        <v>#N/A</v>
      </c>
      <c r="C478" s="15" t="e">
        <f>IF(VLOOKUP(A478,FPM!$B$6:$B$859,2,FALSE)/0.8&gt;VLOOKUP(A478,ICMS!$B$7:$C$858,2,FALSE),0.01,IF(VLOOKUP(A478,'Área Sudene Idene'!$A$1:$B$856,2,FALSE)="sudene/idene",0.05,IF(VLOOKUP(Resumo!A478,'IDH-M'!$A$1:$C$855,3,FALSE)&lt;=0.776,0.05,0.1)))</f>
        <v>#N/A</v>
      </c>
      <c r="D478" s="15" t="e">
        <f t="shared" si="7"/>
        <v>#N/A</v>
      </c>
    </row>
    <row r="479" spans="1:4" x14ac:dyDescent="0.25">
      <c r="A479" s="2" t="s">
        <v>483</v>
      </c>
      <c r="B479" s="1" t="e">
        <f>IF(VLOOKUP(A479,FPM!$B$6:$B$859,2,FALSE)&gt;VLOOKUP(A479,ICMS!$B$7:$C$858,2,FALSE),0.01,IF(VLOOKUP(A479,'Área Sudene Idene'!$A$1:$B$856,2,FALSE)="sudene/idene",0.05,IF(VLOOKUP(Resumo!A479,'IDH-M'!$A$1:$C$855,3,FALSE)&lt;=0.776,0.05,0.1)))</f>
        <v>#N/A</v>
      </c>
      <c r="C479" s="15" t="e">
        <f>IF(VLOOKUP(A479,FPM!$B$6:$B$859,2,FALSE)/0.8&gt;VLOOKUP(A479,ICMS!$B$7:$C$858,2,FALSE),0.01,IF(VLOOKUP(A479,'Área Sudene Idene'!$A$1:$B$856,2,FALSE)="sudene/idene",0.05,IF(VLOOKUP(Resumo!A479,'IDH-M'!$A$1:$C$855,3,FALSE)&lt;=0.776,0.05,0.1)))</f>
        <v>#N/A</v>
      </c>
      <c r="D479" s="15" t="e">
        <f t="shared" si="7"/>
        <v>#N/A</v>
      </c>
    </row>
    <row r="480" spans="1:4" x14ac:dyDescent="0.25">
      <c r="A480" s="2" t="s">
        <v>484</v>
      </c>
      <c r="B480" s="1" t="e">
        <f>IF(VLOOKUP(A480,FPM!$B$6:$B$859,2,FALSE)&gt;VLOOKUP(A480,ICMS!$B$7:$C$858,2,FALSE),0.01,IF(VLOOKUP(A480,'Área Sudene Idene'!$A$1:$B$856,2,FALSE)="sudene/idene",0.05,IF(VLOOKUP(Resumo!A480,'IDH-M'!$A$1:$C$855,3,FALSE)&lt;=0.776,0.05,0.1)))</f>
        <v>#N/A</v>
      </c>
      <c r="C480" s="15" t="e">
        <f>IF(VLOOKUP(A480,FPM!$B$6:$B$859,2,FALSE)/0.8&gt;VLOOKUP(A480,ICMS!$B$7:$C$858,2,FALSE),0.01,IF(VLOOKUP(A480,'Área Sudene Idene'!$A$1:$B$856,2,FALSE)="sudene/idene",0.05,IF(VLOOKUP(Resumo!A480,'IDH-M'!$A$1:$C$855,3,FALSE)&lt;=0.776,0.05,0.1)))</f>
        <v>#N/A</v>
      </c>
      <c r="D480" s="15" t="e">
        <f t="shared" si="7"/>
        <v>#N/A</v>
      </c>
    </row>
    <row r="481" spans="1:4" x14ac:dyDescent="0.25">
      <c r="A481" s="2" t="s">
        <v>485</v>
      </c>
      <c r="B481" s="1" t="e">
        <f>IF(VLOOKUP(A481,FPM!$B$6:$B$859,2,FALSE)&gt;VLOOKUP(A481,ICMS!$B$7:$C$858,2,FALSE),0.01,IF(VLOOKUP(A481,'Área Sudene Idene'!$A$1:$B$856,2,FALSE)="sudene/idene",0.05,IF(VLOOKUP(Resumo!A481,'IDH-M'!$A$1:$C$855,3,FALSE)&lt;=0.776,0.05,0.1)))</f>
        <v>#N/A</v>
      </c>
      <c r="C481" s="15" t="e">
        <f>IF(VLOOKUP(A481,FPM!$B$6:$B$859,2,FALSE)/0.8&gt;VLOOKUP(A481,ICMS!$B$7:$C$858,2,FALSE),0.01,IF(VLOOKUP(A481,'Área Sudene Idene'!$A$1:$B$856,2,FALSE)="sudene/idene",0.05,IF(VLOOKUP(Resumo!A481,'IDH-M'!$A$1:$C$855,3,FALSE)&lt;=0.776,0.05,0.1)))</f>
        <v>#N/A</v>
      </c>
      <c r="D481" s="15" t="e">
        <f t="shared" si="7"/>
        <v>#N/A</v>
      </c>
    </row>
    <row r="482" spans="1:4" x14ac:dyDescent="0.25">
      <c r="A482" s="2" t="s">
        <v>486</v>
      </c>
      <c r="B482" s="1" t="e">
        <f>IF(VLOOKUP(A482,FPM!$B$6:$B$859,2,FALSE)&gt;VLOOKUP(A482,ICMS!$B$7:$C$858,2,FALSE),0.01,IF(VLOOKUP(A482,'Área Sudene Idene'!$A$1:$B$856,2,FALSE)="sudene/idene",0.05,IF(VLOOKUP(Resumo!A482,'IDH-M'!$A$1:$C$855,3,FALSE)&lt;=0.776,0.05,0.1)))</f>
        <v>#N/A</v>
      </c>
      <c r="C482" s="15" t="e">
        <f>IF(VLOOKUP(A482,FPM!$B$6:$B$859,2,FALSE)/0.8&gt;VLOOKUP(A482,ICMS!$B$7:$C$858,2,FALSE),0.01,IF(VLOOKUP(A482,'Área Sudene Idene'!$A$1:$B$856,2,FALSE)="sudene/idene",0.05,IF(VLOOKUP(Resumo!A482,'IDH-M'!$A$1:$C$855,3,FALSE)&lt;=0.776,0.05,0.1)))</f>
        <v>#N/A</v>
      </c>
      <c r="D482" s="15" t="e">
        <f t="shared" si="7"/>
        <v>#N/A</v>
      </c>
    </row>
    <row r="483" spans="1:4" x14ac:dyDescent="0.25">
      <c r="A483" s="2" t="s">
        <v>487</v>
      </c>
      <c r="B483" s="1" t="e">
        <f>IF(VLOOKUP(A483,FPM!$B$6:$B$859,2,FALSE)&gt;VLOOKUP(A483,ICMS!$B$7:$C$858,2,FALSE),0.01,IF(VLOOKUP(A483,'Área Sudene Idene'!$A$1:$B$856,2,FALSE)="sudene/idene",0.05,IF(VLOOKUP(Resumo!A483,'IDH-M'!$A$1:$C$855,3,FALSE)&lt;=0.776,0.05,0.1)))</f>
        <v>#N/A</v>
      </c>
      <c r="C483" s="15" t="e">
        <f>IF(VLOOKUP(A483,FPM!$B$6:$B$859,2,FALSE)/0.8&gt;VLOOKUP(A483,ICMS!$B$7:$C$858,2,FALSE),0.01,IF(VLOOKUP(A483,'Área Sudene Idene'!$A$1:$B$856,2,FALSE)="sudene/idene",0.05,IF(VLOOKUP(Resumo!A483,'IDH-M'!$A$1:$C$855,3,FALSE)&lt;=0.776,0.05,0.1)))</f>
        <v>#N/A</v>
      </c>
      <c r="D483" s="15" t="e">
        <f t="shared" si="7"/>
        <v>#N/A</v>
      </c>
    </row>
    <row r="484" spans="1:4" x14ac:dyDescent="0.25">
      <c r="A484" s="2" t="s">
        <v>488</v>
      </c>
      <c r="B484" s="1" t="e">
        <f>IF(VLOOKUP(A484,FPM!$B$6:$B$859,2,FALSE)&gt;VLOOKUP(A484,ICMS!$B$7:$C$858,2,FALSE),0.01,IF(VLOOKUP(A484,'Área Sudene Idene'!$A$1:$B$856,2,FALSE)="sudene/idene",0.05,IF(VLOOKUP(Resumo!A484,'IDH-M'!$A$1:$C$855,3,FALSE)&lt;=0.776,0.05,0.1)))</f>
        <v>#N/A</v>
      </c>
      <c r="C484" s="15" t="e">
        <f>IF(VLOOKUP(A484,FPM!$B$6:$B$859,2,FALSE)/0.8&gt;VLOOKUP(A484,ICMS!$B$7:$C$858,2,FALSE),0.01,IF(VLOOKUP(A484,'Área Sudene Idene'!$A$1:$B$856,2,FALSE)="sudene/idene",0.05,IF(VLOOKUP(Resumo!A484,'IDH-M'!$A$1:$C$855,3,FALSE)&lt;=0.776,0.05,0.1)))</f>
        <v>#N/A</v>
      </c>
      <c r="D484" s="15" t="e">
        <f t="shared" si="7"/>
        <v>#N/A</v>
      </c>
    </row>
    <row r="485" spans="1:4" x14ac:dyDescent="0.25">
      <c r="A485" s="2" t="s">
        <v>489</v>
      </c>
      <c r="B485" s="1" t="e">
        <f>IF(VLOOKUP(A485,FPM!$B$6:$B$859,2,FALSE)&gt;VLOOKUP(A485,ICMS!$B$7:$C$858,2,FALSE),0.01,IF(VLOOKUP(A485,'Área Sudene Idene'!$A$1:$B$856,2,FALSE)="sudene/idene",0.05,IF(VLOOKUP(Resumo!A485,'IDH-M'!$A$1:$C$855,3,FALSE)&lt;=0.776,0.05,0.1)))</f>
        <v>#N/A</v>
      </c>
      <c r="C485" s="15" t="e">
        <f>IF(VLOOKUP(A485,FPM!$B$6:$B$859,2,FALSE)/0.8&gt;VLOOKUP(A485,ICMS!$B$7:$C$858,2,FALSE),0.01,IF(VLOOKUP(A485,'Área Sudene Idene'!$A$1:$B$856,2,FALSE)="sudene/idene",0.05,IF(VLOOKUP(Resumo!A485,'IDH-M'!$A$1:$C$855,3,FALSE)&lt;=0.776,0.05,0.1)))</f>
        <v>#N/A</v>
      </c>
      <c r="D485" s="15" t="e">
        <f t="shared" si="7"/>
        <v>#N/A</v>
      </c>
    </row>
    <row r="486" spans="1:4" x14ac:dyDescent="0.25">
      <c r="A486" s="2" t="s">
        <v>490</v>
      </c>
      <c r="B486" s="1" t="e">
        <f>IF(VLOOKUP(A486,FPM!$B$6:$B$859,2,FALSE)&gt;VLOOKUP(A486,ICMS!$B$7:$C$858,2,FALSE),0.01,IF(VLOOKUP(A486,'Área Sudene Idene'!$A$1:$B$856,2,FALSE)="sudene/idene",0.05,IF(VLOOKUP(Resumo!A486,'IDH-M'!$A$1:$C$855,3,FALSE)&lt;=0.776,0.05,0.1)))</f>
        <v>#N/A</v>
      </c>
      <c r="C486" s="15" t="e">
        <f>IF(VLOOKUP(A486,FPM!$B$6:$B$859,2,FALSE)/0.8&gt;VLOOKUP(A486,ICMS!$B$7:$C$858,2,FALSE),0.01,IF(VLOOKUP(A486,'Área Sudene Idene'!$A$1:$B$856,2,FALSE)="sudene/idene",0.05,IF(VLOOKUP(Resumo!A486,'IDH-M'!$A$1:$C$855,3,FALSE)&lt;=0.776,0.05,0.1)))</f>
        <v>#N/A</v>
      </c>
      <c r="D486" s="15" t="e">
        <f t="shared" si="7"/>
        <v>#N/A</v>
      </c>
    </row>
    <row r="487" spans="1:4" x14ac:dyDescent="0.25">
      <c r="A487" s="2" t="s">
        <v>491</v>
      </c>
      <c r="B487" s="1" t="e">
        <f>IF(VLOOKUP(A487,FPM!$B$6:$B$859,2,FALSE)&gt;VLOOKUP(A487,ICMS!$B$7:$C$858,2,FALSE),0.01,IF(VLOOKUP(A487,'Área Sudene Idene'!$A$1:$B$856,2,FALSE)="sudene/idene",0.05,IF(VLOOKUP(Resumo!A487,'IDH-M'!$A$1:$C$855,3,FALSE)&lt;=0.776,0.05,0.1)))</f>
        <v>#N/A</v>
      </c>
      <c r="C487" s="15" t="e">
        <f>IF(VLOOKUP(A487,FPM!$B$6:$B$859,2,FALSE)/0.8&gt;VLOOKUP(A487,ICMS!$B$7:$C$858,2,FALSE),0.01,IF(VLOOKUP(A487,'Área Sudene Idene'!$A$1:$B$856,2,FALSE)="sudene/idene",0.05,IF(VLOOKUP(Resumo!A487,'IDH-M'!$A$1:$C$855,3,FALSE)&lt;=0.776,0.05,0.1)))</f>
        <v>#N/A</v>
      </c>
      <c r="D487" s="15" t="e">
        <f t="shared" si="7"/>
        <v>#N/A</v>
      </c>
    </row>
    <row r="488" spans="1:4" x14ac:dyDescent="0.25">
      <c r="A488" s="2" t="s">
        <v>492</v>
      </c>
      <c r="B488" s="1" t="e">
        <f>IF(VLOOKUP(A488,FPM!$B$6:$B$859,2,FALSE)&gt;VLOOKUP(A488,ICMS!$B$7:$C$858,2,FALSE),0.01,IF(VLOOKUP(A488,'Área Sudene Idene'!$A$1:$B$856,2,FALSE)="sudene/idene",0.05,IF(VLOOKUP(Resumo!A488,'IDH-M'!$A$1:$C$855,3,FALSE)&lt;=0.776,0.05,0.1)))</f>
        <v>#N/A</v>
      </c>
      <c r="C488" s="15" t="e">
        <f>IF(VLOOKUP(A488,FPM!$B$6:$B$859,2,FALSE)/0.8&gt;VLOOKUP(A488,ICMS!$B$7:$C$858,2,FALSE),0.01,IF(VLOOKUP(A488,'Área Sudene Idene'!$A$1:$B$856,2,FALSE)="sudene/idene",0.05,IF(VLOOKUP(Resumo!A488,'IDH-M'!$A$1:$C$855,3,FALSE)&lt;=0.776,0.05,0.1)))</f>
        <v>#N/A</v>
      </c>
      <c r="D488" s="15" t="e">
        <f t="shared" si="7"/>
        <v>#N/A</v>
      </c>
    </row>
    <row r="489" spans="1:4" x14ac:dyDescent="0.25">
      <c r="A489" s="2" t="s">
        <v>493</v>
      </c>
      <c r="B489" s="1" t="e">
        <f>IF(VLOOKUP(A489,FPM!$B$6:$B$859,2,FALSE)&gt;VLOOKUP(A489,ICMS!$B$7:$C$858,2,FALSE),0.01,IF(VLOOKUP(A489,'Área Sudene Idene'!$A$1:$B$856,2,FALSE)="sudene/idene",0.05,IF(VLOOKUP(Resumo!A489,'IDH-M'!$A$1:$C$855,3,FALSE)&lt;=0.776,0.05,0.1)))</f>
        <v>#N/A</v>
      </c>
      <c r="C489" s="15" t="e">
        <f>IF(VLOOKUP(A489,FPM!$B$6:$B$859,2,FALSE)/0.8&gt;VLOOKUP(A489,ICMS!$B$7:$C$858,2,FALSE),0.01,IF(VLOOKUP(A489,'Área Sudene Idene'!$A$1:$B$856,2,FALSE)="sudene/idene",0.05,IF(VLOOKUP(Resumo!A489,'IDH-M'!$A$1:$C$855,3,FALSE)&lt;=0.776,0.05,0.1)))</f>
        <v>#N/A</v>
      </c>
      <c r="D489" s="15" t="e">
        <f t="shared" si="7"/>
        <v>#N/A</v>
      </c>
    </row>
    <row r="490" spans="1:4" x14ac:dyDescent="0.25">
      <c r="A490" s="2" t="s">
        <v>494</v>
      </c>
      <c r="B490" s="1" t="e">
        <f>IF(VLOOKUP(A490,FPM!$B$6:$B$859,2,FALSE)&gt;VLOOKUP(A490,ICMS!$B$7:$C$858,2,FALSE),0.01,IF(VLOOKUP(A490,'Área Sudene Idene'!$A$1:$B$856,2,FALSE)="sudene/idene",0.05,IF(VLOOKUP(Resumo!A490,'IDH-M'!$A$1:$C$855,3,FALSE)&lt;=0.776,0.05,0.1)))</f>
        <v>#N/A</v>
      </c>
      <c r="C490" s="15" t="e">
        <f>IF(VLOOKUP(A490,FPM!$B$6:$B$859,2,FALSE)/0.8&gt;VLOOKUP(A490,ICMS!$B$7:$C$858,2,FALSE),0.01,IF(VLOOKUP(A490,'Área Sudene Idene'!$A$1:$B$856,2,FALSE)="sudene/idene",0.05,IF(VLOOKUP(Resumo!A490,'IDH-M'!$A$1:$C$855,3,FALSE)&lt;=0.776,0.05,0.1)))</f>
        <v>#N/A</v>
      </c>
      <c r="D490" s="15" t="e">
        <f t="shared" si="7"/>
        <v>#N/A</v>
      </c>
    </row>
    <row r="491" spans="1:4" x14ac:dyDescent="0.25">
      <c r="A491" s="2" t="s">
        <v>495</v>
      </c>
      <c r="B491" s="1" t="e">
        <f>IF(VLOOKUP(A491,FPM!$B$6:$B$859,2,FALSE)&gt;VLOOKUP(A491,ICMS!$B$7:$C$858,2,FALSE),0.01,IF(VLOOKUP(A491,'Área Sudene Idene'!$A$1:$B$856,2,FALSE)="sudene/idene",0.05,IF(VLOOKUP(Resumo!A491,'IDH-M'!$A$1:$C$855,3,FALSE)&lt;=0.776,0.05,0.1)))</f>
        <v>#N/A</v>
      </c>
      <c r="C491" s="15" t="e">
        <f>IF(VLOOKUP(A491,FPM!$B$6:$B$859,2,FALSE)/0.8&gt;VLOOKUP(A491,ICMS!$B$7:$C$858,2,FALSE),0.01,IF(VLOOKUP(A491,'Área Sudene Idene'!$A$1:$B$856,2,FALSE)="sudene/idene",0.05,IF(VLOOKUP(Resumo!A491,'IDH-M'!$A$1:$C$855,3,FALSE)&lt;=0.776,0.05,0.1)))</f>
        <v>#N/A</v>
      </c>
      <c r="D491" s="15" t="e">
        <f t="shared" si="7"/>
        <v>#N/A</v>
      </c>
    </row>
    <row r="492" spans="1:4" x14ac:dyDescent="0.25">
      <c r="A492" s="2" t="s">
        <v>496</v>
      </c>
      <c r="B492" s="1" t="e">
        <f>IF(VLOOKUP(A492,FPM!$B$6:$B$859,2,FALSE)&gt;VLOOKUP(A492,ICMS!$B$7:$C$858,2,FALSE),0.01,IF(VLOOKUP(A492,'Área Sudene Idene'!$A$1:$B$856,2,FALSE)="sudene/idene",0.05,IF(VLOOKUP(Resumo!A492,'IDH-M'!$A$1:$C$855,3,FALSE)&lt;=0.776,0.05,0.1)))</f>
        <v>#N/A</v>
      </c>
      <c r="C492" s="15" t="e">
        <f>IF(VLOOKUP(A492,FPM!$B$6:$B$859,2,FALSE)/0.8&gt;VLOOKUP(A492,ICMS!$B$7:$C$858,2,FALSE),0.01,IF(VLOOKUP(A492,'Área Sudene Idene'!$A$1:$B$856,2,FALSE)="sudene/idene",0.05,IF(VLOOKUP(Resumo!A492,'IDH-M'!$A$1:$C$855,3,FALSE)&lt;=0.776,0.05,0.1)))</f>
        <v>#N/A</v>
      </c>
      <c r="D492" s="15" t="e">
        <f t="shared" si="7"/>
        <v>#N/A</v>
      </c>
    </row>
    <row r="493" spans="1:4" x14ac:dyDescent="0.25">
      <c r="A493" s="2" t="s">
        <v>497</v>
      </c>
      <c r="B493" s="1" t="e">
        <f>IF(VLOOKUP(A493,FPM!$B$6:$B$859,2,FALSE)&gt;VLOOKUP(A493,ICMS!$B$7:$C$858,2,FALSE),0.01,IF(VLOOKUP(A493,'Área Sudene Idene'!$A$1:$B$856,2,FALSE)="sudene/idene",0.05,IF(VLOOKUP(Resumo!A493,'IDH-M'!$A$1:$C$855,3,FALSE)&lt;=0.776,0.05,0.1)))</f>
        <v>#N/A</v>
      </c>
      <c r="C493" s="15" t="e">
        <f>IF(VLOOKUP(A493,FPM!$B$6:$B$859,2,FALSE)/0.8&gt;VLOOKUP(A493,ICMS!$B$7:$C$858,2,FALSE),0.01,IF(VLOOKUP(A493,'Área Sudene Idene'!$A$1:$B$856,2,FALSE)="sudene/idene",0.05,IF(VLOOKUP(Resumo!A493,'IDH-M'!$A$1:$C$855,3,FALSE)&lt;=0.776,0.05,0.1)))</f>
        <v>#N/A</v>
      </c>
      <c r="D493" s="15" t="e">
        <f t="shared" si="7"/>
        <v>#N/A</v>
      </c>
    </row>
    <row r="494" spans="1:4" x14ac:dyDescent="0.25">
      <c r="A494" s="2" t="s">
        <v>498</v>
      </c>
      <c r="B494" s="1" t="e">
        <f>IF(VLOOKUP(A494,FPM!$B$6:$B$859,2,FALSE)&gt;VLOOKUP(A494,ICMS!$B$7:$C$858,2,FALSE),0.01,IF(VLOOKUP(A494,'Área Sudene Idene'!$A$1:$B$856,2,FALSE)="sudene/idene",0.05,IF(VLOOKUP(Resumo!A494,'IDH-M'!$A$1:$C$855,3,FALSE)&lt;=0.776,0.05,0.1)))</f>
        <v>#N/A</v>
      </c>
      <c r="C494" s="15" t="e">
        <f>IF(VLOOKUP(A494,FPM!$B$6:$B$859,2,FALSE)/0.8&gt;VLOOKUP(A494,ICMS!$B$7:$C$858,2,FALSE),0.01,IF(VLOOKUP(A494,'Área Sudene Idene'!$A$1:$B$856,2,FALSE)="sudene/idene",0.05,IF(VLOOKUP(Resumo!A494,'IDH-M'!$A$1:$C$855,3,FALSE)&lt;=0.776,0.05,0.1)))</f>
        <v>#N/A</v>
      </c>
      <c r="D494" s="15" t="e">
        <f t="shared" si="7"/>
        <v>#N/A</v>
      </c>
    </row>
    <row r="495" spans="1:4" x14ac:dyDescent="0.25">
      <c r="A495" s="2" t="s">
        <v>499</v>
      </c>
      <c r="B495" s="1" t="e">
        <f>IF(VLOOKUP(A495,FPM!$B$6:$B$859,2,FALSE)&gt;VLOOKUP(A495,ICMS!$B$7:$C$858,2,FALSE),0.01,IF(VLOOKUP(A495,'Área Sudene Idene'!$A$1:$B$856,2,FALSE)="sudene/idene",0.05,IF(VLOOKUP(Resumo!A495,'IDH-M'!$A$1:$C$855,3,FALSE)&lt;=0.776,0.05,0.1)))</f>
        <v>#N/A</v>
      </c>
      <c r="C495" s="15" t="e">
        <f>IF(VLOOKUP(A495,FPM!$B$6:$B$859,2,FALSE)/0.8&gt;VLOOKUP(A495,ICMS!$B$7:$C$858,2,FALSE),0.01,IF(VLOOKUP(A495,'Área Sudene Idene'!$A$1:$B$856,2,FALSE)="sudene/idene",0.05,IF(VLOOKUP(Resumo!A495,'IDH-M'!$A$1:$C$855,3,FALSE)&lt;=0.776,0.05,0.1)))</f>
        <v>#N/A</v>
      </c>
      <c r="D495" s="15" t="e">
        <f t="shared" si="7"/>
        <v>#N/A</v>
      </c>
    </row>
    <row r="496" spans="1:4" x14ac:dyDescent="0.25">
      <c r="A496" s="2" t="s">
        <v>500</v>
      </c>
      <c r="B496" s="1" t="e">
        <f>IF(VLOOKUP(A496,FPM!$B$6:$B$859,2,FALSE)&gt;VLOOKUP(A496,ICMS!$B$7:$C$858,2,FALSE),0.01,IF(VLOOKUP(A496,'Área Sudene Idene'!$A$1:$B$856,2,FALSE)="sudene/idene",0.05,IF(VLOOKUP(Resumo!A496,'IDH-M'!$A$1:$C$855,3,FALSE)&lt;=0.776,0.05,0.1)))</f>
        <v>#N/A</v>
      </c>
      <c r="C496" s="15" t="e">
        <f>IF(VLOOKUP(A496,FPM!$B$6:$B$859,2,FALSE)/0.8&gt;VLOOKUP(A496,ICMS!$B$7:$C$858,2,FALSE),0.01,IF(VLOOKUP(A496,'Área Sudene Idene'!$A$1:$B$856,2,FALSE)="sudene/idene",0.05,IF(VLOOKUP(Resumo!A496,'IDH-M'!$A$1:$C$855,3,FALSE)&lt;=0.776,0.05,0.1)))</f>
        <v>#N/A</v>
      </c>
      <c r="D496" s="15" t="e">
        <f t="shared" si="7"/>
        <v>#N/A</v>
      </c>
    </row>
    <row r="497" spans="1:4" x14ac:dyDescent="0.25">
      <c r="A497" s="2" t="s">
        <v>501</v>
      </c>
      <c r="B497" s="1" t="e">
        <f>IF(VLOOKUP(A497,FPM!$B$6:$B$859,2,FALSE)&gt;VLOOKUP(A497,ICMS!$B$7:$C$858,2,FALSE),0.01,IF(VLOOKUP(A497,'Área Sudene Idene'!$A$1:$B$856,2,FALSE)="sudene/idene",0.05,IF(VLOOKUP(Resumo!A497,'IDH-M'!$A$1:$C$855,3,FALSE)&lt;=0.776,0.05,0.1)))</f>
        <v>#N/A</v>
      </c>
      <c r="C497" s="15" t="e">
        <f>IF(VLOOKUP(A497,FPM!$B$6:$B$859,2,FALSE)/0.8&gt;VLOOKUP(A497,ICMS!$B$7:$C$858,2,FALSE),0.01,IF(VLOOKUP(A497,'Área Sudene Idene'!$A$1:$B$856,2,FALSE)="sudene/idene",0.05,IF(VLOOKUP(Resumo!A497,'IDH-M'!$A$1:$C$855,3,FALSE)&lt;=0.776,0.05,0.1)))</f>
        <v>#N/A</v>
      </c>
      <c r="D497" s="15" t="e">
        <f t="shared" si="7"/>
        <v>#N/A</v>
      </c>
    </row>
    <row r="498" spans="1:4" x14ac:dyDescent="0.25">
      <c r="A498" s="2" t="s">
        <v>502</v>
      </c>
      <c r="B498" s="1" t="e">
        <f>IF(VLOOKUP(A498,FPM!$B$6:$B$859,2,FALSE)&gt;VLOOKUP(A498,ICMS!$B$7:$C$858,2,FALSE),0.01,IF(VLOOKUP(A498,'Área Sudene Idene'!$A$1:$B$856,2,FALSE)="sudene/idene",0.05,IF(VLOOKUP(Resumo!A498,'IDH-M'!$A$1:$C$855,3,FALSE)&lt;=0.776,0.05,0.1)))</f>
        <v>#N/A</v>
      </c>
      <c r="C498" s="15" t="e">
        <f>IF(VLOOKUP(A498,FPM!$B$6:$B$859,2,FALSE)/0.8&gt;VLOOKUP(A498,ICMS!$B$7:$C$858,2,FALSE),0.01,IF(VLOOKUP(A498,'Área Sudene Idene'!$A$1:$B$856,2,FALSE)="sudene/idene",0.05,IF(VLOOKUP(Resumo!A498,'IDH-M'!$A$1:$C$855,3,FALSE)&lt;=0.776,0.05,0.1)))</f>
        <v>#N/A</v>
      </c>
      <c r="D498" s="15" t="e">
        <f t="shared" si="7"/>
        <v>#N/A</v>
      </c>
    </row>
    <row r="499" spans="1:4" x14ac:dyDescent="0.25">
      <c r="A499" s="2" t="s">
        <v>503</v>
      </c>
      <c r="B499" s="1" t="e">
        <f>IF(VLOOKUP(A499,FPM!$B$6:$B$859,2,FALSE)&gt;VLOOKUP(A499,ICMS!$B$7:$C$858,2,FALSE),0.01,IF(VLOOKUP(A499,'Área Sudene Idene'!$A$1:$B$856,2,FALSE)="sudene/idene",0.05,IF(VLOOKUP(Resumo!A499,'IDH-M'!$A$1:$C$855,3,FALSE)&lt;=0.776,0.05,0.1)))</f>
        <v>#N/A</v>
      </c>
      <c r="C499" s="15" t="e">
        <f>IF(VLOOKUP(A499,FPM!$B$6:$B$859,2,FALSE)/0.8&gt;VLOOKUP(A499,ICMS!$B$7:$C$858,2,FALSE),0.01,IF(VLOOKUP(A499,'Área Sudene Idene'!$A$1:$B$856,2,FALSE)="sudene/idene",0.05,IF(VLOOKUP(Resumo!A499,'IDH-M'!$A$1:$C$855,3,FALSE)&lt;=0.776,0.05,0.1)))</f>
        <v>#N/A</v>
      </c>
      <c r="D499" s="15" t="e">
        <f t="shared" si="7"/>
        <v>#N/A</v>
      </c>
    </row>
    <row r="500" spans="1:4" x14ac:dyDescent="0.25">
      <c r="A500" s="2" t="s">
        <v>504</v>
      </c>
      <c r="B500" s="1" t="e">
        <f>IF(VLOOKUP(A500,FPM!$B$6:$B$859,2,FALSE)&gt;VLOOKUP(A500,ICMS!$B$7:$C$858,2,FALSE),0.01,IF(VLOOKUP(A500,'Área Sudene Idene'!$A$1:$B$856,2,FALSE)="sudene/idene",0.05,IF(VLOOKUP(Resumo!A500,'IDH-M'!$A$1:$C$855,3,FALSE)&lt;=0.776,0.05,0.1)))</f>
        <v>#N/A</v>
      </c>
      <c r="C500" s="15" t="e">
        <f>IF(VLOOKUP(A500,FPM!$B$6:$B$859,2,FALSE)/0.8&gt;VLOOKUP(A500,ICMS!$B$7:$C$858,2,FALSE),0.01,IF(VLOOKUP(A500,'Área Sudene Idene'!$A$1:$B$856,2,FALSE)="sudene/idene",0.05,IF(VLOOKUP(Resumo!A500,'IDH-M'!$A$1:$C$855,3,FALSE)&lt;=0.776,0.05,0.1)))</f>
        <v>#N/A</v>
      </c>
      <c r="D500" s="15" t="e">
        <f t="shared" si="7"/>
        <v>#N/A</v>
      </c>
    </row>
    <row r="501" spans="1:4" x14ac:dyDescent="0.25">
      <c r="A501" s="2" t="s">
        <v>505</v>
      </c>
      <c r="B501" s="1" t="e">
        <f>IF(VLOOKUP(A501,FPM!$B$6:$B$859,2,FALSE)&gt;VLOOKUP(A501,ICMS!$B$7:$C$858,2,FALSE),0.01,IF(VLOOKUP(A501,'Área Sudene Idene'!$A$1:$B$856,2,FALSE)="sudene/idene",0.05,IF(VLOOKUP(Resumo!A501,'IDH-M'!$A$1:$C$855,3,FALSE)&lt;=0.776,0.05,0.1)))</f>
        <v>#N/A</v>
      </c>
      <c r="C501" s="15" t="e">
        <f>IF(VLOOKUP(A501,FPM!$B$6:$B$859,2,FALSE)/0.8&gt;VLOOKUP(A501,ICMS!$B$7:$C$858,2,FALSE),0.01,IF(VLOOKUP(A501,'Área Sudene Idene'!$A$1:$B$856,2,FALSE)="sudene/idene",0.05,IF(VLOOKUP(Resumo!A501,'IDH-M'!$A$1:$C$855,3,FALSE)&lt;=0.776,0.05,0.1)))</f>
        <v>#N/A</v>
      </c>
      <c r="D501" s="15" t="e">
        <f t="shared" si="7"/>
        <v>#N/A</v>
      </c>
    </row>
    <row r="502" spans="1:4" x14ac:dyDescent="0.25">
      <c r="A502" s="2" t="s">
        <v>506</v>
      </c>
      <c r="B502" s="1" t="e">
        <f>IF(VLOOKUP(A502,FPM!$B$6:$B$859,2,FALSE)&gt;VLOOKUP(A502,ICMS!$B$7:$C$858,2,FALSE),0.01,IF(VLOOKUP(A502,'Área Sudene Idene'!$A$1:$B$856,2,FALSE)="sudene/idene",0.05,IF(VLOOKUP(Resumo!A502,'IDH-M'!$A$1:$C$855,3,FALSE)&lt;=0.776,0.05,0.1)))</f>
        <v>#N/A</v>
      </c>
      <c r="C502" s="15" t="e">
        <f>IF(VLOOKUP(A502,FPM!$B$6:$B$859,2,FALSE)/0.8&gt;VLOOKUP(A502,ICMS!$B$7:$C$858,2,FALSE),0.01,IF(VLOOKUP(A502,'Área Sudene Idene'!$A$1:$B$856,2,FALSE)="sudene/idene",0.05,IF(VLOOKUP(Resumo!A502,'IDH-M'!$A$1:$C$855,3,FALSE)&lt;=0.776,0.05,0.1)))</f>
        <v>#N/A</v>
      </c>
      <c r="D502" s="15" t="e">
        <f t="shared" si="7"/>
        <v>#N/A</v>
      </c>
    </row>
    <row r="503" spans="1:4" x14ac:dyDescent="0.25">
      <c r="A503" s="2" t="s">
        <v>507</v>
      </c>
      <c r="B503" s="1" t="e">
        <f>IF(VLOOKUP(A503,FPM!$B$6:$B$859,2,FALSE)&gt;VLOOKUP(A503,ICMS!$B$7:$C$858,2,FALSE),0.01,IF(VLOOKUP(A503,'Área Sudene Idene'!$A$1:$B$856,2,FALSE)="sudene/idene",0.05,IF(VLOOKUP(Resumo!A503,'IDH-M'!$A$1:$C$855,3,FALSE)&lt;=0.776,0.05,0.1)))</f>
        <v>#N/A</v>
      </c>
      <c r="C503" s="15" t="e">
        <f>IF(VLOOKUP(A503,FPM!$B$6:$B$859,2,FALSE)/0.8&gt;VLOOKUP(A503,ICMS!$B$7:$C$858,2,FALSE),0.01,IF(VLOOKUP(A503,'Área Sudene Idene'!$A$1:$B$856,2,FALSE)="sudene/idene",0.05,IF(VLOOKUP(Resumo!A503,'IDH-M'!$A$1:$C$855,3,FALSE)&lt;=0.776,0.05,0.1)))</f>
        <v>#N/A</v>
      </c>
      <c r="D503" s="15" t="e">
        <f t="shared" si="7"/>
        <v>#N/A</v>
      </c>
    </row>
    <row r="504" spans="1:4" x14ac:dyDescent="0.25">
      <c r="A504" s="2" t="s">
        <v>508</v>
      </c>
      <c r="B504" s="1" t="e">
        <f>IF(VLOOKUP(A504,FPM!$B$6:$B$859,2,FALSE)&gt;VLOOKUP(A504,ICMS!$B$7:$C$858,2,FALSE),0.01,IF(VLOOKUP(A504,'Área Sudene Idene'!$A$1:$B$856,2,FALSE)="sudene/idene",0.05,IF(VLOOKUP(Resumo!A504,'IDH-M'!$A$1:$C$855,3,FALSE)&lt;=0.776,0.05,0.1)))</f>
        <v>#N/A</v>
      </c>
      <c r="C504" s="15" t="e">
        <f>IF(VLOOKUP(A504,FPM!$B$6:$B$859,2,FALSE)/0.8&gt;VLOOKUP(A504,ICMS!$B$7:$C$858,2,FALSE),0.01,IF(VLOOKUP(A504,'Área Sudene Idene'!$A$1:$B$856,2,FALSE)="sudene/idene",0.05,IF(VLOOKUP(Resumo!A504,'IDH-M'!$A$1:$C$855,3,FALSE)&lt;=0.776,0.05,0.1)))</f>
        <v>#N/A</v>
      </c>
      <c r="D504" s="15" t="e">
        <f t="shared" si="7"/>
        <v>#N/A</v>
      </c>
    </row>
    <row r="505" spans="1:4" x14ac:dyDescent="0.25">
      <c r="A505" s="2" t="s">
        <v>509</v>
      </c>
      <c r="B505" s="1" t="e">
        <f>IF(VLOOKUP(A505,FPM!$B$6:$B$859,2,FALSE)&gt;VLOOKUP(A505,ICMS!$B$7:$C$858,2,FALSE),0.01,IF(VLOOKUP(A505,'Área Sudene Idene'!$A$1:$B$856,2,FALSE)="sudene/idene",0.05,IF(VLOOKUP(Resumo!A505,'IDH-M'!$A$1:$C$855,3,FALSE)&lt;=0.776,0.05,0.1)))</f>
        <v>#N/A</v>
      </c>
      <c r="C505" s="15" t="e">
        <f>IF(VLOOKUP(A505,FPM!$B$6:$B$859,2,FALSE)/0.8&gt;VLOOKUP(A505,ICMS!$B$7:$C$858,2,FALSE),0.01,IF(VLOOKUP(A505,'Área Sudene Idene'!$A$1:$B$856,2,FALSE)="sudene/idene",0.05,IF(VLOOKUP(Resumo!A505,'IDH-M'!$A$1:$C$855,3,FALSE)&lt;=0.776,0.05,0.1)))</f>
        <v>#N/A</v>
      </c>
      <c r="D505" s="15" t="e">
        <f t="shared" si="7"/>
        <v>#N/A</v>
      </c>
    </row>
    <row r="506" spans="1:4" x14ac:dyDescent="0.25">
      <c r="A506" s="2" t="s">
        <v>510</v>
      </c>
      <c r="B506" s="1" t="e">
        <f>IF(VLOOKUP(A506,FPM!$B$6:$B$859,2,FALSE)&gt;VLOOKUP(A506,ICMS!$B$7:$C$858,2,FALSE),0.01,IF(VLOOKUP(A506,'Área Sudene Idene'!$A$1:$B$856,2,FALSE)="sudene/idene",0.05,IF(VLOOKUP(Resumo!A506,'IDH-M'!$A$1:$C$855,3,FALSE)&lt;=0.776,0.05,0.1)))</f>
        <v>#N/A</v>
      </c>
      <c r="C506" s="15" t="e">
        <f>IF(VLOOKUP(A506,FPM!$B$6:$B$859,2,FALSE)/0.8&gt;VLOOKUP(A506,ICMS!$B$7:$C$858,2,FALSE),0.01,IF(VLOOKUP(A506,'Área Sudene Idene'!$A$1:$B$856,2,FALSE)="sudene/idene",0.05,IF(VLOOKUP(Resumo!A506,'IDH-M'!$A$1:$C$855,3,FALSE)&lt;=0.776,0.05,0.1)))</f>
        <v>#N/A</v>
      </c>
      <c r="D506" s="15" t="e">
        <f t="shared" si="7"/>
        <v>#N/A</v>
      </c>
    </row>
    <row r="507" spans="1:4" x14ac:dyDescent="0.25">
      <c r="A507" s="2" t="s">
        <v>511</v>
      </c>
      <c r="B507" s="1" t="e">
        <f>IF(VLOOKUP(A507,FPM!$B$6:$B$859,2,FALSE)&gt;VLOOKUP(A507,ICMS!$B$7:$C$858,2,FALSE),0.01,IF(VLOOKUP(A507,'Área Sudene Idene'!$A$1:$B$856,2,FALSE)="sudene/idene",0.05,IF(VLOOKUP(Resumo!A507,'IDH-M'!$A$1:$C$855,3,FALSE)&lt;=0.776,0.05,0.1)))</f>
        <v>#N/A</v>
      </c>
      <c r="C507" s="15" t="e">
        <f>IF(VLOOKUP(A507,FPM!$B$6:$B$859,2,FALSE)/0.8&gt;VLOOKUP(A507,ICMS!$B$7:$C$858,2,FALSE),0.01,IF(VLOOKUP(A507,'Área Sudene Idene'!$A$1:$B$856,2,FALSE)="sudene/idene",0.05,IF(VLOOKUP(Resumo!A507,'IDH-M'!$A$1:$C$855,3,FALSE)&lt;=0.776,0.05,0.1)))</f>
        <v>#N/A</v>
      </c>
      <c r="D507" s="15" t="e">
        <f t="shared" si="7"/>
        <v>#N/A</v>
      </c>
    </row>
    <row r="508" spans="1:4" x14ac:dyDescent="0.25">
      <c r="A508" s="2" t="s">
        <v>512</v>
      </c>
      <c r="B508" s="1" t="e">
        <f>IF(VLOOKUP(A508,FPM!$B$6:$B$859,2,FALSE)&gt;VLOOKUP(A508,ICMS!$B$7:$C$858,2,FALSE),0.01,IF(VLOOKUP(A508,'Área Sudene Idene'!$A$1:$B$856,2,FALSE)="sudene/idene",0.05,IF(VLOOKUP(Resumo!A508,'IDH-M'!$A$1:$C$855,3,FALSE)&lt;=0.776,0.05,0.1)))</f>
        <v>#N/A</v>
      </c>
      <c r="C508" s="15" t="e">
        <f>IF(VLOOKUP(A508,FPM!$B$6:$B$859,2,FALSE)/0.8&gt;VLOOKUP(A508,ICMS!$B$7:$C$858,2,FALSE),0.01,IF(VLOOKUP(A508,'Área Sudene Idene'!$A$1:$B$856,2,FALSE)="sudene/idene",0.05,IF(VLOOKUP(Resumo!A508,'IDH-M'!$A$1:$C$855,3,FALSE)&lt;=0.776,0.05,0.1)))</f>
        <v>#N/A</v>
      </c>
      <c r="D508" s="15" t="e">
        <f t="shared" si="7"/>
        <v>#N/A</v>
      </c>
    </row>
    <row r="509" spans="1:4" x14ac:dyDescent="0.25">
      <c r="A509" s="2" t="s">
        <v>513</v>
      </c>
      <c r="B509" s="1" t="e">
        <f>IF(VLOOKUP(A509,FPM!$B$6:$B$859,2,FALSE)&gt;VLOOKUP(A509,ICMS!$B$7:$C$858,2,FALSE),0.01,IF(VLOOKUP(A509,'Área Sudene Idene'!$A$1:$B$856,2,FALSE)="sudene/idene",0.05,IF(VLOOKUP(Resumo!A509,'IDH-M'!$A$1:$C$855,3,FALSE)&lt;=0.776,0.05,0.1)))</f>
        <v>#N/A</v>
      </c>
      <c r="C509" s="15" t="e">
        <f>IF(VLOOKUP(A509,FPM!$B$6:$B$859,2,FALSE)/0.8&gt;VLOOKUP(A509,ICMS!$B$7:$C$858,2,FALSE),0.01,IF(VLOOKUP(A509,'Área Sudene Idene'!$A$1:$B$856,2,FALSE)="sudene/idene",0.05,IF(VLOOKUP(Resumo!A509,'IDH-M'!$A$1:$C$855,3,FALSE)&lt;=0.776,0.05,0.1)))</f>
        <v>#N/A</v>
      </c>
      <c r="D509" s="15" t="e">
        <f t="shared" si="7"/>
        <v>#N/A</v>
      </c>
    </row>
    <row r="510" spans="1:4" x14ac:dyDescent="0.25">
      <c r="A510" s="2" t="s">
        <v>514</v>
      </c>
      <c r="B510" s="1" t="e">
        <f>IF(VLOOKUP(A510,FPM!$B$6:$B$859,2,FALSE)&gt;VLOOKUP(A510,ICMS!$B$7:$C$858,2,FALSE),0.01,IF(VLOOKUP(A510,'Área Sudene Idene'!$A$1:$B$856,2,FALSE)="sudene/idene",0.05,IF(VLOOKUP(Resumo!A510,'IDH-M'!$A$1:$C$855,3,FALSE)&lt;=0.776,0.05,0.1)))</f>
        <v>#N/A</v>
      </c>
      <c r="C510" s="15" t="e">
        <f>IF(VLOOKUP(A510,FPM!$B$6:$B$859,2,FALSE)/0.8&gt;VLOOKUP(A510,ICMS!$B$7:$C$858,2,FALSE),0.01,IF(VLOOKUP(A510,'Área Sudene Idene'!$A$1:$B$856,2,FALSE)="sudene/idene",0.05,IF(VLOOKUP(Resumo!A510,'IDH-M'!$A$1:$C$855,3,FALSE)&lt;=0.776,0.05,0.1)))</f>
        <v>#N/A</v>
      </c>
      <c r="D510" s="15" t="e">
        <f t="shared" si="7"/>
        <v>#N/A</v>
      </c>
    </row>
    <row r="511" spans="1:4" x14ac:dyDescent="0.25">
      <c r="A511" s="2" t="s">
        <v>515</v>
      </c>
      <c r="B511" s="1" t="e">
        <f>IF(VLOOKUP(A511,FPM!$B$6:$B$859,2,FALSE)&gt;VLOOKUP(A511,ICMS!$B$7:$C$858,2,FALSE),0.01,IF(VLOOKUP(A511,'Área Sudene Idene'!$A$1:$B$856,2,FALSE)="sudene/idene",0.05,IF(VLOOKUP(Resumo!A511,'IDH-M'!$A$1:$C$855,3,FALSE)&lt;=0.776,0.05,0.1)))</f>
        <v>#N/A</v>
      </c>
      <c r="C511" s="15" t="e">
        <f>IF(VLOOKUP(A511,FPM!$B$6:$B$859,2,FALSE)/0.8&gt;VLOOKUP(A511,ICMS!$B$7:$C$858,2,FALSE),0.01,IF(VLOOKUP(A511,'Área Sudene Idene'!$A$1:$B$856,2,FALSE)="sudene/idene",0.05,IF(VLOOKUP(Resumo!A511,'IDH-M'!$A$1:$C$855,3,FALSE)&lt;=0.776,0.05,0.1)))</f>
        <v>#N/A</v>
      </c>
      <c r="D511" s="15" t="e">
        <f t="shared" si="7"/>
        <v>#N/A</v>
      </c>
    </row>
    <row r="512" spans="1:4" x14ac:dyDescent="0.25">
      <c r="A512" s="2" t="s">
        <v>516</v>
      </c>
      <c r="B512" s="1" t="e">
        <f>IF(VLOOKUP(A512,FPM!$B$6:$B$859,2,FALSE)&gt;VLOOKUP(A512,ICMS!$B$7:$C$858,2,FALSE),0.01,IF(VLOOKUP(A512,'Área Sudene Idene'!$A$1:$B$856,2,FALSE)="sudene/idene",0.05,IF(VLOOKUP(Resumo!A512,'IDH-M'!$A$1:$C$855,3,FALSE)&lt;=0.776,0.05,0.1)))</f>
        <v>#N/A</v>
      </c>
      <c r="C512" s="15" t="e">
        <f>IF(VLOOKUP(A512,FPM!$B$6:$B$859,2,FALSE)/0.8&gt;VLOOKUP(A512,ICMS!$B$7:$C$858,2,FALSE),0.01,IF(VLOOKUP(A512,'Área Sudene Idene'!$A$1:$B$856,2,FALSE)="sudene/idene",0.05,IF(VLOOKUP(Resumo!A512,'IDH-M'!$A$1:$C$855,3,FALSE)&lt;=0.776,0.05,0.1)))</f>
        <v>#N/A</v>
      </c>
      <c r="D512" s="15" t="e">
        <f t="shared" si="7"/>
        <v>#N/A</v>
      </c>
    </row>
    <row r="513" spans="1:4" x14ac:dyDescent="0.25">
      <c r="A513" s="2" t="s">
        <v>517</v>
      </c>
      <c r="B513" s="1" t="e">
        <f>IF(VLOOKUP(A513,FPM!$B$6:$B$859,2,FALSE)&gt;VLOOKUP(A513,ICMS!$B$7:$C$858,2,FALSE),0.01,IF(VLOOKUP(A513,'Área Sudene Idene'!$A$1:$B$856,2,FALSE)="sudene/idene",0.05,IF(VLOOKUP(Resumo!A513,'IDH-M'!$A$1:$C$855,3,FALSE)&lt;=0.776,0.05,0.1)))</f>
        <v>#N/A</v>
      </c>
      <c r="C513" s="15" t="e">
        <f>IF(VLOOKUP(A513,FPM!$B$6:$B$859,2,FALSE)/0.8&gt;VLOOKUP(A513,ICMS!$B$7:$C$858,2,FALSE),0.01,IF(VLOOKUP(A513,'Área Sudene Idene'!$A$1:$B$856,2,FALSE)="sudene/idene",0.05,IF(VLOOKUP(Resumo!A513,'IDH-M'!$A$1:$C$855,3,FALSE)&lt;=0.776,0.05,0.1)))</f>
        <v>#N/A</v>
      </c>
      <c r="D513" s="15" t="e">
        <f t="shared" si="7"/>
        <v>#N/A</v>
      </c>
    </row>
    <row r="514" spans="1:4" x14ac:dyDescent="0.25">
      <c r="A514" s="2" t="s">
        <v>518</v>
      </c>
      <c r="B514" s="1" t="e">
        <f>IF(VLOOKUP(A514,FPM!$B$6:$B$859,2,FALSE)&gt;VLOOKUP(A514,ICMS!$B$7:$C$858,2,FALSE),0.01,IF(VLOOKUP(A514,'Área Sudene Idene'!$A$1:$B$856,2,FALSE)="sudene/idene",0.05,IF(VLOOKUP(Resumo!A514,'IDH-M'!$A$1:$C$855,3,FALSE)&lt;=0.776,0.05,0.1)))</f>
        <v>#N/A</v>
      </c>
      <c r="C514" s="15" t="e">
        <f>IF(VLOOKUP(A514,FPM!$B$6:$B$859,2,FALSE)/0.8&gt;VLOOKUP(A514,ICMS!$B$7:$C$858,2,FALSE),0.01,IF(VLOOKUP(A514,'Área Sudene Idene'!$A$1:$B$856,2,FALSE)="sudene/idene",0.05,IF(VLOOKUP(Resumo!A514,'IDH-M'!$A$1:$C$855,3,FALSE)&lt;=0.776,0.05,0.1)))</f>
        <v>#N/A</v>
      </c>
      <c r="D514" s="15" t="e">
        <f t="shared" si="7"/>
        <v>#N/A</v>
      </c>
    </row>
    <row r="515" spans="1:4" x14ac:dyDescent="0.25">
      <c r="A515" s="2" t="s">
        <v>519</v>
      </c>
      <c r="B515" s="1" t="e">
        <f>IF(VLOOKUP(A515,FPM!$B$6:$B$859,2,FALSE)&gt;VLOOKUP(A515,ICMS!$B$7:$C$858,2,FALSE),0.01,IF(VLOOKUP(A515,'Área Sudene Idene'!$A$1:$B$856,2,FALSE)="sudene/idene",0.05,IF(VLOOKUP(Resumo!A515,'IDH-M'!$A$1:$C$855,3,FALSE)&lt;=0.776,0.05,0.1)))</f>
        <v>#N/A</v>
      </c>
      <c r="C515" s="15" t="e">
        <f>IF(VLOOKUP(A515,FPM!$B$6:$B$859,2,FALSE)/0.8&gt;VLOOKUP(A515,ICMS!$B$7:$C$858,2,FALSE),0.01,IF(VLOOKUP(A515,'Área Sudene Idene'!$A$1:$B$856,2,FALSE)="sudene/idene",0.05,IF(VLOOKUP(Resumo!A515,'IDH-M'!$A$1:$C$855,3,FALSE)&lt;=0.776,0.05,0.1)))</f>
        <v>#N/A</v>
      </c>
      <c r="D515" s="15" t="e">
        <f t="shared" ref="D515:D578" si="8">B515-C515</f>
        <v>#N/A</v>
      </c>
    </row>
    <row r="516" spans="1:4" x14ac:dyDescent="0.25">
      <c r="A516" s="2" t="s">
        <v>520</v>
      </c>
      <c r="B516" s="1" t="e">
        <f>IF(VLOOKUP(A516,FPM!$B$6:$B$859,2,FALSE)&gt;VLOOKUP(A516,ICMS!$B$7:$C$858,2,FALSE),0.01,IF(VLOOKUP(A516,'Área Sudene Idene'!$A$1:$B$856,2,FALSE)="sudene/idene",0.05,IF(VLOOKUP(Resumo!A516,'IDH-M'!$A$1:$C$855,3,FALSE)&lt;=0.776,0.05,0.1)))</f>
        <v>#N/A</v>
      </c>
      <c r="C516" s="15" t="e">
        <f>IF(VLOOKUP(A516,FPM!$B$6:$B$859,2,FALSE)/0.8&gt;VLOOKUP(A516,ICMS!$B$7:$C$858,2,FALSE),0.01,IF(VLOOKUP(A516,'Área Sudene Idene'!$A$1:$B$856,2,FALSE)="sudene/idene",0.05,IF(VLOOKUP(Resumo!A516,'IDH-M'!$A$1:$C$855,3,FALSE)&lt;=0.776,0.05,0.1)))</f>
        <v>#N/A</v>
      </c>
      <c r="D516" s="15" t="e">
        <f t="shared" si="8"/>
        <v>#N/A</v>
      </c>
    </row>
    <row r="517" spans="1:4" x14ac:dyDescent="0.25">
      <c r="A517" s="2" t="s">
        <v>521</v>
      </c>
      <c r="B517" s="1" t="e">
        <f>IF(VLOOKUP(A517,FPM!$B$6:$B$859,2,FALSE)&gt;VLOOKUP(A517,ICMS!$B$7:$C$858,2,FALSE),0.01,IF(VLOOKUP(A517,'Área Sudene Idene'!$A$1:$B$856,2,FALSE)="sudene/idene",0.05,IF(VLOOKUP(Resumo!A517,'IDH-M'!$A$1:$C$855,3,FALSE)&lt;=0.776,0.05,0.1)))</f>
        <v>#N/A</v>
      </c>
      <c r="C517" s="15" t="e">
        <f>IF(VLOOKUP(A517,FPM!$B$6:$B$859,2,FALSE)/0.8&gt;VLOOKUP(A517,ICMS!$B$7:$C$858,2,FALSE),0.01,IF(VLOOKUP(A517,'Área Sudene Idene'!$A$1:$B$856,2,FALSE)="sudene/idene",0.05,IF(VLOOKUP(Resumo!A517,'IDH-M'!$A$1:$C$855,3,FALSE)&lt;=0.776,0.05,0.1)))</f>
        <v>#N/A</v>
      </c>
      <c r="D517" s="15" t="e">
        <f t="shared" si="8"/>
        <v>#N/A</v>
      </c>
    </row>
    <row r="518" spans="1:4" x14ac:dyDescent="0.25">
      <c r="A518" s="2" t="s">
        <v>522</v>
      </c>
      <c r="B518" s="1" t="e">
        <f>IF(VLOOKUP(A518,FPM!$B$6:$B$859,2,FALSE)&gt;VLOOKUP(A518,ICMS!$B$7:$C$858,2,FALSE),0.01,IF(VLOOKUP(A518,'Área Sudene Idene'!$A$1:$B$856,2,FALSE)="sudene/idene",0.05,IF(VLOOKUP(Resumo!A518,'IDH-M'!$A$1:$C$855,3,FALSE)&lt;=0.776,0.05,0.1)))</f>
        <v>#N/A</v>
      </c>
      <c r="C518" s="15" t="e">
        <f>IF(VLOOKUP(A518,FPM!$B$6:$B$859,2,FALSE)/0.8&gt;VLOOKUP(A518,ICMS!$B$7:$C$858,2,FALSE),0.01,IF(VLOOKUP(A518,'Área Sudene Idene'!$A$1:$B$856,2,FALSE)="sudene/idene",0.05,IF(VLOOKUP(Resumo!A518,'IDH-M'!$A$1:$C$855,3,FALSE)&lt;=0.776,0.05,0.1)))</f>
        <v>#N/A</v>
      </c>
      <c r="D518" s="15" t="e">
        <f t="shared" si="8"/>
        <v>#N/A</v>
      </c>
    </row>
    <row r="519" spans="1:4" x14ac:dyDescent="0.25">
      <c r="A519" s="2" t="s">
        <v>523</v>
      </c>
      <c r="B519" s="1" t="e">
        <f>IF(VLOOKUP(A519,FPM!$B$6:$B$859,2,FALSE)&gt;VLOOKUP(A519,ICMS!$B$7:$C$858,2,FALSE),0.01,IF(VLOOKUP(A519,'Área Sudene Idene'!$A$1:$B$856,2,FALSE)="sudene/idene",0.05,IF(VLOOKUP(Resumo!A519,'IDH-M'!$A$1:$C$855,3,FALSE)&lt;=0.776,0.05,0.1)))</f>
        <v>#N/A</v>
      </c>
      <c r="C519" s="15" t="e">
        <f>IF(VLOOKUP(A519,FPM!$B$6:$B$859,2,FALSE)/0.8&gt;VLOOKUP(A519,ICMS!$B$7:$C$858,2,FALSE),0.01,IF(VLOOKUP(A519,'Área Sudene Idene'!$A$1:$B$856,2,FALSE)="sudene/idene",0.05,IF(VLOOKUP(Resumo!A519,'IDH-M'!$A$1:$C$855,3,FALSE)&lt;=0.776,0.05,0.1)))</f>
        <v>#N/A</v>
      </c>
      <c r="D519" s="15" t="e">
        <f t="shared" si="8"/>
        <v>#N/A</v>
      </c>
    </row>
    <row r="520" spans="1:4" x14ac:dyDescent="0.25">
      <c r="A520" s="2" t="s">
        <v>524</v>
      </c>
      <c r="B520" s="1" t="e">
        <f>IF(VLOOKUP(A520,FPM!$B$6:$B$859,2,FALSE)&gt;VLOOKUP(A520,ICMS!$B$7:$C$858,2,FALSE),0.01,IF(VLOOKUP(A520,'Área Sudene Idene'!$A$1:$B$856,2,FALSE)="sudene/idene",0.05,IF(VLOOKUP(Resumo!A520,'IDH-M'!$A$1:$C$855,3,FALSE)&lt;=0.776,0.05,0.1)))</f>
        <v>#N/A</v>
      </c>
      <c r="C520" s="15" t="e">
        <f>IF(VLOOKUP(A520,FPM!$B$6:$B$859,2,FALSE)/0.8&gt;VLOOKUP(A520,ICMS!$B$7:$C$858,2,FALSE),0.01,IF(VLOOKUP(A520,'Área Sudene Idene'!$A$1:$B$856,2,FALSE)="sudene/idene",0.05,IF(VLOOKUP(Resumo!A520,'IDH-M'!$A$1:$C$855,3,FALSE)&lt;=0.776,0.05,0.1)))</f>
        <v>#N/A</v>
      </c>
      <c r="D520" s="15" t="e">
        <f t="shared" si="8"/>
        <v>#N/A</v>
      </c>
    </row>
    <row r="521" spans="1:4" x14ac:dyDescent="0.25">
      <c r="A521" s="2" t="s">
        <v>525</v>
      </c>
      <c r="B521" s="1" t="e">
        <f>IF(VLOOKUP(A521,FPM!$B$6:$B$859,2,FALSE)&gt;VLOOKUP(A521,ICMS!$B$7:$C$858,2,FALSE),0.01,IF(VLOOKUP(A521,'Área Sudene Idene'!$A$1:$B$856,2,FALSE)="sudene/idene",0.05,IF(VLOOKUP(Resumo!A521,'IDH-M'!$A$1:$C$855,3,FALSE)&lt;=0.776,0.05,0.1)))</f>
        <v>#N/A</v>
      </c>
      <c r="C521" s="15" t="e">
        <f>IF(VLOOKUP(A521,FPM!$B$6:$B$859,2,FALSE)/0.8&gt;VLOOKUP(A521,ICMS!$B$7:$C$858,2,FALSE),0.01,IF(VLOOKUP(A521,'Área Sudene Idene'!$A$1:$B$856,2,FALSE)="sudene/idene",0.05,IF(VLOOKUP(Resumo!A521,'IDH-M'!$A$1:$C$855,3,FALSE)&lt;=0.776,0.05,0.1)))</f>
        <v>#N/A</v>
      </c>
      <c r="D521" s="15" t="e">
        <f t="shared" si="8"/>
        <v>#N/A</v>
      </c>
    </row>
    <row r="522" spans="1:4" x14ac:dyDescent="0.25">
      <c r="A522" s="2" t="s">
        <v>526</v>
      </c>
      <c r="B522" s="1" t="e">
        <f>IF(VLOOKUP(A522,FPM!$B$6:$B$859,2,FALSE)&gt;VLOOKUP(A522,ICMS!$B$7:$C$858,2,FALSE),0.01,IF(VLOOKUP(A522,'Área Sudene Idene'!$A$1:$B$856,2,FALSE)="sudene/idene",0.05,IF(VLOOKUP(Resumo!A522,'IDH-M'!$A$1:$C$855,3,FALSE)&lt;=0.776,0.05,0.1)))</f>
        <v>#N/A</v>
      </c>
      <c r="C522" s="15" t="e">
        <f>IF(VLOOKUP(A522,FPM!$B$6:$B$859,2,FALSE)/0.8&gt;VLOOKUP(A522,ICMS!$B$7:$C$858,2,FALSE),0.01,IF(VLOOKUP(A522,'Área Sudene Idene'!$A$1:$B$856,2,FALSE)="sudene/idene",0.05,IF(VLOOKUP(Resumo!A522,'IDH-M'!$A$1:$C$855,3,FALSE)&lt;=0.776,0.05,0.1)))</f>
        <v>#N/A</v>
      </c>
      <c r="D522" s="15" t="e">
        <f t="shared" si="8"/>
        <v>#N/A</v>
      </c>
    </row>
    <row r="523" spans="1:4" x14ac:dyDescent="0.25">
      <c r="A523" s="2" t="s">
        <v>527</v>
      </c>
      <c r="B523" s="1" t="e">
        <f>IF(VLOOKUP(A523,FPM!$B$6:$B$859,2,FALSE)&gt;VLOOKUP(A523,ICMS!$B$7:$C$858,2,FALSE),0.01,IF(VLOOKUP(A523,'Área Sudene Idene'!$A$1:$B$856,2,FALSE)="sudene/idene",0.05,IF(VLOOKUP(Resumo!A523,'IDH-M'!$A$1:$C$855,3,FALSE)&lt;=0.776,0.05,0.1)))</f>
        <v>#N/A</v>
      </c>
      <c r="C523" s="15" t="e">
        <f>IF(VLOOKUP(A523,FPM!$B$6:$B$859,2,FALSE)/0.8&gt;VLOOKUP(A523,ICMS!$B$7:$C$858,2,FALSE),0.01,IF(VLOOKUP(A523,'Área Sudene Idene'!$A$1:$B$856,2,FALSE)="sudene/idene",0.05,IF(VLOOKUP(Resumo!A523,'IDH-M'!$A$1:$C$855,3,FALSE)&lt;=0.776,0.05,0.1)))</f>
        <v>#N/A</v>
      </c>
      <c r="D523" s="15" t="e">
        <f t="shared" si="8"/>
        <v>#N/A</v>
      </c>
    </row>
    <row r="524" spans="1:4" x14ac:dyDescent="0.25">
      <c r="A524" s="2" t="s">
        <v>528</v>
      </c>
      <c r="B524" s="1" t="e">
        <f>IF(VLOOKUP(A524,FPM!$B$6:$B$859,2,FALSE)&gt;VLOOKUP(A524,ICMS!$B$7:$C$858,2,FALSE),0.01,IF(VLOOKUP(A524,'Área Sudene Idene'!$A$1:$B$856,2,FALSE)="sudene/idene",0.05,IF(VLOOKUP(Resumo!A524,'IDH-M'!$A$1:$C$855,3,FALSE)&lt;=0.776,0.05,0.1)))</f>
        <v>#N/A</v>
      </c>
      <c r="C524" s="15" t="e">
        <f>IF(VLOOKUP(A524,FPM!$B$6:$B$859,2,FALSE)/0.8&gt;VLOOKUP(A524,ICMS!$B$7:$C$858,2,FALSE),0.01,IF(VLOOKUP(A524,'Área Sudene Idene'!$A$1:$B$856,2,FALSE)="sudene/idene",0.05,IF(VLOOKUP(Resumo!A524,'IDH-M'!$A$1:$C$855,3,FALSE)&lt;=0.776,0.05,0.1)))</f>
        <v>#N/A</v>
      </c>
      <c r="D524" s="15" t="e">
        <f t="shared" si="8"/>
        <v>#N/A</v>
      </c>
    </row>
    <row r="525" spans="1:4" x14ac:dyDescent="0.25">
      <c r="A525" s="2" t="s">
        <v>529</v>
      </c>
      <c r="B525" s="1" t="e">
        <f>IF(VLOOKUP(A525,FPM!$B$6:$B$859,2,FALSE)&gt;VLOOKUP(A525,ICMS!$B$7:$C$858,2,FALSE),0.01,IF(VLOOKUP(A525,'Área Sudene Idene'!$A$1:$B$856,2,FALSE)="sudene/idene",0.05,IF(VLOOKUP(Resumo!A525,'IDH-M'!$A$1:$C$855,3,FALSE)&lt;=0.776,0.05,0.1)))</f>
        <v>#N/A</v>
      </c>
      <c r="C525" s="15" t="e">
        <f>IF(VLOOKUP(A525,FPM!$B$6:$B$859,2,FALSE)/0.8&gt;VLOOKUP(A525,ICMS!$B$7:$C$858,2,FALSE),0.01,IF(VLOOKUP(A525,'Área Sudene Idene'!$A$1:$B$856,2,FALSE)="sudene/idene",0.05,IF(VLOOKUP(Resumo!A525,'IDH-M'!$A$1:$C$855,3,FALSE)&lt;=0.776,0.05,0.1)))</f>
        <v>#N/A</v>
      </c>
      <c r="D525" s="15" t="e">
        <f t="shared" si="8"/>
        <v>#N/A</v>
      </c>
    </row>
    <row r="526" spans="1:4" x14ac:dyDescent="0.25">
      <c r="A526" s="2" t="s">
        <v>530</v>
      </c>
      <c r="B526" s="1" t="e">
        <f>IF(VLOOKUP(A526,FPM!$B$6:$B$859,2,FALSE)&gt;VLOOKUP(A526,ICMS!$B$7:$C$858,2,FALSE),0.01,IF(VLOOKUP(A526,'Área Sudene Idene'!$A$1:$B$856,2,FALSE)="sudene/idene",0.05,IF(VLOOKUP(Resumo!A526,'IDH-M'!$A$1:$C$855,3,FALSE)&lt;=0.776,0.05,0.1)))</f>
        <v>#N/A</v>
      </c>
      <c r="C526" s="15" t="e">
        <f>IF(VLOOKUP(A526,FPM!$B$6:$B$859,2,FALSE)/0.8&gt;VLOOKUP(A526,ICMS!$B$7:$C$858,2,FALSE),0.01,IF(VLOOKUP(A526,'Área Sudene Idene'!$A$1:$B$856,2,FALSE)="sudene/idene",0.05,IF(VLOOKUP(Resumo!A526,'IDH-M'!$A$1:$C$855,3,FALSE)&lt;=0.776,0.05,0.1)))</f>
        <v>#N/A</v>
      </c>
      <c r="D526" s="15" t="e">
        <f t="shared" si="8"/>
        <v>#N/A</v>
      </c>
    </row>
    <row r="527" spans="1:4" x14ac:dyDescent="0.25">
      <c r="A527" s="2" t="s">
        <v>531</v>
      </c>
      <c r="B527" s="1" t="e">
        <f>IF(VLOOKUP(A527,FPM!$B$6:$B$859,2,FALSE)&gt;VLOOKUP(A527,ICMS!$B$7:$C$858,2,FALSE),0.01,IF(VLOOKUP(A527,'Área Sudene Idene'!$A$1:$B$856,2,FALSE)="sudene/idene",0.05,IF(VLOOKUP(Resumo!A527,'IDH-M'!$A$1:$C$855,3,FALSE)&lt;=0.776,0.05,0.1)))</f>
        <v>#N/A</v>
      </c>
      <c r="C527" s="15" t="e">
        <f>IF(VLOOKUP(A527,FPM!$B$6:$B$859,2,FALSE)/0.8&gt;VLOOKUP(A527,ICMS!$B$7:$C$858,2,FALSE),0.01,IF(VLOOKUP(A527,'Área Sudene Idene'!$A$1:$B$856,2,FALSE)="sudene/idene",0.05,IF(VLOOKUP(Resumo!A527,'IDH-M'!$A$1:$C$855,3,FALSE)&lt;=0.776,0.05,0.1)))</f>
        <v>#N/A</v>
      </c>
      <c r="D527" s="15" t="e">
        <f t="shared" si="8"/>
        <v>#N/A</v>
      </c>
    </row>
    <row r="528" spans="1:4" x14ac:dyDescent="0.25">
      <c r="A528" s="2" t="s">
        <v>532</v>
      </c>
      <c r="B528" s="1" t="e">
        <f>IF(VLOOKUP(A528,FPM!$B$6:$B$859,2,FALSE)&gt;VLOOKUP(A528,ICMS!$B$7:$C$858,2,FALSE),0.01,IF(VLOOKUP(A528,'Área Sudene Idene'!$A$1:$B$856,2,FALSE)="sudene/idene",0.05,IF(VLOOKUP(Resumo!A528,'IDH-M'!$A$1:$C$855,3,FALSE)&lt;=0.776,0.05,0.1)))</f>
        <v>#N/A</v>
      </c>
      <c r="C528" s="15" t="e">
        <f>IF(VLOOKUP(A528,FPM!$B$6:$B$859,2,FALSE)/0.8&gt;VLOOKUP(A528,ICMS!$B$7:$C$858,2,FALSE),0.01,IF(VLOOKUP(A528,'Área Sudene Idene'!$A$1:$B$856,2,FALSE)="sudene/idene",0.05,IF(VLOOKUP(Resumo!A528,'IDH-M'!$A$1:$C$855,3,FALSE)&lt;=0.776,0.05,0.1)))</f>
        <v>#N/A</v>
      </c>
      <c r="D528" s="15" t="e">
        <f t="shared" si="8"/>
        <v>#N/A</v>
      </c>
    </row>
    <row r="529" spans="1:4" x14ac:dyDescent="0.25">
      <c r="A529" s="2" t="s">
        <v>533</v>
      </c>
      <c r="B529" s="1" t="e">
        <f>IF(VLOOKUP(A529,FPM!$B$6:$B$859,2,FALSE)&gt;VLOOKUP(A529,ICMS!$B$7:$C$858,2,FALSE),0.01,IF(VLOOKUP(A529,'Área Sudene Idene'!$A$1:$B$856,2,FALSE)="sudene/idene",0.05,IF(VLOOKUP(Resumo!A529,'IDH-M'!$A$1:$C$855,3,FALSE)&lt;=0.776,0.05,0.1)))</f>
        <v>#N/A</v>
      </c>
      <c r="C529" s="15" t="e">
        <f>IF(VLOOKUP(A529,FPM!$B$6:$B$859,2,FALSE)/0.8&gt;VLOOKUP(A529,ICMS!$B$7:$C$858,2,FALSE),0.01,IF(VLOOKUP(A529,'Área Sudene Idene'!$A$1:$B$856,2,FALSE)="sudene/idene",0.05,IF(VLOOKUP(Resumo!A529,'IDH-M'!$A$1:$C$855,3,FALSE)&lt;=0.776,0.05,0.1)))</f>
        <v>#N/A</v>
      </c>
      <c r="D529" s="15" t="e">
        <f t="shared" si="8"/>
        <v>#N/A</v>
      </c>
    </row>
    <row r="530" spans="1:4" x14ac:dyDescent="0.25">
      <c r="A530" s="2" t="s">
        <v>534</v>
      </c>
      <c r="B530" s="1" t="e">
        <f>IF(VLOOKUP(A530,FPM!$B$6:$B$859,2,FALSE)&gt;VLOOKUP(A530,ICMS!$B$7:$C$858,2,FALSE),0.01,IF(VLOOKUP(A530,'Área Sudene Idene'!$A$1:$B$856,2,FALSE)="sudene/idene",0.05,IF(VLOOKUP(Resumo!A530,'IDH-M'!$A$1:$C$855,3,FALSE)&lt;=0.776,0.05,0.1)))</f>
        <v>#N/A</v>
      </c>
      <c r="C530" s="15" t="e">
        <f>IF(VLOOKUP(A530,FPM!$B$6:$B$859,2,FALSE)/0.8&gt;VLOOKUP(A530,ICMS!$B$7:$C$858,2,FALSE),0.01,IF(VLOOKUP(A530,'Área Sudene Idene'!$A$1:$B$856,2,FALSE)="sudene/idene",0.05,IF(VLOOKUP(Resumo!A530,'IDH-M'!$A$1:$C$855,3,FALSE)&lt;=0.776,0.05,0.1)))</f>
        <v>#N/A</v>
      </c>
      <c r="D530" s="15" t="e">
        <f t="shared" si="8"/>
        <v>#N/A</v>
      </c>
    </row>
    <row r="531" spans="1:4" x14ac:dyDescent="0.25">
      <c r="A531" s="2" t="s">
        <v>535</v>
      </c>
      <c r="B531" s="1" t="e">
        <f>IF(VLOOKUP(A531,FPM!$B$6:$B$859,2,FALSE)&gt;VLOOKUP(A531,ICMS!$B$7:$C$858,2,FALSE),0.01,IF(VLOOKUP(A531,'Área Sudene Idene'!$A$1:$B$856,2,FALSE)="sudene/idene",0.05,IF(VLOOKUP(Resumo!A531,'IDH-M'!$A$1:$C$855,3,FALSE)&lt;=0.776,0.05,0.1)))</f>
        <v>#N/A</v>
      </c>
      <c r="C531" s="15" t="e">
        <f>IF(VLOOKUP(A531,FPM!$B$6:$B$859,2,FALSE)/0.8&gt;VLOOKUP(A531,ICMS!$B$7:$C$858,2,FALSE),0.01,IF(VLOOKUP(A531,'Área Sudene Idene'!$A$1:$B$856,2,FALSE)="sudene/idene",0.05,IF(VLOOKUP(Resumo!A531,'IDH-M'!$A$1:$C$855,3,FALSE)&lt;=0.776,0.05,0.1)))</f>
        <v>#N/A</v>
      </c>
      <c r="D531" s="15" t="e">
        <f t="shared" si="8"/>
        <v>#N/A</v>
      </c>
    </row>
    <row r="532" spans="1:4" x14ac:dyDescent="0.25">
      <c r="A532" s="2" t="s">
        <v>536</v>
      </c>
      <c r="B532" s="1" t="e">
        <f>IF(VLOOKUP(A532,FPM!$B$6:$B$859,2,FALSE)&gt;VLOOKUP(A532,ICMS!$B$7:$C$858,2,FALSE),0.01,IF(VLOOKUP(A532,'Área Sudene Idene'!$A$1:$B$856,2,FALSE)="sudene/idene",0.05,IF(VLOOKUP(Resumo!A532,'IDH-M'!$A$1:$C$855,3,FALSE)&lt;=0.776,0.05,0.1)))</f>
        <v>#N/A</v>
      </c>
      <c r="C532" s="15" t="e">
        <f>IF(VLOOKUP(A532,FPM!$B$6:$B$859,2,FALSE)/0.8&gt;VLOOKUP(A532,ICMS!$B$7:$C$858,2,FALSE),0.01,IF(VLOOKUP(A532,'Área Sudene Idene'!$A$1:$B$856,2,FALSE)="sudene/idene",0.05,IF(VLOOKUP(Resumo!A532,'IDH-M'!$A$1:$C$855,3,FALSE)&lt;=0.776,0.05,0.1)))</f>
        <v>#N/A</v>
      </c>
      <c r="D532" s="15" t="e">
        <f t="shared" si="8"/>
        <v>#N/A</v>
      </c>
    </row>
    <row r="533" spans="1:4" x14ac:dyDescent="0.25">
      <c r="A533" s="2" t="s">
        <v>537</v>
      </c>
      <c r="B533" s="1" t="e">
        <f>IF(VLOOKUP(A533,FPM!$B$6:$B$859,2,FALSE)&gt;VLOOKUP(A533,ICMS!$B$7:$C$858,2,FALSE),0.01,IF(VLOOKUP(A533,'Área Sudene Idene'!$A$1:$B$856,2,FALSE)="sudene/idene",0.05,IF(VLOOKUP(Resumo!A533,'IDH-M'!$A$1:$C$855,3,FALSE)&lt;=0.776,0.05,0.1)))</f>
        <v>#N/A</v>
      </c>
      <c r="C533" s="15" t="e">
        <f>IF(VLOOKUP(A533,FPM!$B$6:$B$859,2,FALSE)/0.8&gt;VLOOKUP(A533,ICMS!$B$7:$C$858,2,FALSE),0.01,IF(VLOOKUP(A533,'Área Sudene Idene'!$A$1:$B$856,2,FALSE)="sudene/idene",0.05,IF(VLOOKUP(Resumo!A533,'IDH-M'!$A$1:$C$855,3,FALSE)&lt;=0.776,0.05,0.1)))</f>
        <v>#N/A</v>
      </c>
      <c r="D533" s="15" t="e">
        <f t="shared" si="8"/>
        <v>#N/A</v>
      </c>
    </row>
    <row r="534" spans="1:4" x14ac:dyDescent="0.25">
      <c r="A534" s="2" t="s">
        <v>538</v>
      </c>
      <c r="B534" s="1" t="e">
        <f>IF(VLOOKUP(A534,FPM!$B$6:$B$859,2,FALSE)&gt;VLOOKUP(A534,ICMS!$B$7:$C$858,2,FALSE),0.01,IF(VLOOKUP(A534,'Área Sudene Idene'!$A$1:$B$856,2,FALSE)="sudene/idene",0.05,IF(VLOOKUP(Resumo!A534,'IDH-M'!$A$1:$C$855,3,FALSE)&lt;=0.776,0.05,0.1)))</f>
        <v>#N/A</v>
      </c>
      <c r="C534" s="15" t="e">
        <f>IF(VLOOKUP(A534,FPM!$B$6:$B$859,2,FALSE)/0.8&gt;VLOOKUP(A534,ICMS!$B$7:$C$858,2,FALSE),0.01,IF(VLOOKUP(A534,'Área Sudene Idene'!$A$1:$B$856,2,FALSE)="sudene/idene",0.05,IF(VLOOKUP(Resumo!A534,'IDH-M'!$A$1:$C$855,3,FALSE)&lt;=0.776,0.05,0.1)))</f>
        <v>#N/A</v>
      </c>
      <c r="D534" s="15" t="e">
        <f t="shared" si="8"/>
        <v>#N/A</v>
      </c>
    </row>
    <row r="535" spans="1:4" x14ac:dyDescent="0.25">
      <c r="A535" s="2" t="s">
        <v>539</v>
      </c>
      <c r="B535" s="1" t="e">
        <f>IF(VLOOKUP(A535,FPM!$B$6:$B$859,2,FALSE)&gt;VLOOKUP(A535,ICMS!$B$7:$C$858,2,FALSE),0.01,IF(VLOOKUP(A535,'Área Sudene Idene'!$A$1:$B$856,2,FALSE)="sudene/idene",0.05,IF(VLOOKUP(Resumo!A535,'IDH-M'!$A$1:$C$855,3,FALSE)&lt;=0.776,0.05,0.1)))</f>
        <v>#N/A</v>
      </c>
      <c r="C535" s="15" t="e">
        <f>IF(VLOOKUP(A535,FPM!$B$6:$B$859,2,FALSE)/0.8&gt;VLOOKUP(A535,ICMS!$B$7:$C$858,2,FALSE),0.01,IF(VLOOKUP(A535,'Área Sudene Idene'!$A$1:$B$856,2,FALSE)="sudene/idene",0.05,IF(VLOOKUP(Resumo!A535,'IDH-M'!$A$1:$C$855,3,FALSE)&lt;=0.776,0.05,0.1)))</f>
        <v>#N/A</v>
      </c>
      <c r="D535" s="15" t="e">
        <f t="shared" si="8"/>
        <v>#N/A</v>
      </c>
    </row>
    <row r="536" spans="1:4" x14ac:dyDescent="0.25">
      <c r="A536" s="2" t="s">
        <v>540</v>
      </c>
      <c r="B536" s="1" t="e">
        <f>IF(VLOOKUP(A536,FPM!$B$6:$B$859,2,FALSE)&gt;VLOOKUP(A536,ICMS!$B$7:$C$858,2,FALSE),0.01,IF(VLOOKUP(A536,'Área Sudene Idene'!$A$1:$B$856,2,FALSE)="sudene/idene",0.05,IF(VLOOKUP(Resumo!A536,'IDH-M'!$A$1:$C$855,3,FALSE)&lt;=0.776,0.05,0.1)))</f>
        <v>#N/A</v>
      </c>
      <c r="C536" s="15" t="e">
        <f>IF(VLOOKUP(A536,FPM!$B$6:$B$859,2,FALSE)/0.8&gt;VLOOKUP(A536,ICMS!$B$7:$C$858,2,FALSE),0.01,IF(VLOOKUP(A536,'Área Sudene Idene'!$A$1:$B$856,2,FALSE)="sudene/idene",0.05,IF(VLOOKUP(Resumo!A536,'IDH-M'!$A$1:$C$855,3,FALSE)&lt;=0.776,0.05,0.1)))</f>
        <v>#N/A</v>
      </c>
      <c r="D536" s="15" t="e">
        <f t="shared" si="8"/>
        <v>#N/A</v>
      </c>
    </row>
    <row r="537" spans="1:4" x14ac:dyDescent="0.25">
      <c r="A537" s="2" t="s">
        <v>541</v>
      </c>
      <c r="B537" s="1" t="e">
        <f>IF(VLOOKUP(A537,FPM!$B$6:$B$859,2,FALSE)&gt;VLOOKUP(A537,ICMS!$B$7:$C$858,2,FALSE),0.01,IF(VLOOKUP(A537,'Área Sudene Idene'!$A$1:$B$856,2,FALSE)="sudene/idene",0.05,IF(VLOOKUP(Resumo!A537,'IDH-M'!$A$1:$C$855,3,FALSE)&lt;=0.776,0.05,0.1)))</f>
        <v>#N/A</v>
      </c>
      <c r="C537" s="15" t="e">
        <f>IF(VLOOKUP(A537,FPM!$B$6:$B$859,2,FALSE)/0.8&gt;VLOOKUP(A537,ICMS!$B$7:$C$858,2,FALSE),0.01,IF(VLOOKUP(A537,'Área Sudene Idene'!$A$1:$B$856,2,FALSE)="sudene/idene",0.05,IF(VLOOKUP(Resumo!A537,'IDH-M'!$A$1:$C$855,3,FALSE)&lt;=0.776,0.05,0.1)))</f>
        <v>#N/A</v>
      </c>
      <c r="D537" s="15" t="e">
        <f t="shared" si="8"/>
        <v>#N/A</v>
      </c>
    </row>
    <row r="538" spans="1:4" x14ac:dyDescent="0.25">
      <c r="A538" s="2" t="s">
        <v>542</v>
      </c>
      <c r="B538" s="1" t="e">
        <f>IF(VLOOKUP(A538,FPM!$B$6:$B$859,2,FALSE)&gt;VLOOKUP(A538,ICMS!$B$7:$C$858,2,FALSE),0.01,IF(VLOOKUP(A538,'Área Sudene Idene'!$A$1:$B$856,2,FALSE)="sudene/idene",0.05,IF(VLOOKUP(Resumo!A538,'IDH-M'!$A$1:$C$855,3,FALSE)&lt;=0.776,0.05,0.1)))</f>
        <v>#N/A</v>
      </c>
      <c r="C538" s="15" t="e">
        <f>IF(VLOOKUP(A538,FPM!$B$6:$B$859,2,FALSE)/0.8&gt;VLOOKUP(A538,ICMS!$B$7:$C$858,2,FALSE),0.01,IF(VLOOKUP(A538,'Área Sudene Idene'!$A$1:$B$856,2,FALSE)="sudene/idene",0.05,IF(VLOOKUP(Resumo!A538,'IDH-M'!$A$1:$C$855,3,FALSE)&lt;=0.776,0.05,0.1)))</f>
        <v>#N/A</v>
      </c>
      <c r="D538" s="15" t="e">
        <f t="shared" si="8"/>
        <v>#N/A</v>
      </c>
    </row>
    <row r="539" spans="1:4" x14ac:dyDescent="0.25">
      <c r="A539" s="2" t="s">
        <v>543</v>
      </c>
      <c r="B539" s="1" t="e">
        <f>IF(VLOOKUP(A539,FPM!$B$6:$B$859,2,FALSE)&gt;VLOOKUP(A539,ICMS!$B$7:$C$858,2,FALSE),0.01,IF(VLOOKUP(A539,'Área Sudene Idene'!$A$1:$B$856,2,FALSE)="sudene/idene",0.05,IF(VLOOKUP(Resumo!A539,'IDH-M'!$A$1:$C$855,3,FALSE)&lt;=0.776,0.05,0.1)))</f>
        <v>#N/A</v>
      </c>
      <c r="C539" s="15" t="e">
        <f>IF(VLOOKUP(A539,FPM!$B$6:$B$859,2,FALSE)/0.8&gt;VLOOKUP(A539,ICMS!$B$7:$C$858,2,FALSE),0.01,IF(VLOOKUP(A539,'Área Sudene Idene'!$A$1:$B$856,2,FALSE)="sudene/idene",0.05,IF(VLOOKUP(Resumo!A539,'IDH-M'!$A$1:$C$855,3,FALSE)&lt;=0.776,0.05,0.1)))</f>
        <v>#N/A</v>
      </c>
      <c r="D539" s="15" t="e">
        <f t="shared" si="8"/>
        <v>#N/A</v>
      </c>
    </row>
    <row r="540" spans="1:4" x14ac:dyDescent="0.25">
      <c r="A540" s="2" t="s">
        <v>544</v>
      </c>
      <c r="B540" s="1" t="e">
        <f>IF(VLOOKUP(A540,FPM!$B$6:$B$859,2,FALSE)&gt;VLOOKUP(A540,ICMS!$B$7:$C$858,2,FALSE),0.01,IF(VLOOKUP(A540,'Área Sudene Idene'!$A$1:$B$856,2,FALSE)="sudene/idene",0.05,IF(VLOOKUP(Resumo!A540,'IDH-M'!$A$1:$C$855,3,FALSE)&lt;=0.776,0.05,0.1)))</f>
        <v>#N/A</v>
      </c>
      <c r="C540" s="15" t="e">
        <f>IF(VLOOKUP(A540,FPM!$B$6:$B$859,2,FALSE)/0.8&gt;VLOOKUP(A540,ICMS!$B$7:$C$858,2,FALSE),0.01,IF(VLOOKUP(A540,'Área Sudene Idene'!$A$1:$B$856,2,FALSE)="sudene/idene",0.05,IF(VLOOKUP(Resumo!A540,'IDH-M'!$A$1:$C$855,3,FALSE)&lt;=0.776,0.05,0.1)))</f>
        <v>#N/A</v>
      </c>
      <c r="D540" s="15" t="e">
        <f t="shared" si="8"/>
        <v>#N/A</v>
      </c>
    </row>
    <row r="541" spans="1:4" x14ac:dyDescent="0.25">
      <c r="A541" s="2" t="s">
        <v>545</v>
      </c>
      <c r="B541" s="1" t="e">
        <f>IF(VLOOKUP(A541,FPM!$B$6:$B$859,2,FALSE)&gt;VLOOKUP(A541,ICMS!$B$7:$C$858,2,FALSE),0.01,IF(VLOOKUP(A541,'Área Sudene Idene'!$A$1:$B$856,2,FALSE)="sudene/idene",0.05,IF(VLOOKUP(Resumo!A541,'IDH-M'!$A$1:$C$855,3,FALSE)&lt;=0.776,0.05,0.1)))</f>
        <v>#N/A</v>
      </c>
      <c r="C541" s="15" t="e">
        <f>IF(VLOOKUP(A541,FPM!$B$6:$B$859,2,FALSE)/0.8&gt;VLOOKUP(A541,ICMS!$B$7:$C$858,2,FALSE),0.01,IF(VLOOKUP(A541,'Área Sudene Idene'!$A$1:$B$856,2,FALSE)="sudene/idene",0.05,IF(VLOOKUP(Resumo!A541,'IDH-M'!$A$1:$C$855,3,FALSE)&lt;=0.776,0.05,0.1)))</f>
        <v>#N/A</v>
      </c>
      <c r="D541" s="15" t="e">
        <f t="shared" si="8"/>
        <v>#N/A</v>
      </c>
    </row>
    <row r="542" spans="1:4" x14ac:dyDescent="0.25">
      <c r="A542" s="2" t="s">
        <v>546</v>
      </c>
      <c r="B542" s="1" t="e">
        <f>IF(VLOOKUP(A542,FPM!$B$6:$B$859,2,FALSE)&gt;VLOOKUP(A542,ICMS!$B$7:$C$858,2,FALSE),0.01,IF(VLOOKUP(A542,'Área Sudene Idene'!$A$1:$B$856,2,FALSE)="sudene/idene",0.05,IF(VLOOKUP(Resumo!A542,'IDH-M'!$A$1:$C$855,3,FALSE)&lt;=0.776,0.05,0.1)))</f>
        <v>#N/A</v>
      </c>
      <c r="C542" s="15" t="e">
        <f>IF(VLOOKUP(A542,FPM!$B$6:$B$859,2,FALSE)/0.8&gt;VLOOKUP(A542,ICMS!$B$7:$C$858,2,FALSE),0.01,IF(VLOOKUP(A542,'Área Sudene Idene'!$A$1:$B$856,2,FALSE)="sudene/idene",0.05,IF(VLOOKUP(Resumo!A542,'IDH-M'!$A$1:$C$855,3,FALSE)&lt;=0.776,0.05,0.1)))</f>
        <v>#N/A</v>
      </c>
      <c r="D542" s="15" t="e">
        <f t="shared" si="8"/>
        <v>#N/A</v>
      </c>
    </row>
    <row r="543" spans="1:4" x14ac:dyDescent="0.25">
      <c r="A543" s="2" t="s">
        <v>547</v>
      </c>
      <c r="B543" s="1" t="e">
        <f>IF(VLOOKUP(A543,FPM!$B$6:$B$859,2,FALSE)&gt;VLOOKUP(A543,ICMS!$B$7:$C$858,2,FALSE),0.01,IF(VLOOKUP(A543,'Área Sudene Idene'!$A$1:$B$856,2,FALSE)="sudene/idene",0.05,IF(VLOOKUP(Resumo!A543,'IDH-M'!$A$1:$C$855,3,FALSE)&lt;=0.776,0.05,0.1)))</f>
        <v>#N/A</v>
      </c>
      <c r="C543" s="15" t="e">
        <f>IF(VLOOKUP(A543,FPM!$B$6:$B$859,2,FALSE)/0.8&gt;VLOOKUP(A543,ICMS!$B$7:$C$858,2,FALSE),0.01,IF(VLOOKUP(A543,'Área Sudene Idene'!$A$1:$B$856,2,FALSE)="sudene/idene",0.05,IF(VLOOKUP(Resumo!A543,'IDH-M'!$A$1:$C$855,3,FALSE)&lt;=0.776,0.05,0.1)))</f>
        <v>#N/A</v>
      </c>
      <c r="D543" s="15" t="e">
        <f t="shared" si="8"/>
        <v>#N/A</v>
      </c>
    </row>
    <row r="544" spans="1:4" x14ac:dyDescent="0.25">
      <c r="A544" s="2" t="s">
        <v>548</v>
      </c>
      <c r="B544" s="1" t="e">
        <f>IF(VLOOKUP(A544,FPM!$B$6:$B$859,2,FALSE)&gt;VLOOKUP(A544,ICMS!$B$7:$C$858,2,FALSE),0.01,IF(VLOOKUP(A544,'Área Sudene Idene'!$A$1:$B$856,2,FALSE)="sudene/idene",0.05,IF(VLOOKUP(Resumo!A544,'IDH-M'!$A$1:$C$855,3,FALSE)&lt;=0.776,0.05,0.1)))</f>
        <v>#N/A</v>
      </c>
      <c r="C544" s="15" t="e">
        <f>IF(VLOOKUP(A544,FPM!$B$6:$B$859,2,FALSE)/0.8&gt;VLOOKUP(A544,ICMS!$B$7:$C$858,2,FALSE),0.01,IF(VLOOKUP(A544,'Área Sudene Idene'!$A$1:$B$856,2,FALSE)="sudene/idene",0.05,IF(VLOOKUP(Resumo!A544,'IDH-M'!$A$1:$C$855,3,FALSE)&lt;=0.776,0.05,0.1)))</f>
        <v>#N/A</v>
      </c>
      <c r="D544" s="15" t="e">
        <f t="shared" si="8"/>
        <v>#N/A</v>
      </c>
    </row>
    <row r="545" spans="1:4" x14ac:dyDescent="0.25">
      <c r="A545" s="2" t="s">
        <v>549</v>
      </c>
      <c r="B545" s="1" t="e">
        <f>IF(VLOOKUP(A545,FPM!$B$6:$B$859,2,FALSE)&gt;VLOOKUP(A545,ICMS!$B$7:$C$858,2,FALSE),0.01,IF(VLOOKUP(A545,'Área Sudene Idene'!$A$1:$B$856,2,FALSE)="sudene/idene",0.05,IF(VLOOKUP(Resumo!A545,'IDH-M'!$A$1:$C$855,3,FALSE)&lt;=0.776,0.05,0.1)))</f>
        <v>#N/A</v>
      </c>
      <c r="C545" s="15" t="e">
        <f>IF(VLOOKUP(A545,FPM!$B$6:$B$859,2,FALSE)/0.8&gt;VLOOKUP(A545,ICMS!$B$7:$C$858,2,FALSE),0.01,IF(VLOOKUP(A545,'Área Sudene Idene'!$A$1:$B$856,2,FALSE)="sudene/idene",0.05,IF(VLOOKUP(Resumo!A545,'IDH-M'!$A$1:$C$855,3,FALSE)&lt;=0.776,0.05,0.1)))</f>
        <v>#N/A</v>
      </c>
      <c r="D545" s="15" t="e">
        <f t="shared" si="8"/>
        <v>#N/A</v>
      </c>
    </row>
    <row r="546" spans="1:4" x14ac:dyDescent="0.25">
      <c r="A546" s="2" t="s">
        <v>550</v>
      </c>
      <c r="B546" s="1" t="e">
        <f>IF(VLOOKUP(A546,FPM!$B$6:$B$859,2,FALSE)&gt;VLOOKUP(A546,ICMS!$B$7:$C$858,2,FALSE),0.01,IF(VLOOKUP(A546,'Área Sudene Idene'!$A$1:$B$856,2,FALSE)="sudene/idene",0.05,IF(VLOOKUP(Resumo!A546,'IDH-M'!$A$1:$C$855,3,FALSE)&lt;=0.776,0.05,0.1)))</f>
        <v>#N/A</v>
      </c>
      <c r="C546" s="15" t="e">
        <f>IF(VLOOKUP(A546,FPM!$B$6:$B$859,2,FALSE)/0.8&gt;VLOOKUP(A546,ICMS!$B$7:$C$858,2,FALSE),0.01,IF(VLOOKUP(A546,'Área Sudene Idene'!$A$1:$B$856,2,FALSE)="sudene/idene",0.05,IF(VLOOKUP(Resumo!A546,'IDH-M'!$A$1:$C$855,3,FALSE)&lt;=0.776,0.05,0.1)))</f>
        <v>#N/A</v>
      </c>
      <c r="D546" s="15" t="e">
        <f t="shared" si="8"/>
        <v>#N/A</v>
      </c>
    </row>
    <row r="547" spans="1:4" x14ac:dyDescent="0.25">
      <c r="A547" s="2" t="s">
        <v>551</v>
      </c>
      <c r="B547" s="1" t="e">
        <f>IF(VLOOKUP(A547,FPM!$B$6:$B$859,2,FALSE)&gt;VLOOKUP(A547,ICMS!$B$7:$C$858,2,FALSE),0.01,IF(VLOOKUP(A547,'Área Sudene Idene'!$A$1:$B$856,2,FALSE)="sudene/idene",0.05,IF(VLOOKUP(Resumo!A547,'IDH-M'!$A$1:$C$855,3,FALSE)&lt;=0.776,0.05,0.1)))</f>
        <v>#N/A</v>
      </c>
      <c r="C547" s="15" t="e">
        <f>IF(VLOOKUP(A547,FPM!$B$6:$B$859,2,FALSE)/0.8&gt;VLOOKUP(A547,ICMS!$B$7:$C$858,2,FALSE),0.01,IF(VLOOKUP(A547,'Área Sudene Idene'!$A$1:$B$856,2,FALSE)="sudene/idene",0.05,IF(VLOOKUP(Resumo!A547,'IDH-M'!$A$1:$C$855,3,FALSE)&lt;=0.776,0.05,0.1)))</f>
        <v>#N/A</v>
      </c>
      <c r="D547" s="15" t="e">
        <f t="shared" si="8"/>
        <v>#N/A</v>
      </c>
    </row>
    <row r="548" spans="1:4" x14ac:dyDescent="0.25">
      <c r="A548" s="2" t="s">
        <v>552</v>
      </c>
      <c r="B548" s="1" t="e">
        <f>IF(VLOOKUP(A548,FPM!$B$6:$B$859,2,FALSE)&gt;VLOOKUP(A548,ICMS!$B$7:$C$858,2,FALSE),0.01,IF(VLOOKUP(A548,'Área Sudene Idene'!$A$1:$B$856,2,FALSE)="sudene/idene",0.05,IF(VLOOKUP(Resumo!A548,'IDH-M'!$A$1:$C$855,3,FALSE)&lt;=0.776,0.05,0.1)))</f>
        <v>#N/A</v>
      </c>
      <c r="C548" s="15" t="e">
        <f>IF(VLOOKUP(A548,FPM!$B$6:$B$859,2,FALSE)/0.8&gt;VLOOKUP(A548,ICMS!$B$7:$C$858,2,FALSE),0.01,IF(VLOOKUP(A548,'Área Sudene Idene'!$A$1:$B$856,2,FALSE)="sudene/idene",0.05,IF(VLOOKUP(Resumo!A548,'IDH-M'!$A$1:$C$855,3,FALSE)&lt;=0.776,0.05,0.1)))</f>
        <v>#N/A</v>
      </c>
      <c r="D548" s="15" t="e">
        <f t="shared" si="8"/>
        <v>#N/A</v>
      </c>
    </row>
    <row r="549" spans="1:4" x14ac:dyDescent="0.25">
      <c r="A549" s="2" t="s">
        <v>553</v>
      </c>
      <c r="B549" s="1" t="e">
        <f>IF(VLOOKUP(A549,FPM!$B$6:$B$859,2,FALSE)&gt;VLOOKUP(A549,ICMS!$B$7:$C$858,2,FALSE),0.01,IF(VLOOKUP(A549,'Área Sudene Idene'!$A$1:$B$856,2,FALSE)="sudene/idene",0.05,IF(VLOOKUP(Resumo!A549,'IDH-M'!$A$1:$C$855,3,FALSE)&lt;=0.776,0.05,0.1)))</f>
        <v>#N/A</v>
      </c>
      <c r="C549" s="15" t="e">
        <f>IF(VLOOKUP(A549,FPM!$B$6:$B$859,2,FALSE)/0.8&gt;VLOOKUP(A549,ICMS!$B$7:$C$858,2,FALSE),0.01,IF(VLOOKUP(A549,'Área Sudene Idene'!$A$1:$B$856,2,FALSE)="sudene/idene",0.05,IF(VLOOKUP(Resumo!A549,'IDH-M'!$A$1:$C$855,3,FALSE)&lt;=0.776,0.05,0.1)))</f>
        <v>#N/A</v>
      </c>
      <c r="D549" s="15" t="e">
        <f t="shared" si="8"/>
        <v>#N/A</v>
      </c>
    </row>
    <row r="550" spans="1:4" x14ac:dyDescent="0.25">
      <c r="A550" s="2" t="s">
        <v>554</v>
      </c>
      <c r="B550" s="1" t="e">
        <f>IF(VLOOKUP(A550,FPM!$B$6:$B$859,2,FALSE)&gt;VLOOKUP(A550,ICMS!$B$7:$C$858,2,FALSE),0.01,IF(VLOOKUP(A550,'Área Sudene Idene'!$A$1:$B$856,2,FALSE)="sudene/idene",0.05,IF(VLOOKUP(Resumo!A550,'IDH-M'!$A$1:$C$855,3,FALSE)&lt;=0.776,0.05,0.1)))</f>
        <v>#N/A</v>
      </c>
      <c r="C550" s="15" t="e">
        <f>IF(VLOOKUP(A550,FPM!$B$6:$B$859,2,FALSE)/0.8&gt;VLOOKUP(A550,ICMS!$B$7:$C$858,2,FALSE),0.01,IF(VLOOKUP(A550,'Área Sudene Idene'!$A$1:$B$856,2,FALSE)="sudene/idene",0.05,IF(VLOOKUP(Resumo!A550,'IDH-M'!$A$1:$C$855,3,FALSE)&lt;=0.776,0.05,0.1)))</f>
        <v>#N/A</v>
      </c>
      <c r="D550" s="15" t="e">
        <f t="shared" si="8"/>
        <v>#N/A</v>
      </c>
    </row>
    <row r="551" spans="1:4" x14ac:dyDescent="0.25">
      <c r="A551" s="2" t="s">
        <v>555</v>
      </c>
      <c r="B551" s="1" t="e">
        <f>IF(VLOOKUP(A551,FPM!$B$6:$B$859,2,FALSE)&gt;VLOOKUP(A551,ICMS!$B$7:$C$858,2,FALSE),0.01,IF(VLOOKUP(A551,'Área Sudene Idene'!$A$1:$B$856,2,FALSE)="sudene/idene",0.05,IF(VLOOKUP(Resumo!A551,'IDH-M'!$A$1:$C$855,3,FALSE)&lt;=0.776,0.05,0.1)))</f>
        <v>#N/A</v>
      </c>
      <c r="C551" s="15" t="e">
        <f>IF(VLOOKUP(A551,FPM!$B$6:$B$859,2,FALSE)/0.8&gt;VLOOKUP(A551,ICMS!$B$7:$C$858,2,FALSE),0.01,IF(VLOOKUP(A551,'Área Sudene Idene'!$A$1:$B$856,2,FALSE)="sudene/idene",0.05,IF(VLOOKUP(Resumo!A551,'IDH-M'!$A$1:$C$855,3,FALSE)&lt;=0.776,0.05,0.1)))</f>
        <v>#N/A</v>
      </c>
      <c r="D551" s="15" t="e">
        <f t="shared" si="8"/>
        <v>#N/A</v>
      </c>
    </row>
    <row r="552" spans="1:4" x14ac:dyDescent="0.25">
      <c r="A552" s="2" t="s">
        <v>556</v>
      </c>
      <c r="B552" s="1" t="e">
        <f>IF(VLOOKUP(A552,FPM!$B$6:$B$859,2,FALSE)&gt;VLOOKUP(A552,ICMS!$B$7:$C$858,2,FALSE),0.01,IF(VLOOKUP(A552,'Área Sudene Idene'!$A$1:$B$856,2,FALSE)="sudene/idene",0.05,IF(VLOOKUP(Resumo!A552,'IDH-M'!$A$1:$C$855,3,FALSE)&lt;=0.776,0.05,0.1)))</f>
        <v>#N/A</v>
      </c>
      <c r="C552" s="15" t="e">
        <f>IF(VLOOKUP(A552,FPM!$B$6:$B$859,2,FALSE)/0.8&gt;VLOOKUP(A552,ICMS!$B$7:$C$858,2,FALSE),0.01,IF(VLOOKUP(A552,'Área Sudene Idene'!$A$1:$B$856,2,FALSE)="sudene/idene",0.05,IF(VLOOKUP(Resumo!A552,'IDH-M'!$A$1:$C$855,3,FALSE)&lt;=0.776,0.05,0.1)))</f>
        <v>#N/A</v>
      </c>
      <c r="D552" s="15" t="e">
        <f t="shared" si="8"/>
        <v>#N/A</v>
      </c>
    </row>
    <row r="553" spans="1:4" x14ac:dyDescent="0.25">
      <c r="A553" s="2" t="s">
        <v>557</v>
      </c>
      <c r="B553" s="1" t="e">
        <f>IF(VLOOKUP(A553,FPM!$B$6:$B$859,2,FALSE)&gt;VLOOKUP(A553,ICMS!$B$7:$C$858,2,FALSE),0.01,IF(VLOOKUP(A553,'Área Sudene Idene'!$A$1:$B$856,2,FALSE)="sudene/idene",0.05,IF(VLOOKUP(Resumo!A553,'IDH-M'!$A$1:$C$855,3,FALSE)&lt;=0.776,0.05,0.1)))</f>
        <v>#N/A</v>
      </c>
      <c r="C553" s="15" t="e">
        <f>IF(VLOOKUP(A553,FPM!$B$6:$B$859,2,FALSE)/0.8&gt;VLOOKUP(A553,ICMS!$B$7:$C$858,2,FALSE),0.01,IF(VLOOKUP(A553,'Área Sudene Idene'!$A$1:$B$856,2,FALSE)="sudene/idene",0.05,IF(VLOOKUP(Resumo!A553,'IDH-M'!$A$1:$C$855,3,FALSE)&lt;=0.776,0.05,0.1)))</f>
        <v>#N/A</v>
      </c>
      <c r="D553" s="15" t="e">
        <f t="shared" si="8"/>
        <v>#N/A</v>
      </c>
    </row>
    <row r="554" spans="1:4" x14ac:dyDescent="0.25">
      <c r="A554" s="2" t="s">
        <v>558</v>
      </c>
      <c r="B554" s="1" t="e">
        <f>IF(VLOOKUP(A554,FPM!$B$6:$B$859,2,FALSE)&gt;VLOOKUP(A554,ICMS!$B$7:$C$858,2,FALSE),0.01,IF(VLOOKUP(A554,'Área Sudene Idene'!$A$1:$B$856,2,FALSE)="sudene/idene",0.05,IF(VLOOKUP(Resumo!A554,'IDH-M'!$A$1:$C$855,3,FALSE)&lt;=0.776,0.05,0.1)))</f>
        <v>#N/A</v>
      </c>
      <c r="C554" s="15" t="e">
        <f>IF(VLOOKUP(A554,FPM!$B$6:$B$859,2,FALSE)/0.8&gt;VLOOKUP(A554,ICMS!$B$7:$C$858,2,FALSE),0.01,IF(VLOOKUP(A554,'Área Sudene Idene'!$A$1:$B$856,2,FALSE)="sudene/idene",0.05,IF(VLOOKUP(Resumo!A554,'IDH-M'!$A$1:$C$855,3,FALSE)&lt;=0.776,0.05,0.1)))</f>
        <v>#N/A</v>
      </c>
      <c r="D554" s="15" t="e">
        <f t="shared" si="8"/>
        <v>#N/A</v>
      </c>
    </row>
    <row r="555" spans="1:4" x14ac:dyDescent="0.25">
      <c r="A555" s="2" t="s">
        <v>559</v>
      </c>
      <c r="B555" s="1" t="e">
        <f>IF(VLOOKUP(A555,FPM!$B$6:$B$859,2,FALSE)&gt;VLOOKUP(A555,ICMS!$B$7:$C$858,2,FALSE),0.01,IF(VLOOKUP(A555,'Área Sudene Idene'!$A$1:$B$856,2,FALSE)="sudene/idene",0.05,IF(VLOOKUP(Resumo!A555,'IDH-M'!$A$1:$C$855,3,FALSE)&lt;=0.776,0.05,0.1)))</f>
        <v>#N/A</v>
      </c>
      <c r="C555" s="15" t="e">
        <f>IF(VLOOKUP(A555,FPM!$B$6:$B$859,2,FALSE)/0.8&gt;VLOOKUP(A555,ICMS!$B$7:$C$858,2,FALSE),0.01,IF(VLOOKUP(A555,'Área Sudene Idene'!$A$1:$B$856,2,FALSE)="sudene/idene",0.05,IF(VLOOKUP(Resumo!A555,'IDH-M'!$A$1:$C$855,3,FALSE)&lt;=0.776,0.05,0.1)))</f>
        <v>#N/A</v>
      </c>
      <c r="D555" s="15" t="e">
        <f t="shared" si="8"/>
        <v>#N/A</v>
      </c>
    </row>
    <row r="556" spans="1:4" x14ac:dyDescent="0.25">
      <c r="A556" s="2" t="s">
        <v>560</v>
      </c>
      <c r="B556" s="1" t="e">
        <f>IF(VLOOKUP(A556,FPM!$B$6:$B$859,2,FALSE)&gt;VLOOKUP(A556,ICMS!$B$7:$C$858,2,FALSE),0.01,IF(VLOOKUP(A556,'Área Sudene Idene'!$A$1:$B$856,2,FALSE)="sudene/idene",0.05,IF(VLOOKUP(Resumo!A556,'IDH-M'!$A$1:$C$855,3,FALSE)&lt;=0.776,0.05,0.1)))</f>
        <v>#N/A</v>
      </c>
      <c r="C556" s="15" t="e">
        <f>IF(VLOOKUP(A556,FPM!$B$6:$B$859,2,FALSE)/0.8&gt;VLOOKUP(A556,ICMS!$B$7:$C$858,2,FALSE),0.01,IF(VLOOKUP(A556,'Área Sudene Idene'!$A$1:$B$856,2,FALSE)="sudene/idene",0.05,IF(VLOOKUP(Resumo!A556,'IDH-M'!$A$1:$C$855,3,FALSE)&lt;=0.776,0.05,0.1)))</f>
        <v>#N/A</v>
      </c>
      <c r="D556" s="15" t="e">
        <f t="shared" si="8"/>
        <v>#N/A</v>
      </c>
    </row>
    <row r="557" spans="1:4" x14ac:dyDescent="0.25">
      <c r="A557" s="2" t="s">
        <v>561</v>
      </c>
      <c r="B557" s="1" t="e">
        <f>IF(VLOOKUP(A557,FPM!$B$6:$B$859,2,FALSE)&gt;VLOOKUP(A557,ICMS!$B$7:$C$858,2,FALSE),0.01,IF(VLOOKUP(A557,'Área Sudene Idene'!$A$1:$B$856,2,FALSE)="sudene/idene",0.05,IF(VLOOKUP(Resumo!A557,'IDH-M'!$A$1:$C$855,3,FALSE)&lt;=0.776,0.05,0.1)))</f>
        <v>#N/A</v>
      </c>
      <c r="C557" s="15" t="e">
        <f>IF(VLOOKUP(A557,FPM!$B$6:$B$859,2,FALSE)/0.8&gt;VLOOKUP(A557,ICMS!$B$7:$C$858,2,FALSE),0.01,IF(VLOOKUP(A557,'Área Sudene Idene'!$A$1:$B$856,2,FALSE)="sudene/idene",0.05,IF(VLOOKUP(Resumo!A557,'IDH-M'!$A$1:$C$855,3,FALSE)&lt;=0.776,0.05,0.1)))</f>
        <v>#N/A</v>
      </c>
      <c r="D557" s="15" t="e">
        <f t="shared" si="8"/>
        <v>#N/A</v>
      </c>
    </row>
    <row r="558" spans="1:4" x14ac:dyDescent="0.25">
      <c r="A558" s="2" t="s">
        <v>562</v>
      </c>
      <c r="B558" s="1" t="e">
        <f>IF(VLOOKUP(A558,FPM!$B$6:$B$859,2,FALSE)&gt;VLOOKUP(A558,ICMS!$B$7:$C$858,2,FALSE),0.01,IF(VLOOKUP(A558,'Área Sudene Idene'!$A$1:$B$856,2,FALSE)="sudene/idene",0.05,IF(VLOOKUP(Resumo!A558,'IDH-M'!$A$1:$C$855,3,FALSE)&lt;=0.776,0.05,0.1)))</f>
        <v>#N/A</v>
      </c>
      <c r="C558" s="15" t="e">
        <f>IF(VLOOKUP(A558,FPM!$B$6:$B$859,2,FALSE)/0.8&gt;VLOOKUP(A558,ICMS!$B$7:$C$858,2,FALSE),0.01,IF(VLOOKUP(A558,'Área Sudene Idene'!$A$1:$B$856,2,FALSE)="sudene/idene",0.05,IF(VLOOKUP(Resumo!A558,'IDH-M'!$A$1:$C$855,3,FALSE)&lt;=0.776,0.05,0.1)))</f>
        <v>#N/A</v>
      </c>
      <c r="D558" s="15" t="e">
        <f t="shared" si="8"/>
        <v>#N/A</v>
      </c>
    </row>
    <row r="559" spans="1:4" x14ac:dyDescent="0.25">
      <c r="A559" s="2" t="s">
        <v>563</v>
      </c>
      <c r="B559" s="1" t="e">
        <f>IF(VLOOKUP(A559,FPM!$B$6:$B$859,2,FALSE)&gt;VLOOKUP(A559,ICMS!$B$7:$C$858,2,FALSE),0.01,IF(VLOOKUP(A559,'Área Sudene Idene'!$A$1:$B$856,2,FALSE)="sudene/idene",0.05,IF(VLOOKUP(Resumo!A559,'IDH-M'!$A$1:$C$855,3,FALSE)&lt;=0.776,0.05,0.1)))</f>
        <v>#N/A</v>
      </c>
      <c r="C559" s="15" t="e">
        <f>IF(VLOOKUP(A559,FPM!$B$6:$B$859,2,FALSE)/0.8&gt;VLOOKUP(A559,ICMS!$B$7:$C$858,2,FALSE),0.01,IF(VLOOKUP(A559,'Área Sudene Idene'!$A$1:$B$856,2,FALSE)="sudene/idene",0.05,IF(VLOOKUP(Resumo!A559,'IDH-M'!$A$1:$C$855,3,FALSE)&lt;=0.776,0.05,0.1)))</f>
        <v>#N/A</v>
      </c>
      <c r="D559" s="15" t="e">
        <f t="shared" si="8"/>
        <v>#N/A</v>
      </c>
    </row>
    <row r="560" spans="1:4" x14ac:dyDescent="0.25">
      <c r="A560" s="2" t="s">
        <v>564</v>
      </c>
      <c r="B560" s="1" t="e">
        <f>IF(VLOOKUP(A560,FPM!$B$6:$B$859,2,FALSE)&gt;VLOOKUP(A560,ICMS!$B$7:$C$858,2,FALSE),0.01,IF(VLOOKUP(A560,'Área Sudene Idene'!$A$1:$B$856,2,FALSE)="sudene/idene",0.05,IF(VLOOKUP(Resumo!A560,'IDH-M'!$A$1:$C$855,3,FALSE)&lt;=0.776,0.05,0.1)))</f>
        <v>#N/A</v>
      </c>
      <c r="C560" s="15" t="e">
        <f>IF(VLOOKUP(A560,FPM!$B$6:$B$859,2,FALSE)/0.8&gt;VLOOKUP(A560,ICMS!$B$7:$C$858,2,FALSE),0.01,IF(VLOOKUP(A560,'Área Sudene Idene'!$A$1:$B$856,2,FALSE)="sudene/idene",0.05,IF(VLOOKUP(Resumo!A560,'IDH-M'!$A$1:$C$855,3,FALSE)&lt;=0.776,0.05,0.1)))</f>
        <v>#N/A</v>
      </c>
      <c r="D560" s="15" t="e">
        <f t="shared" si="8"/>
        <v>#N/A</v>
      </c>
    </row>
    <row r="561" spans="1:4" x14ac:dyDescent="0.25">
      <c r="A561" s="2" t="s">
        <v>565</v>
      </c>
      <c r="B561" s="1" t="e">
        <f>IF(VLOOKUP(A561,FPM!$B$6:$B$859,2,FALSE)&gt;VLOOKUP(A561,ICMS!$B$7:$C$858,2,FALSE),0.01,IF(VLOOKUP(A561,'Área Sudene Idene'!$A$1:$B$856,2,FALSE)="sudene/idene",0.05,IF(VLOOKUP(Resumo!A561,'IDH-M'!$A$1:$C$855,3,FALSE)&lt;=0.776,0.05,0.1)))</f>
        <v>#N/A</v>
      </c>
      <c r="C561" s="15" t="e">
        <f>IF(VLOOKUP(A561,FPM!$B$6:$B$859,2,FALSE)/0.8&gt;VLOOKUP(A561,ICMS!$B$7:$C$858,2,FALSE),0.01,IF(VLOOKUP(A561,'Área Sudene Idene'!$A$1:$B$856,2,FALSE)="sudene/idene",0.05,IF(VLOOKUP(Resumo!A561,'IDH-M'!$A$1:$C$855,3,FALSE)&lt;=0.776,0.05,0.1)))</f>
        <v>#N/A</v>
      </c>
      <c r="D561" s="15" t="e">
        <f t="shared" si="8"/>
        <v>#N/A</v>
      </c>
    </row>
    <row r="562" spans="1:4" x14ac:dyDescent="0.25">
      <c r="A562" s="2" t="s">
        <v>566</v>
      </c>
      <c r="B562" s="1" t="e">
        <f>IF(VLOOKUP(A562,FPM!$B$6:$B$859,2,FALSE)&gt;VLOOKUP(A562,ICMS!$B$7:$C$858,2,FALSE),0.01,IF(VLOOKUP(A562,'Área Sudene Idene'!$A$1:$B$856,2,FALSE)="sudene/idene",0.05,IF(VLOOKUP(Resumo!A562,'IDH-M'!$A$1:$C$855,3,FALSE)&lt;=0.776,0.05,0.1)))</f>
        <v>#N/A</v>
      </c>
      <c r="C562" s="15" t="e">
        <f>IF(VLOOKUP(A562,FPM!$B$6:$B$859,2,FALSE)/0.8&gt;VLOOKUP(A562,ICMS!$B$7:$C$858,2,FALSE),0.01,IF(VLOOKUP(A562,'Área Sudene Idene'!$A$1:$B$856,2,FALSE)="sudene/idene",0.05,IF(VLOOKUP(Resumo!A562,'IDH-M'!$A$1:$C$855,3,FALSE)&lt;=0.776,0.05,0.1)))</f>
        <v>#N/A</v>
      </c>
      <c r="D562" s="15" t="e">
        <f t="shared" si="8"/>
        <v>#N/A</v>
      </c>
    </row>
    <row r="563" spans="1:4" x14ac:dyDescent="0.25">
      <c r="A563" s="2" t="s">
        <v>567</v>
      </c>
      <c r="B563" s="1" t="e">
        <f>IF(VLOOKUP(A563,FPM!$B$6:$B$859,2,FALSE)&gt;VLOOKUP(A563,ICMS!$B$7:$C$858,2,FALSE),0.01,IF(VLOOKUP(A563,'Área Sudene Idene'!$A$1:$B$856,2,FALSE)="sudene/idene",0.05,IF(VLOOKUP(Resumo!A563,'IDH-M'!$A$1:$C$855,3,FALSE)&lt;=0.776,0.05,0.1)))</f>
        <v>#N/A</v>
      </c>
      <c r="C563" s="15" t="e">
        <f>IF(VLOOKUP(A563,FPM!$B$6:$B$859,2,FALSE)/0.8&gt;VLOOKUP(A563,ICMS!$B$7:$C$858,2,FALSE),0.01,IF(VLOOKUP(A563,'Área Sudene Idene'!$A$1:$B$856,2,FALSE)="sudene/idene",0.05,IF(VLOOKUP(Resumo!A563,'IDH-M'!$A$1:$C$855,3,FALSE)&lt;=0.776,0.05,0.1)))</f>
        <v>#N/A</v>
      </c>
      <c r="D563" s="15" t="e">
        <f t="shared" si="8"/>
        <v>#N/A</v>
      </c>
    </row>
    <row r="564" spans="1:4" x14ac:dyDescent="0.25">
      <c r="A564" s="2" t="s">
        <v>568</v>
      </c>
      <c r="B564" s="1" t="e">
        <f>IF(VLOOKUP(A564,FPM!$B$6:$B$859,2,FALSE)&gt;VLOOKUP(A564,ICMS!$B$7:$C$858,2,FALSE),0.01,IF(VLOOKUP(A564,'Área Sudene Idene'!$A$1:$B$856,2,FALSE)="sudene/idene",0.05,IF(VLOOKUP(Resumo!A564,'IDH-M'!$A$1:$C$855,3,FALSE)&lt;=0.776,0.05,0.1)))</f>
        <v>#N/A</v>
      </c>
      <c r="C564" s="15" t="e">
        <f>IF(VLOOKUP(A564,FPM!$B$6:$B$859,2,FALSE)/0.8&gt;VLOOKUP(A564,ICMS!$B$7:$C$858,2,FALSE),0.01,IF(VLOOKUP(A564,'Área Sudene Idene'!$A$1:$B$856,2,FALSE)="sudene/idene",0.05,IF(VLOOKUP(Resumo!A564,'IDH-M'!$A$1:$C$855,3,FALSE)&lt;=0.776,0.05,0.1)))</f>
        <v>#N/A</v>
      </c>
      <c r="D564" s="15" t="e">
        <f t="shared" si="8"/>
        <v>#N/A</v>
      </c>
    </row>
    <row r="565" spans="1:4" x14ac:dyDescent="0.25">
      <c r="A565" s="2" t="s">
        <v>569</v>
      </c>
      <c r="B565" s="1" t="e">
        <f>IF(VLOOKUP(A565,FPM!$B$6:$B$859,2,FALSE)&gt;VLOOKUP(A565,ICMS!$B$7:$C$858,2,FALSE),0.01,IF(VLOOKUP(A565,'Área Sudene Idene'!$A$1:$B$856,2,FALSE)="sudene/idene",0.05,IF(VLOOKUP(Resumo!A565,'IDH-M'!$A$1:$C$855,3,FALSE)&lt;=0.776,0.05,0.1)))</f>
        <v>#N/A</v>
      </c>
      <c r="C565" s="15" t="e">
        <f>IF(VLOOKUP(A565,FPM!$B$6:$B$859,2,FALSE)/0.8&gt;VLOOKUP(A565,ICMS!$B$7:$C$858,2,FALSE),0.01,IF(VLOOKUP(A565,'Área Sudene Idene'!$A$1:$B$856,2,FALSE)="sudene/idene",0.05,IF(VLOOKUP(Resumo!A565,'IDH-M'!$A$1:$C$855,3,FALSE)&lt;=0.776,0.05,0.1)))</f>
        <v>#N/A</v>
      </c>
      <c r="D565" s="15" t="e">
        <f t="shared" si="8"/>
        <v>#N/A</v>
      </c>
    </row>
    <row r="566" spans="1:4" x14ac:dyDescent="0.25">
      <c r="A566" s="2" t="s">
        <v>570</v>
      </c>
      <c r="B566" s="1" t="e">
        <f>IF(VLOOKUP(A566,FPM!$B$6:$B$859,2,FALSE)&gt;VLOOKUP(A566,ICMS!$B$7:$C$858,2,FALSE),0.01,IF(VLOOKUP(A566,'Área Sudene Idene'!$A$1:$B$856,2,FALSE)="sudene/idene",0.05,IF(VLOOKUP(Resumo!A566,'IDH-M'!$A$1:$C$855,3,FALSE)&lt;=0.776,0.05,0.1)))</f>
        <v>#N/A</v>
      </c>
      <c r="C566" s="15" t="e">
        <f>IF(VLOOKUP(A566,FPM!$B$6:$B$859,2,FALSE)/0.8&gt;VLOOKUP(A566,ICMS!$B$7:$C$858,2,FALSE),0.01,IF(VLOOKUP(A566,'Área Sudene Idene'!$A$1:$B$856,2,FALSE)="sudene/idene",0.05,IF(VLOOKUP(Resumo!A566,'IDH-M'!$A$1:$C$855,3,FALSE)&lt;=0.776,0.05,0.1)))</f>
        <v>#N/A</v>
      </c>
      <c r="D566" s="15" t="e">
        <f t="shared" si="8"/>
        <v>#N/A</v>
      </c>
    </row>
    <row r="567" spans="1:4" x14ac:dyDescent="0.25">
      <c r="A567" s="2" t="s">
        <v>571</v>
      </c>
      <c r="B567" s="1" t="e">
        <f>IF(VLOOKUP(A567,FPM!$B$6:$B$859,2,FALSE)&gt;VLOOKUP(A567,ICMS!$B$7:$C$858,2,FALSE),0.01,IF(VLOOKUP(A567,'Área Sudene Idene'!$A$1:$B$856,2,FALSE)="sudene/idene",0.05,IF(VLOOKUP(Resumo!A567,'IDH-M'!$A$1:$C$855,3,FALSE)&lt;=0.776,0.05,0.1)))</f>
        <v>#N/A</v>
      </c>
      <c r="C567" s="15" t="e">
        <f>IF(VLOOKUP(A567,FPM!$B$6:$B$859,2,FALSE)/0.8&gt;VLOOKUP(A567,ICMS!$B$7:$C$858,2,FALSE),0.01,IF(VLOOKUP(A567,'Área Sudene Idene'!$A$1:$B$856,2,FALSE)="sudene/idene",0.05,IF(VLOOKUP(Resumo!A567,'IDH-M'!$A$1:$C$855,3,FALSE)&lt;=0.776,0.05,0.1)))</f>
        <v>#N/A</v>
      </c>
      <c r="D567" s="15" t="e">
        <f t="shared" si="8"/>
        <v>#N/A</v>
      </c>
    </row>
    <row r="568" spans="1:4" x14ac:dyDescent="0.25">
      <c r="A568" s="2" t="s">
        <v>572</v>
      </c>
      <c r="B568" s="1" t="e">
        <f>IF(VLOOKUP(A568,FPM!$B$6:$B$859,2,FALSE)&gt;VLOOKUP(A568,ICMS!$B$7:$C$858,2,FALSE),0.01,IF(VLOOKUP(A568,'Área Sudene Idene'!$A$1:$B$856,2,FALSE)="sudene/idene",0.05,IF(VLOOKUP(Resumo!A568,'IDH-M'!$A$1:$C$855,3,FALSE)&lt;=0.776,0.05,0.1)))</f>
        <v>#N/A</v>
      </c>
      <c r="C568" s="15" t="e">
        <f>IF(VLOOKUP(A568,FPM!$B$6:$B$859,2,FALSE)/0.8&gt;VLOOKUP(A568,ICMS!$B$7:$C$858,2,FALSE),0.01,IF(VLOOKUP(A568,'Área Sudene Idene'!$A$1:$B$856,2,FALSE)="sudene/idene",0.05,IF(VLOOKUP(Resumo!A568,'IDH-M'!$A$1:$C$855,3,FALSE)&lt;=0.776,0.05,0.1)))</f>
        <v>#N/A</v>
      </c>
      <c r="D568" s="15" t="e">
        <f t="shared" si="8"/>
        <v>#N/A</v>
      </c>
    </row>
    <row r="569" spans="1:4" x14ac:dyDescent="0.25">
      <c r="A569" s="2" t="s">
        <v>573</v>
      </c>
      <c r="B569" s="1" t="e">
        <f>IF(VLOOKUP(A569,FPM!$B$6:$B$859,2,FALSE)&gt;VLOOKUP(A569,ICMS!$B$7:$C$858,2,FALSE),0.01,IF(VLOOKUP(A569,'Área Sudene Idene'!$A$1:$B$856,2,FALSE)="sudene/idene",0.05,IF(VLOOKUP(Resumo!A569,'IDH-M'!$A$1:$C$855,3,FALSE)&lt;=0.776,0.05,0.1)))</f>
        <v>#N/A</v>
      </c>
      <c r="C569" s="15" t="e">
        <f>IF(VLOOKUP(A569,FPM!$B$6:$B$859,2,FALSE)/0.8&gt;VLOOKUP(A569,ICMS!$B$7:$C$858,2,FALSE),0.01,IF(VLOOKUP(A569,'Área Sudene Idene'!$A$1:$B$856,2,FALSE)="sudene/idene",0.05,IF(VLOOKUP(Resumo!A569,'IDH-M'!$A$1:$C$855,3,FALSE)&lt;=0.776,0.05,0.1)))</f>
        <v>#N/A</v>
      </c>
      <c r="D569" s="15" t="e">
        <f t="shared" si="8"/>
        <v>#N/A</v>
      </c>
    </row>
    <row r="570" spans="1:4" x14ac:dyDescent="0.25">
      <c r="A570" s="2" t="s">
        <v>574</v>
      </c>
      <c r="B570" s="1" t="e">
        <f>IF(VLOOKUP(A570,FPM!$B$6:$B$859,2,FALSE)&gt;VLOOKUP(A570,ICMS!$B$7:$C$858,2,FALSE),0.01,IF(VLOOKUP(A570,'Área Sudene Idene'!$A$1:$B$856,2,FALSE)="sudene/idene",0.05,IF(VLOOKUP(Resumo!A570,'IDH-M'!$A$1:$C$855,3,FALSE)&lt;=0.776,0.05,0.1)))</f>
        <v>#N/A</v>
      </c>
      <c r="C570" s="15" t="e">
        <f>IF(VLOOKUP(A570,FPM!$B$6:$B$859,2,FALSE)/0.8&gt;VLOOKUP(A570,ICMS!$B$7:$C$858,2,FALSE),0.01,IF(VLOOKUP(A570,'Área Sudene Idene'!$A$1:$B$856,2,FALSE)="sudene/idene",0.05,IF(VLOOKUP(Resumo!A570,'IDH-M'!$A$1:$C$855,3,FALSE)&lt;=0.776,0.05,0.1)))</f>
        <v>#N/A</v>
      </c>
      <c r="D570" s="15" t="e">
        <f t="shared" si="8"/>
        <v>#N/A</v>
      </c>
    </row>
    <row r="571" spans="1:4" x14ac:dyDescent="0.25">
      <c r="A571" s="2" t="s">
        <v>575</v>
      </c>
      <c r="B571" s="1" t="e">
        <f>IF(VLOOKUP(A571,FPM!$B$6:$B$859,2,FALSE)&gt;VLOOKUP(A571,ICMS!$B$7:$C$858,2,FALSE),0.01,IF(VLOOKUP(A571,'Área Sudene Idene'!$A$1:$B$856,2,FALSE)="sudene/idene",0.05,IF(VLOOKUP(Resumo!A571,'IDH-M'!$A$1:$C$855,3,FALSE)&lt;=0.776,0.05,0.1)))</f>
        <v>#N/A</v>
      </c>
      <c r="C571" s="15" t="e">
        <f>IF(VLOOKUP(A571,FPM!$B$6:$B$859,2,FALSE)/0.8&gt;VLOOKUP(A571,ICMS!$B$7:$C$858,2,FALSE),0.01,IF(VLOOKUP(A571,'Área Sudene Idene'!$A$1:$B$856,2,FALSE)="sudene/idene",0.05,IF(VLOOKUP(Resumo!A571,'IDH-M'!$A$1:$C$855,3,FALSE)&lt;=0.776,0.05,0.1)))</f>
        <v>#N/A</v>
      </c>
      <c r="D571" s="15" t="e">
        <f t="shared" si="8"/>
        <v>#N/A</v>
      </c>
    </row>
    <row r="572" spans="1:4" x14ac:dyDescent="0.25">
      <c r="A572" s="2" t="s">
        <v>576</v>
      </c>
      <c r="B572" s="1" t="e">
        <f>IF(VLOOKUP(A572,FPM!$B$6:$B$859,2,FALSE)&gt;VLOOKUP(A572,ICMS!$B$7:$C$858,2,FALSE),0.01,IF(VLOOKUP(A572,'Área Sudene Idene'!$A$1:$B$856,2,FALSE)="sudene/idene",0.05,IF(VLOOKUP(Resumo!A572,'IDH-M'!$A$1:$C$855,3,FALSE)&lt;=0.776,0.05,0.1)))</f>
        <v>#N/A</v>
      </c>
      <c r="C572" s="15" t="e">
        <f>IF(VLOOKUP(A572,FPM!$B$6:$B$859,2,FALSE)/0.8&gt;VLOOKUP(A572,ICMS!$B$7:$C$858,2,FALSE),0.01,IF(VLOOKUP(A572,'Área Sudene Idene'!$A$1:$B$856,2,FALSE)="sudene/idene",0.05,IF(VLOOKUP(Resumo!A572,'IDH-M'!$A$1:$C$855,3,FALSE)&lt;=0.776,0.05,0.1)))</f>
        <v>#N/A</v>
      </c>
      <c r="D572" s="15" t="e">
        <f t="shared" si="8"/>
        <v>#N/A</v>
      </c>
    </row>
    <row r="573" spans="1:4" x14ac:dyDescent="0.25">
      <c r="A573" s="2" t="s">
        <v>577</v>
      </c>
      <c r="B573" s="1" t="e">
        <f>IF(VLOOKUP(A573,FPM!$B$6:$B$859,2,FALSE)&gt;VLOOKUP(A573,ICMS!$B$7:$C$858,2,FALSE),0.01,IF(VLOOKUP(A573,'Área Sudene Idene'!$A$1:$B$856,2,FALSE)="sudene/idene",0.05,IF(VLOOKUP(Resumo!A573,'IDH-M'!$A$1:$C$855,3,FALSE)&lt;=0.776,0.05,0.1)))</f>
        <v>#N/A</v>
      </c>
      <c r="C573" s="15" t="e">
        <f>IF(VLOOKUP(A573,FPM!$B$6:$B$859,2,FALSE)/0.8&gt;VLOOKUP(A573,ICMS!$B$7:$C$858,2,FALSE),0.01,IF(VLOOKUP(A573,'Área Sudene Idene'!$A$1:$B$856,2,FALSE)="sudene/idene",0.05,IF(VLOOKUP(Resumo!A573,'IDH-M'!$A$1:$C$855,3,FALSE)&lt;=0.776,0.05,0.1)))</f>
        <v>#N/A</v>
      </c>
      <c r="D573" s="15" t="e">
        <f t="shared" si="8"/>
        <v>#N/A</v>
      </c>
    </row>
    <row r="574" spans="1:4" x14ac:dyDescent="0.25">
      <c r="A574" s="2" t="s">
        <v>578</v>
      </c>
      <c r="B574" s="1" t="e">
        <f>IF(VLOOKUP(A574,FPM!$B$6:$B$859,2,FALSE)&gt;VLOOKUP(A574,ICMS!$B$7:$C$858,2,FALSE),0.01,IF(VLOOKUP(A574,'Área Sudene Idene'!$A$1:$B$856,2,FALSE)="sudene/idene",0.05,IF(VLOOKUP(Resumo!A574,'IDH-M'!$A$1:$C$855,3,FALSE)&lt;=0.776,0.05,0.1)))</f>
        <v>#N/A</v>
      </c>
      <c r="C574" s="15" t="e">
        <f>IF(VLOOKUP(A574,FPM!$B$6:$B$859,2,FALSE)/0.8&gt;VLOOKUP(A574,ICMS!$B$7:$C$858,2,FALSE),0.01,IF(VLOOKUP(A574,'Área Sudene Idene'!$A$1:$B$856,2,FALSE)="sudene/idene",0.05,IF(VLOOKUP(Resumo!A574,'IDH-M'!$A$1:$C$855,3,FALSE)&lt;=0.776,0.05,0.1)))</f>
        <v>#N/A</v>
      </c>
      <c r="D574" s="15" t="e">
        <f t="shared" si="8"/>
        <v>#N/A</v>
      </c>
    </row>
    <row r="575" spans="1:4" x14ac:dyDescent="0.25">
      <c r="A575" s="2" t="s">
        <v>579</v>
      </c>
      <c r="B575" s="1" t="e">
        <f>IF(VLOOKUP(A575,FPM!$B$6:$B$859,2,FALSE)&gt;VLOOKUP(A575,ICMS!$B$7:$C$858,2,FALSE),0.01,IF(VLOOKUP(A575,'Área Sudene Idene'!$A$1:$B$856,2,FALSE)="sudene/idene",0.05,IF(VLOOKUP(Resumo!A575,'IDH-M'!$A$1:$C$855,3,FALSE)&lt;=0.776,0.05,0.1)))</f>
        <v>#N/A</v>
      </c>
      <c r="C575" s="15" t="e">
        <f>IF(VLOOKUP(A575,FPM!$B$6:$B$859,2,FALSE)/0.8&gt;VLOOKUP(A575,ICMS!$B$7:$C$858,2,FALSE),0.01,IF(VLOOKUP(A575,'Área Sudene Idene'!$A$1:$B$856,2,FALSE)="sudene/idene",0.05,IF(VLOOKUP(Resumo!A575,'IDH-M'!$A$1:$C$855,3,FALSE)&lt;=0.776,0.05,0.1)))</f>
        <v>#N/A</v>
      </c>
      <c r="D575" s="15" t="e">
        <f t="shared" si="8"/>
        <v>#N/A</v>
      </c>
    </row>
    <row r="576" spans="1:4" x14ac:dyDescent="0.25">
      <c r="A576" s="2" t="s">
        <v>580</v>
      </c>
      <c r="B576" s="1" t="e">
        <f>IF(VLOOKUP(A576,FPM!$B$6:$B$859,2,FALSE)&gt;VLOOKUP(A576,ICMS!$B$7:$C$858,2,FALSE),0.01,IF(VLOOKUP(A576,'Área Sudene Idene'!$A$1:$B$856,2,FALSE)="sudene/idene",0.05,IF(VLOOKUP(Resumo!A576,'IDH-M'!$A$1:$C$855,3,FALSE)&lt;=0.776,0.05,0.1)))</f>
        <v>#N/A</v>
      </c>
      <c r="C576" s="15" t="e">
        <f>IF(VLOOKUP(A576,FPM!$B$6:$B$859,2,FALSE)/0.8&gt;VLOOKUP(A576,ICMS!$B$7:$C$858,2,FALSE),0.01,IF(VLOOKUP(A576,'Área Sudene Idene'!$A$1:$B$856,2,FALSE)="sudene/idene",0.05,IF(VLOOKUP(Resumo!A576,'IDH-M'!$A$1:$C$855,3,FALSE)&lt;=0.776,0.05,0.1)))</f>
        <v>#N/A</v>
      </c>
      <c r="D576" s="15" t="e">
        <f t="shared" si="8"/>
        <v>#N/A</v>
      </c>
    </row>
    <row r="577" spans="1:4" x14ac:dyDescent="0.25">
      <c r="A577" s="2" t="s">
        <v>581</v>
      </c>
      <c r="B577" s="1" t="e">
        <f>IF(VLOOKUP(A577,FPM!$B$6:$B$859,2,FALSE)&gt;VLOOKUP(A577,ICMS!$B$7:$C$858,2,FALSE),0.01,IF(VLOOKUP(A577,'Área Sudene Idene'!$A$1:$B$856,2,FALSE)="sudene/idene",0.05,IF(VLOOKUP(Resumo!A577,'IDH-M'!$A$1:$C$855,3,FALSE)&lt;=0.776,0.05,0.1)))</f>
        <v>#N/A</v>
      </c>
      <c r="C577" s="15" t="e">
        <f>IF(VLOOKUP(A577,FPM!$B$6:$B$859,2,FALSE)/0.8&gt;VLOOKUP(A577,ICMS!$B$7:$C$858,2,FALSE),0.01,IF(VLOOKUP(A577,'Área Sudene Idene'!$A$1:$B$856,2,FALSE)="sudene/idene",0.05,IF(VLOOKUP(Resumo!A577,'IDH-M'!$A$1:$C$855,3,FALSE)&lt;=0.776,0.05,0.1)))</f>
        <v>#N/A</v>
      </c>
      <c r="D577" s="15" t="e">
        <f t="shared" si="8"/>
        <v>#N/A</v>
      </c>
    </row>
    <row r="578" spans="1:4" x14ac:dyDescent="0.25">
      <c r="A578" s="2" t="s">
        <v>582</v>
      </c>
      <c r="B578" s="1" t="e">
        <f>IF(VLOOKUP(A578,FPM!$B$6:$B$859,2,FALSE)&gt;VLOOKUP(A578,ICMS!$B$7:$C$858,2,FALSE),0.01,IF(VLOOKUP(A578,'Área Sudene Idene'!$A$1:$B$856,2,FALSE)="sudene/idene",0.05,IF(VLOOKUP(Resumo!A578,'IDH-M'!$A$1:$C$855,3,FALSE)&lt;=0.776,0.05,0.1)))</f>
        <v>#N/A</v>
      </c>
      <c r="C578" s="15" t="e">
        <f>IF(VLOOKUP(A578,FPM!$B$6:$B$859,2,FALSE)/0.8&gt;VLOOKUP(A578,ICMS!$B$7:$C$858,2,FALSE),0.01,IF(VLOOKUP(A578,'Área Sudene Idene'!$A$1:$B$856,2,FALSE)="sudene/idene",0.05,IF(VLOOKUP(Resumo!A578,'IDH-M'!$A$1:$C$855,3,FALSE)&lt;=0.776,0.05,0.1)))</f>
        <v>#N/A</v>
      </c>
      <c r="D578" s="15" t="e">
        <f t="shared" si="8"/>
        <v>#N/A</v>
      </c>
    </row>
    <row r="579" spans="1:4" x14ac:dyDescent="0.25">
      <c r="A579" s="2" t="s">
        <v>583</v>
      </c>
      <c r="B579" s="1" t="e">
        <f>IF(VLOOKUP(A579,FPM!$B$6:$B$859,2,FALSE)&gt;VLOOKUP(A579,ICMS!$B$7:$C$858,2,FALSE),0.01,IF(VLOOKUP(A579,'Área Sudene Idene'!$A$1:$B$856,2,FALSE)="sudene/idene",0.05,IF(VLOOKUP(Resumo!A579,'IDH-M'!$A$1:$C$855,3,FALSE)&lt;=0.776,0.05,0.1)))</f>
        <v>#N/A</v>
      </c>
      <c r="C579" s="15" t="e">
        <f>IF(VLOOKUP(A579,FPM!$B$6:$B$859,2,FALSE)/0.8&gt;VLOOKUP(A579,ICMS!$B$7:$C$858,2,FALSE),0.01,IF(VLOOKUP(A579,'Área Sudene Idene'!$A$1:$B$856,2,FALSE)="sudene/idene",0.05,IF(VLOOKUP(Resumo!A579,'IDH-M'!$A$1:$C$855,3,FALSE)&lt;=0.776,0.05,0.1)))</f>
        <v>#N/A</v>
      </c>
      <c r="D579" s="15" t="e">
        <f t="shared" ref="D579:D642" si="9">B579-C579</f>
        <v>#N/A</v>
      </c>
    </row>
    <row r="580" spans="1:4" x14ac:dyDescent="0.25">
      <c r="A580" s="2" t="s">
        <v>584</v>
      </c>
      <c r="B580" s="1" t="e">
        <f>IF(VLOOKUP(A580,FPM!$B$6:$B$859,2,FALSE)&gt;VLOOKUP(A580,ICMS!$B$7:$C$858,2,FALSE),0.01,IF(VLOOKUP(A580,'Área Sudene Idene'!$A$1:$B$856,2,FALSE)="sudene/idene",0.05,IF(VLOOKUP(Resumo!A580,'IDH-M'!$A$1:$C$855,3,FALSE)&lt;=0.776,0.05,0.1)))</f>
        <v>#N/A</v>
      </c>
      <c r="C580" s="15" t="e">
        <f>IF(VLOOKUP(A580,FPM!$B$6:$B$859,2,FALSE)/0.8&gt;VLOOKUP(A580,ICMS!$B$7:$C$858,2,FALSE),0.01,IF(VLOOKUP(A580,'Área Sudene Idene'!$A$1:$B$856,2,FALSE)="sudene/idene",0.05,IF(VLOOKUP(Resumo!A580,'IDH-M'!$A$1:$C$855,3,FALSE)&lt;=0.776,0.05,0.1)))</f>
        <v>#N/A</v>
      </c>
      <c r="D580" s="15" t="e">
        <f t="shared" si="9"/>
        <v>#N/A</v>
      </c>
    </row>
    <row r="581" spans="1:4" x14ac:dyDescent="0.25">
      <c r="A581" s="2" t="s">
        <v>585</v>
      </c>
      <c r="B581" s="1" t="e">
        <f>IF(VLOOKUP(A581,FPM!$B$6:$B$859,2,FALSE)&gt;VLOOKUP(A581,ICMS!$B$7:$C$858,2,FALSE),0.01,IF(VLOOKUP(A581,'Área Sudene Idene'!$A$1:$B$856,2,FALSE)="sudene/idene",0.05,IF(VLOOKUP(Resumo!A581,'IDH-M'!$A$1:$C$855,3,FALSE)&lt;=0.776,0.05,0.1)))</f>
        <v>#N/A</v>
      </c>
      <c r="C581" s="15" t="e">
        <f>IF(VLOOKUP(A581,FPM!$B$6:$B$859,2,FALSE)/0.8&gt;VLOOKUP(A581,ICMS!$B$7:$C$858,2,FALSE),0.01,IF(VLOOKUP(A581,'Área Sudene Idene'!$A$1:$B$856,2,FALSE)="sudene/idene",0.05,IF(VLOOKUP(Resumo!A581,'IDH-M'!$A$1:$C$855,3,FALSE)&lt;=0.776,0.05,0.1)))</f>
        <v>#N/A</v>
      </c>
      <c r="D581" s="15" t="e">
        <f t="shared" si="9"/>
        <v>#N/A</v>
      </c>
    </row>
    <row r="582" spans="1:4" x14ac:dyDescent="0.25">
      <c r="A582" s="2" t="s">
        <v>586</v>
      </c>
      <c r="B582" s="1" t="e">
        <f>IF(VLOOKUP(A582,FPM!$B$6:$B$859,2,FALSE)&gt;VLOOKUP(A582,ICMS!$B$7:$C$858,2,FALSE),0.01,IF(VLOOKUP(A582,'Área Sudene Idene'!$A$1:$B$856,2,FALSE)="sudene/idene",0.05,IF(VLOOKUP(Resumo!A582,'IDH-M'!$A$1:$C$855,3,FALSE)&lt;=0.776,0.05,0.1)))</f>
        <v>#N/A</v>
      </c>
      <c r="C582" s="15" t="e">
        <f>IF(VLOOKUP(A582,FPM!$B$6:$B$859,2,FALSE)/0.8&gt;VLOOKUP(A582,ICMS!$B$7:$C$858,2,FALSE),0.01,IF(VLOOKUP(A582,'Área Sudene Idene'!$A$1:$B$856,2,FALSE)="sudene/idene",0.05,IF(VLOOKUP(Resumo!A582,'IDH-M'!$A$1:$C$855,3,FALSE)&lt;=0.776,0.05,0.1)))</f>
        <v>#N/A</v>
      </c>
      <c r="D582" s="15" t="e">
        <f t="shared" si="9"/>
        <v>#N/A</v>
      </c>
    </row>
    <row r="583" spans="1:4" x14ac:dyDescent="0.25">
      <c r="A583" s="2" t="s">
        <v>587</v>
      </c>
      <c r="B583" s="1" t="e">
        <f>IF(VLOOKUP(A583,FPM!$B$6:$B$859,2,FALSE)&gt;VLOOKUP(A583,ICMS!$B$7:$C$858,2,FALSE),0.01,IF(VLOOKUP(A583,'Área Sudene Idene'!$A$1:$B$856,2,FALSE)="sudene/idene",0.05,IF(VLOOKUP(Resumo!A583,'IDH-M'!$A$1:$C$855,3,FALSE)&lt;=0.776,0.05,0.1)))</f>
        <v>#N/A</v>
      </c>
      <c r="C583" s="15" t="e">
        <f>IF(VLOOKUP(A583,FPM!$B$6:$B$859,2,FALSE)/0.8&gt;VLOOKUP(A583,ICMS!$B$7:$C$858,2,FALSE),0.01,IF(VLOOKUP(A583,'Área Sudene Idene'!$A$1:$B$856,2,FALSE)="sudene/idene",0.05,IF(VLOOKUP(Resumo!A583,'IDH-M'!$A$1:$C$855,3,FALSE)&lt;=0.776,0.05,0.1)))</f>
        <v>#N/A</v>
      </c>
      <c r="D583" s="15" t="e">
        <f t="shared" si="9"/>
        <v>#N/A</v>
      </c>
    </row>
    <row r="584" spans="1:4" x14ac:dyDescent="0.25">
      <c r="A584" s="2" t="s">
        <v>588</v>
      </c>
      <c r="B584" s="1" t="e">
        <f>IF(VLOOKUP(A584,FPM!$B$6:$B$859,2,FALSE)&gt;VLOOKUP(A584,ICMS!$B$7:$C$858,2,FALSE),0.01,IF(VLOOKUP(A584,'Área Sudene Idene'!$A$1:$B$856,2,FALSE)="sudene/idene",0.05,IF(VLOOKUP(Resumo!A584,'IDH-M'!$A$1:$C$855,3,FALSE)&lt;=0.776,0.05,0.1)))</f>
        <v>#N/A</v>
      </c>
      <c r="C584" s="15" t="e">
        <f>IF(VLOOKUP(A584,FPM!$B$6:$B$859,2,FALSE)/0.8&gt;VLOOKUP(A584,ICMS!$B$7:$C$858,2,FALSE),0.01,IF(VLOOKUP(A584,'Área Sudene Idene'!$A$1:$B$856,2,FALSE)="sudene/idene",0.05,IF(VLOOKUP(Resumo!A584,'IDH-M'!$A$1:$C$855,3,FALSE)&lt;=0.776,0.05,0.1)))</f>
        <v>#N/A</v>
      </c>
      <c r="D584" s="15" t="e">
        <f t="shared" si="9"/>
        <v>#N/A</v>
      </c>
    </row>
    <row r="585" spans="1:4" x14ac:dyDescent="0.25">
      <c r="A585" s="2" t="s">
        <v>589</v>
      </c>
      <c r="B585" s="1" t="e">
        <f>IF(VLOOKUP(A585,FPM!$B$6:$B$859,2,FALSE)&gt;VLOOKUP(A585,ICMS!$B$7:$C$858,2,FALSE),0.01,IF(VLOOKUP(A585,'Área Sudene Idene'!$A$1:$B$856,2,FALSE)="sudene/idene",0.05,IF(VLOOKUP(Resumo!A585,'IDH-M'!$A$1:$C$855,3,FALSE)&lt;=0.776,0.05,0.1)))</f>
        <v>#N/A</v>
      </c>
      <c r="C585" s="15" t="e">
        <f>IF(VLOOKUP(A585,FPM!$B$6:$B$859,2,FALSE)/0.8&gt;VLOOKUP(A585,ICMS!$B$7:$C$858,2,FALSE),0.01,IF(VLOOKUP(A585,'Área Sudene Idene'!$A$1:$B$856,2,FALSE)="sudene/idene",0.05,IF(VLOOKUP(Resumo!A585,'IDH-M'!$A$1:$C$855,3,FALSE)&lt;=0.776,0.05,0.1)))</f>
        <v>#N/A</v>
      </c>
      <c r="D585" s="15" t="e">
        <f t="shared" si="9"/>
        <v>#N/A</v>
      </c>
    </row>
    <row r="586" spans="1:4" x14ac:dyDescent="0.25">
      <c r="A586" s="2" t="s">
        <v>590</v>
      </c>
      <c r="B586" s="1" t="e">
        <f>IF(VLOOKUP(A586,FPM!$B$6:$B$859,2,FALSE)&gt;VLOOKUP(A586,ICMS!$B$7:$C$858,2,FALSE),0.01,IF(VLOOKUP(A586,'Área Sudene Idene'!$A$1:$B$856,2,FALSE)="sudene/idene",0.05,IF(VLOOKUP(Resumo!A586,'IDH-M'!$A$1:$C$855,3,FALSE)&lt;=0.776,0.05,0.1)))</f>
        <v>#N/A</v>
      </c>
      <c r="C586" s="15" t="e">
        <f>IF(VLOOKUP(A586,FPM!$B$6:$B$859,2,FALSE)/0.8&gt;VLOOKUP(A586,ICMS!$B$7:$C$858,2,FALSE),0.01,IF(VLOOKUP(A586,'Área Sudene Idene'!$A$1:$B$856,2,FALSE)="sudene/idene",0.05,IF(VLOOKUP(Resumo!A586,'IDH-M'!$A$1:$C$855,3,FALSE)&lt;=0.776,0.05,0.1)))</f>
        <v>#N/A</v>
      </c>
      <c r="D586" s="15" t="e">
        <f t="shared" si="9"/>
        <v>#N/A</v>
      </c>
    </row>
    <row r="587" spans="1:4" x14ac:dyDescent="0.25">
      <c r="A587" s="2" t="s">
        <v>591</v>
      </c>
      <c r="B587" s="1" t="e">
        <f>IF(VLOOKUP(A587,FPM!$B$6:$B$859,2,FALSE)&gt;VLOOKUP(A587,ICMS!$B$7:$C$858,2,FALSE),0.01,IF(VLOOKUP(A587,'Área Sudene Idene'!$A$1:$B$856,2,FALSE)="sudene/idene",0.05,IF(VLOOKUP(Resumo!A587,'IDH-M'!$A$1:$C$855,3,FALSE)&lt;=0.776,0.05,0.1)))</f>
        <v>#N/A</v>
      </c>
      <c r="C587" s="15" t="e">
        <f>IF(VLOOKUP(A587,FPM!$B$6:$B$859,2,FALSE)/0.8&gt;VLOOKUP(A587,ICMS!$B$7:$C$858,2,FALSE),0.01,IF(VLOOKUP(A587,'Área Sudene Idene'!$A$1:$B$856,2,FALSE)="sudene/idene",0.05,IF(VLOOKUP(Resumo!A587,'IDH-M'!$A$1:$C$855,3,FALSE)&lt;=0.776,0.05,0.1)))</f>
        <v>#N/A</v>
      </c>
      <c r="D587" s="15" t="e">
        <f t="shared" si="9"/>
        <v>#N/A</v>
      </c>
    </row>
    <row r="588" spans="1:4" x14ac:dyDescent="0.25">
      <c r="A588" s="2" t="s">
        <v>592</v>
      </c>
      <c r="B588" s="1" t="e">
        <f>IF(VLOOKUP(A588,FPM!$B$6:$B$859,2,FALSE)&gt;VLOOKUP(A588,ICMS!$B$7:$C$858,2,FALSE),0.01,IF(VLOOKUP(A588,'Área Sudene Idene'!$A$1:$B$856,2,FALSE)="sudene/idene",0.05,IF(VLOOKUP(Resumo!A588,'IDH-M'!$A$1:$C$855,3,FALSE)&lt;=0.776,0.05,0.1)))</f>
        <v>#N/A</v>
      </c>
      <c r="C588" s="15" t="e">
        <f>IF(VLOOKUP(A588,FPM!$B$6:$B$859,2,FALSE)/0.8&gt;VLOOKUP(A588,ICMS!$B$7:$C$858,2,FALSE),0.01,IF(VLOOKUP(A588,'Área Sudene Idene'!$A$1:$B$856,2,FALSE)="sudene/idene",0.05,IF(VLOOKUP(Resumo!A588,'IDH-M'!$A$1:$C$855,3,FALSE)&lt;=0.776,0.05,0.1)))</f>
        <v>#N/A</v>
      </c>
      <c r="D588" s="15" t="e">
        <f t="shared" si="9"/>
        <v>#N/A</v>
      </c>
    </row>
    <row r="589" spans="1:4" x14ac:dyDescent="0.25">
      <c r="A589" s="2" t="s">
        <v>593</v>
      </c>
      <c r="B589" s="1" t="e">
        <f>IF(VLOOKUP(A589,FPM!$B$6:$B$859,2,FALSE)&gt;VLOOKUP(A589,ICMS!$B$7:$C$858,2,FALSE),0.01,IF(VLOOKUP(A589,'Área Sudene Idene'!$A$1:$B$856,2,FALSE)="sudene/idene",0.05,IF(VLOOKUP(Resumo!A589,'IDH-M'!$A$1:$C$855,3,FALSE)&lt;=0.776,0.05,0.1)))</f>
        <v>#N/A</v>
      </c>
      <c r="C589" s="15" t="e">
        <f>IF(VLOOKUP(A589,FPM!$B$6:$B$859,2,FALSE)/0.8&gt;VLOOKUP(A589,ICMS!$B$7:$C$858,2,FALSE),0.01,IF(VLOOKUP(A589,'Área Sudene Idene'!$A$1:$B$856,2,FALSE)="sudene/idene",0.05,IF(VLOOKUP(Resumo!A589,'IDH-M'!$A$1:$C$855,3,FALSE)&lt;=0.776,0.05,0.1)))</f>
        <v>#N/A</v>
      </c>
      <c r="D589" s="15" t="e">
        <f t="shared" si="9"/>
        <v>#N/A</v>
      </c>
    </row>
    <row r="590" spans="1:4" x14ac:dyDescent="0.25">
      <c r="A590" s="2" t="s">
        <v>594</v>
      </c>
      <c r="B590" s="1" t="e">
        <f>IF(VLOOKUP(A590,FPM!$B$6:$B$859,2,FALSE)&gt;VLOOKUP(A590,ICMS!$B$7:$C$858,2,FALSE),0.01,IF(VLOOKUP(A590,'Área Sudene Idene'!$A$1:$B$856,2,FALSE)="sudene/idene",0.05,IF(VLOOKUP(Resumo!A590,'IDH-M'!$A$1:$C$855,3,FALSE)&lt;=0.776,0.05,0.1)))</f>
        <v>#N/A</v>
      </c>
      <c r="C590" s="15" t="e">
        <f>IF(VLOOKUP(A590,FPM!$B$6:$B$859,2,FALSE)/0.8&gt;VLOOKUP(A590,ICMS!$B$7:$C$858,2,FALSE),0.01,IF(VLOOKUP(A590,'Área Sudene Idene'!$A$1:$B$856,2,FALSE)="sudene/idene",0.05,IF(VLOOKUP(Resumo!A590,'IDH-M'!$A$1:$C$855,3,FALSE)&lt;=0.776,0.05,0.1)))</f>
        <v>#N/A</v>
      </c>
      <c r="D590" s="15" t="e">
        <f t="shared" si="9"/>
        <v>#N/A</v>
      </c>
    </row>
    <row r="591" spans="1:4" x14ac:dyDescent="0.25">
      <c r="A591" s="2" t="s">
        <v>595</v>
      </c>
      <c r="B591" s="1" t="e">
        <f>IF(VLOOKUP(A591,FPM!$B$6:$B$859,2,FALSE)&gt;VLOOKUP(A591,ICMS!$B$7:$C$858,2,FALSE),0.01,IF(VLOOKUP(A591,'Área Sudene Idene'!$A$1:$B$856,2,FALSE)="sudene/idene",0.05,IF(VLOOKUP(Resumo!A591,'IDH-M'!$A$1:$C$855,3,FALSE)&lt;=0.776,0.05,0.1)))</f>
        <v>#N/A</v>
      </c>
      <c r="C591" s="15" t="e">
        <f>IF(VLOOKUP(A591,FPM!$B$6:$B$859,2,FALSE)/0.8&gt;VLOOKUP(A591,ICMS!$B$7:$C$858,2,FALSE),0.01,IF(VLOOKUP(A591,'Área Sudene Idene'!$A$1:$B$856,2,FALSE)="sudene/idene",0.05,IF(VLOOKUP(Resumo!A591,'IDH-M'!$A$1:$C$855,3,FALSE)&lt;=0.776,0.05,0.1)))</f>
        <v>#N/A</v>
      </c>
      <c r="D591" s="15" t="e">
        <f t="shared" si="9"/>
        <v>#N/A</v>
      </c>
    </row>
    <row r="592" spans="1:4" x14ac:dyDescent="0.25">
      <c r="A592" s="2" t="s">
        <v>596</v>
      </c>
      <c r="B592" s="1" t="e">
        <f>IF(VLOOKUP(A592,FPM!$B$6:$B$859,2,FALSE)&gt;VLOOKUP(A592,ICMS!$B$7:$C$858,2,FALSE),0.01,IF(VLOOKUP(A592,'Área Sudene Idene'!$A$1:$B$856,2,FALSE)="sudene/idene",0.05,IF(VLOOKUP(Resumo!A592,'IDH-M'!$A$1:$C$855,3,FALSE)&lt;=0.776,0.05,0.1)))</f>
        <v>#N/A</v>
      </c>
      <c r="C592" s="15" t="e">
        <f>IF(VLOOKUP(A592,FPM!$B$6:$B$859,2,FALSE)/0.8&gt;VLOOKUP(A592,ICMS!$B$7:$C$858,2,FALSE),0.01,IF(VLOOKUP(A592,'Área Sudene Idene'!$A$1:$B$856,2,FALSE)="sudene/idene",0.05,IF(VLOOKUP(Resumo!A592,'IDH-M'!$A$1:$C$855,3,FALSE)&lt;=0.776,0.05,0.1)))</f>
        <v>#N/A</v>
      </c>
      <c r="D592" s="15" t="e">
        <f t="shared" si="9"/>
        <v>#N/A</v>
      </c>
    </row>
    <row r="593" spans="1:4" x14ac:dyDescent="0.25">
      <c r="A593" s="2" t="s">
        <v>597</v>
      </c>
      <c r="B593" s="1" t="e">
        <f>IF(VLOOKUP(A593,FPM!$B$6:$B$859,2,FALSE)&gt;VLOOKUP(A593,ICMS!$B$7:$C$858,2,FALSE),0.01,IF(VLOOKUP(A593,'Área Sudene Idene'!$A$1:$B$856,2,FALSE)="sudene/idene",0.05,IF(VLOOKUP(Resumo!A593,'IDH-M'!$A$1:$C$855,3,FALSE)&lt;=0.776,0.05,0.1)))</f>
        <v>#N/A</v>
      </c>
      <c r="C593" s="15" t="e">
        <f>IF(VLOOKUP(A593,FPM!$B$6:$B$859,2,FALSE)/0.8&gt;VLOOKUP(A593,ICMS!$B$7:$C$858,2,FALSE),0.01,IF(VLOOKUP(A593,'Área Sudene Idene'!$A$1:$B$856,2,FALSE)="sudene/idene",0.05,IF(VLOOKUP(Resumo!A593,'IDH-M'!$A$1:$C$855,3,FALSE)&lt;=0.776,0.05,0.1)))</f>
        <v>#N/A</v>
      </c>
      <c r="D593" s="15" t="e">
        <f t="shared" si="9"/>
        <v>#N/A</v>
      </c>
    </row>
    <row r="594" spans="1:4" x14ac:dyDescent="0.25">
      <c r="A594" s="2" t="s">
        <v>598</v>
      </c>
      <c r="B594" s="1" t="e">
        <f>IF(VLOOKUP(A594,FPM!$B$6:$B$859,2,FALSE)&gt;VLOOKUP(A594,ICMS!$B$7:$C$858,2,FALSE),0.01,IF(VLOOKUP(A594,'Área Sudene Idene'!$A$1:$B$856,2,FALSE)="sudene/idene",0.05,IF(VLOOKUP(Resumo!A594,'IDH-M'!$A$1:$C$855,3,FALSE)&lt;=0.776,0.05,0.1)))</f>
        <v>#N/A</v>
      </c>
      <c r="C594" s="15" t="e">
        <f>IF(VLOOKUP(A594,FPM!$B$6:$B$859,2,FALSE)/0.8&gt;VLOOKUP(A594,ICMS!$B$7:$C$858,2,FALSE),0.01,IF(VLOOKUP(A594,'Área Sudene Idene'!$A$1:$B$856,2,FALSE)="sudene/idene",0.05,IF(VLOOKUP(Resumo!A594,'IDH-M'!$A$1:$C$855,3,FALSE)&lt;=0.776,0.05,0.1)))</f>
        <v>#N/A</v>
      </c>
      <c r="D594" s="15" t="e">
        <f t="shared" si="9"/>
        <v>#N/A</v>
      </c>
    </row>
    <row r="595" spans="1:4" x14ac:dyDescent="0.25">
      <c r="A595" s="2" t="s">
        <v>599</v>
      </c>
      <c r="B595" s="1" t="e">
        <f>IF(VLOOKUP(A595,FPM!$B$6:$B$859,2,FALSE)&gt;VLOOKUP(A595,ICMS!$B$7:$C$858,2,FALSE),0.01,IF(VLOOKUP(A595,'Área Sudene Idene'!$A$1:$B$856,2,FALSE)="sudene/idene",0.05,IF(VLOOKUP(Resumo!A595,'IDH-M'!$A$1:$C$855,3,FALSE)&lt;=0.776,0.05,0.1)))</f>
        <v>#N/A</v>
      </c>
      <c r="C595" s="15" t="e">
        <f>IF(VLOOKUP(A595,FPM!$B$6:$B$859,2,FALSE)/0.8&gt;VLOOKUP(A595,ICMS!$B$7:$C$858,2,FALSE),0.01,IF(VLOOKUP(A595,'Área Sudene Idene'!$A$1:$B$856,2,FALSE)="sudene/idene",0.05,IF(VLOOKUP(Resumo!A595,'IDH-M'!$A$1:$C$855,3,FALSE)&lt;=0.776,0.05,0.1)))</f>
        <v>#N/A</v>
      </c>
      <c r="D595" s="15" t="e">
        <f t="shared" si="9"/>
        <v>#N/A</v>
      </c>
    </row>
    <row r="596" spans="1:4" x14ac:dyDescent="0.25">
      <c r="A596" s="2" t="s">
        <v>600</v>
      </c>
      <c r="B596" s="1" t="e">
        <f>IF(VLOOKUP(A596,FPM!$B$6:$B$859,2,FALSE)&gt;VLOOKUP(A596,ICMS!$B$7:$C$858,2,FALSE),0.01,IF(VLOOKUP(A596,'Área Sudene Idene'!$A$1:$B$856,2,FALSE)="sudene/idene",0.05,IF(VLOOKUP(Resumo!A596,'IDH-M'!$A$1:$C$855,3,FALSE)&lt;=0.776,0.05,0.1)))</f>
        <v>#N/A</v>
      </c>
      <c r="C596" s="15" t="e">
        <f>IF(VLOOKUP(A596,FPM!$B$6:$B$859,2,FALSE)/0.8&gt;VLOOKUP(A596,ICMS!$B$7:$C$858,2,FALSE),0.01,IF(VLOOKUP(A596,'Área Sudene Idene'!$A$1:$B$856,2,FALSE)="sudene/idene",0.05,IF(VLOOKUP(Resumo!A596,'IDH-M'!$A$1:$C$855,3,FALSE)&lt;=0.776,0.05,0.1)))</f>
        <v>#N/A</v>
      </c>
      <c r="D596" s="15" t="e">
        <f t="shared" si="9"/>
        <v>#N/A</v>
      </c>
    </row>
    <row r="597" spans="1:4" x14ac:dyDescent="0.25">
      <c r="A597" s="2" t="s">
        <v>601</v>
      </c>
      <c r="B597" s="1" t="e">
        <f>IF(VLOOKUP(A597,FPM!$B$6:$B$859,2,FALSE)&gt;VLOOKUP(A597,ICMS!$B$7:$C$858,2,FALSE),0.01,IF(VLOOKUP(A597,'Área Sudene Idene'!$A$1:$B$856,2,FALSE)="sudene/idene",0.05,IF(VLOOKUP(Resumo!A597,'IDH-M'!$A$1:$C$855,3,FALSE)&lt;=0.776,0.05,0.1)))</f>
        <v>#N/A</v>
      </c>
      <c r="C597" s="15" t="e">
        <f>IF(VLOOKUP(A597,FPM!$B$6:$B$859,2,FALSE)/0.8&gt;VLOOKUP(A597,ICMS!$B$7:$C$858,2,FALSE),0.01,IF(VLOOKUP(A597,'Área Sudene Idene'!$A$1:$B$856,2,FALSE)="sudene/idene",0.05,IF(VLOOKUP(Resumo!A597,'IDH-M'!$A$1:$C$855,3,FALSE)&lt;=0.776,0.05,0.1)))</f>
        <v>#N/A</v>
      </c>
      <c r="D597" s="15" t="e">
        <f t="shared" si="9"/>
        <v>#N/A</v>
      </c>
    </row>
    <row r="598" spans="1:4" x14ac:dyDescent="0.25">
      <c r="A598" s="2" t="s">
        <v>602</v>
      </c>
      <c r="B598" s="1" t="e">
        <f>IF(VLOOKUP(A598,FPM!$B$6:$B$859,2,FALSE)&gt;VLOOKUP(A598,ICMS!$B$7:$C$858,2,FALSE),0.01,IF(VLOOKUP(A598,'Área Sudene Idene'!$A$1:$B$856,2,FALSE)="sudene/idene",0.05,IF(VLOOKUP(Resumo!A598,'IDH-M'!$A$1:$C$855,3,FALSE)&lt;=0.776,0.05,0.1)))</f>
        <v>#N/A</v>
      </c>
      <c r="C598" s="15" t="e">
        <f>IF(VLOOKUP(A598,FPM!$B$6:$B$859,2,FALSE)/0.8&gt;VLOOKUP(A598,ICMS!$B$7:$C$858,2,FALSE),0.01,IF(VLOOKUP(A598,'Área Sudene Idene'!$A$1:$B$856,2,FALSE)="sudene/idene",0.05,IF(VLOOKUP(Resumo!A598,'IDH-M'!$A$1:$C$855,3,FALSE)&lt;=0.776,0.05,0.1)))</f>
        <v>#N/A</v>
      </c>
      <c r="D598" s="15" t="e">
        <f t="shared" si="9"/>
        <v>#N/A</v>
      </c>
    </row>
    <row r="599" spans="1:4" x14ac:dyDescent="0.25">
      <c r="A599" s="2" t="s">
        <v>603</v>
      </c>
      <c r="B599" s="1" t="e">
        <f>IF(VLOOKUP(A599,FPM!$B$6:$B$859,2,FALSE)&gt;VLOOKUP(A599,ICMS!$B$7:$C$858,2,FALSE),0.01,IF(VLOOKUP(A599,'Área Sudene Idene'!$A$1:$B$856,2,FALSE)="sudene/idene",0.05,IF(VLOOKUP(Resumo!A599,'IDH-M'!$A$1:$C$855,3,FALSE)&lt;=0.776,0.05,0.1)))</f>
        <v>#N/A</v>
      </c>
      <c r="C599" s="15" t="e">
        <f>IF(VLOOKUP(A599,FPM!$B$6:$B$859,2,FALSE)/0.8&gt;VLOOKUP(A599,ICMS!$B$7:$C$858,2,FALSE),0.01,IF(VLOOKUP(A599,'Área Sudene Idene'!$A$1:$B$856,2,FALSE)="sudene/idene",0.05,IF(VLOOKUP(Resumo!A599,'IDH-M'!$A$1:$C$855,3,FALSE)&lt;=0.776,0.05,0.1)))</f>
        <v>#N/A</v>
      </c>
      <c r="D599" s="15" t="e">
        <f t="shared" si="9"/>
        <v>#N/A</v>
      </c>
    </row>
    <row r="600" spans="1:4" x14ac:dyDescent="0.25">
      <c r="A600" s="2" t="s">
        <v>604</v>
      </c>
      <c r="B600" s="1" t="e">
        <f>IF(VLOOKUP(A600,FPM!$B$6:$B$859,2,FALSE)&gt;VLOOKUP(A600,ICMS!$B$7:$C$858,2,FALSE),0.01,IF(VLOOKUP(A600,'Área Sudene Idene'!$A$1:$B$856,2,FALSE)="sudene/idene",0.05,IF(VLOOKUP(Resumo!A600,'IDH-M'!$A$1:$C$855,3,FALSE)&lt;=0.776,0.05,0.1)))</f>
        <v>#N/A</v>
      </c>
      <c r="C600" s="15" t="e">
        <f>IF(VLOOKUP(A600,FPM!$B$6:$B$859,2,FALSE)/0.8&gt;VLOOKUP(A600,ICMS!$B$7:$C$858,2,FALSE),0.01,IF(VLOOKUP(A600,'Área Sudene Idene'!$A$1:$B$856,2,FALSE)="sudene/idene",0.05,IF(VLOOKUP(Resumo!A600,'IDH-M'!$A$1:$C$855,3,FALSE)&lt;=0.776,0.05,0.1)))</f>
        <v>#N/A</v>
      </c>
      <c r="D600" s="15" t="e">
        <f t="shared" si="9"/>
        <v>#N/A</v>
      </c>
    </row>
    <row r="601" spans="1:4" x14ac:dyDescent="0.25">
      <c r="A601" s="2" t="s">
        <v>605</v>
      </c>
      <c r="B601" s="1" t="e">
        <f>IF(VLOOKUP(A601,FPM!$B$6:$B$859,2,FALSE)&gt;VLOOKUP(A601,ICMS!$B$7:$C$858,2,FALSE),0.01,IF(VLOOKUP(A601,'Área Sudene Idene'!$A$1:$B$856,2,FALSE)="sudene/idene",0.05,IF(VLOOKUP(Resumo!A601,'IDH-M'!$A$1:$C$855,3,FALSE)&lt;=0.776,0.05,0.1)))</f>
        <v>#N/A</v>
      </c>
      <c r="C601" s="15" t="e">
        <f>IF(VLOOKUP(A601,FPM!$B$6:$B$859,2,FALSE)/0.8&gt;VLOOKUP(A601,ICMS!$B$7:$C$858,2,FALSE),0.01,IF(VLOOKUP(A601,'Área Sudene Idene'!$A$1:$B$856,2,FALSE)="sudene/idene",0.05,IF(VLOOKUP(Resumo!A601,'IDH-M'!$A$1:$C$855,3,FALSE)&lt;=0.776,0.05,0.1)))</f>
        <v>#N/A</v>
      </c>
      <c r="D601" s="15" t="e">
        <f t="shared" si="9"/>
        <v>#N/A</v>
      </c>
    </row>
    <row r="602" spans="1:4" x14ac:dyDescent="0.25">
      <c r="A602" s="2" t="s">
        <v>606</v>
      </c>
      <c r="B602" s="1" t="e">
        <f>IF(VLOOKUP(A602,FPM!$B$6:$B$859,2,FALSE)&gt;VLOOKUP(A602,ICMS!$B$7:$C$858,2,FALSE),0.01,IF(VLOOKUP(A602,'Área Sudene Idene'!$A$1:$B$856,2,FALSE)="sudene/idene",0.05,IF(VLOOKUP(Resumo!A602,'IDH-M'!$A$1:$C$855,3,FALSE)&lt;=0.776,0.05,0.1)))</f>
        <v>#N/A</v>
      </c>
      <c r="C602" s="15" t="e">
        <f>IF(VLOOKUP(A602,FPM!$B$6:$B$859,2,FALSE)/0.8&gt;VLOOKUP(A602,ICMS!$B$7:$C$858,2,FALSE),0.01,IF(VLOOKUP(A602,'Área Sudene Idene'!$A$1:$B$856,2,FALSE)="sudene/idene",0.05,IF(VLOOKUP(Resumo!A602,'IDH-M'!$A$1:$C$855,3,FALSE)&lt;=0.776,0.05,0.1)))</f>
        <v>#N/A</v>
      </c>
      <c r="D602" s="15" t="e">
        <f t="shared" si="9"/>
        <v>#N/A</v>
      </c>
    </row>
    <row r="603" spans="1:4" x14ac:dyDescent="0.25">
      <c r="A603" s="2" t="s">
        <v>607</v>
      </c>
      <c r="B603" s="1" t="e">
        <f>IF(VLOOKUP(A603,FPM!$B$6:$B$859,2,FALSE)&gt;VLOOKUP(A603,ICMS!$B$7:$C$858,2,FALSE),0.01,IF(VLOOKUP(A603,'Área Sudene Idene'!$A$1:$B$856,2,FALSE)="sudene/idene",0.05,IF(VLOOKUP(Resumo!A603,'IDH-M'!$A$1:$C$855,3,FALSE)&lt;=0.776,0.05,0.1)))</f>
        <v>#N/A</v>
      </c>
      <c r="C603" s="15" t="e">
        <f>IF(VLOOKUP(A603,FPM!$B$6:$B$859,2,FALSE)/0.8&gt;VLOOKUP(A603,ICMS!$B$7:$C$858,2,FALSE),0.01,IF(VLOOKUP(A603,'Área Sudene Idene'!$A$1:$B$856,2,FALSE)="sudene/idene",0.05,IF(VLOOKUP(Resumo!A603,'IDH-M'!$A$1:$C$855,3,FALSE)&lt;=0.776,0.05,0.1)))</f>
        <v>#N/A</v>
      </c>
      <c r="D603" s="15" t="e">
        <f t="shared" si="9"/>
        <v>#N/A</v>
      </c>
    </row>
    <row r="604" spans="1:4" x14ac:dyDescent="0.25">
      <c r="A604" s="2" t="s">
        <v>608</v>
      </c>
      <c r="B604" s="1" t="e">
        <f>IF(VLOOKUP(A604,FPM!$B$6:$B$859,2,FALSE)&gt;VLOOKUP(A604,ICMS!$B$7:$C$858,2,FALSE),0.01,IF(VLOOKUP(A604,'Área Sudene Idene'!$A$1:$B$856,2,FALSE)="sudene/idene",0.05,IF(VLOOKUP(Resumo!A604,'IDH-M'!$A$1:$C$855,3,FALSE)&lt;=0.776,0.05,0.1)))</f>
        <v>#N/A</v>
      </c>
      <c r="C604" s="15" t="e">
        <f>IF(VLOOKUP(A604,FPM!$B$6:$B$859,2,FALSE)/0.8&gt;VLOOKUP(A604,ICMS!$B$7:$C$858,2,FALSE),0.01,IF(VLOOKUP(A604,'Área Sudene Idene'!$A$1:$B$856,2,FALSE)="sudene/idene",0.05,IF(VLOOKUP(Resumo!A604,'IDH-M'!$A$1:$C$855,3,FALSE)&lt;=0.776,0.05,0.1)))</f>
        <v>#N/A</v>
      </c>
      <c r="D604" s="15" t="e">
        <f t="shared" si="9"/>
        <v>#N/A</v>
      </c>
    </row>
    <row r="605" spans="1:4" x14ac:dyDescent="0.25">
      <c r="A605" s="2" t="s">
        <v>609</v>
      </c>
      <c r="B605" s="1" t="e">
        <f>IF(VLOOKUP(A605,FPM!$B$6:$B$859,2,FALSE)&gt;VLOOKUP(A605,ICMS!$B$7:$C$858,2,FALSE),0.01,IF(VLOOKUP(A605,'Área Sudene Idene'!$A$1:$B$856,2,FALSE)="sudene/idene",0.05,IF(VLOOKUP(Resumo!A605,'IDH-M'!$A$1:$C$855,3,FALSE)&lt;=0.776,0.05,0.1)))</f>
        <v>#N/A</v>
      </c>
      <c r="C605" s="15" t="e">
        <f>IF(VLOOKUP(A605,FPM!$B$6:$B$859,2,FALSE)/0.8&gt;VLOOKUP(A605,ICMS!$B$7:$C$858,2,FALSE),0.01,IF(VLOOKUP(A605,'Área Sudene Idene'!$A$1:$B$856,2,FALSE)="sudene/idene",0.05,IF(VLOOKUP(Resumo!A605,'IDH-M'!$A$1:$C$855,3,FALSE)&lt;=0.776,0.05,0.1)))</f>
        <v>#N/A</v>
      </c>
      <c r="D605" s="15" t="e">
        <f t="shared" si="9"/>
        <v>#N/A</v>
      </c>
    </row>
    <row r="606" spans="1:4" x14ac:dyDescent="0.25">
      <c r="A606" s="2" t="s">
        <v>610</v>
      </c>
      <c r="B606" s="1" t="e">
        <f>IF(VLOOKUP(A606,FPM!$B$6:$B$859,2,FALSE)&gt;VLOOKUP(A606,ICMS!$B$7:$C$858,2,FALSE),0.01,IF(VLOOKUP(A606,'Área Sudene Idene'!$A$1:$B$856,2,FALSE)="sudene/idene",0.05,IF(VLOOKUP(Resumo!A606,'IDH-M'!$A$1:$C$855,3,FALSE)&lt;=0.776,0.05,0.1)))</f>
        <v>#N/A</v>
      </c>
      <c r="C606" s="15" t="e">
        <f>IF(VLOOKUP(A606,FPM!$B$6:$B$859,2,FALSE)/0.8&gt;VLOOKUP(A606,ICMS!$B$7:$C$858,2,FALSE),0.01,IF(VLOOKUP(A606,'Área Sudene Idene'!$A$1:$B$856,2,FALSE)="sudene/idene",0.05,IF(VLOOKUP(Resumo!A606,'IDH-M'!$A$1:$C$855,3,FALSE)&lt;=0.776,0.05,0.1)))</f>
        <v>#N/A</v>
      </c>
      <c r="D606" s="15" t="e">
        <f t="shared" si="9"/>
        <v>#N/A</v>
      </c>
    </row>
    <row r="607" spans="1:4" x14ac:dyDescent="0.25">
      <c r="A607" s="2" t="s">
        <v>611</v>
      </c>
      <c r="B607" s="1" t="e">
        <f>IF(VLOOKUP(A607,FPM!$B$6:$B$859,2,FALSE)&gt;VLOOKUP(A607,ICMS!$B$7:$C$858,2,FALSE),0.01,IF(VLOOKUP(A607,'Área Sudene Idene'!$A$1:$B$856,2,FALSE)="sudene/idene",0.05,IF(VLOOKUP(Resumo!A607,'IDH-M'!$A$1:$C$855,3,FALSE)&lt;=0.776,0.05,0.1)))</f>
        <v>#N/A</v>
      </c>
      <c r="C607" s="15" t="e">
        <f>IF(VLOOKUP(A607,FPM!$B$6:$B$859,2,FALSE)/0.8&gt;VLOOKUP(A607,ICMS!$B$7:$C$858,2,FALSE),0.01,IF(VLOOKUP(A607,'Área Sudene Idene'!$A$1:$B$856,2,FALSE)="sudene/idene",0.05,IF(VLOOKUP(Resumo!A607,'IDH-M'!$A$1:$C$855,3,FALSE)&lt;=0.776,0.05,0.1)))</f>
        <v>#N/A</v>
      </c>
      <c r="D607" s="15" t="e">
        <f t="shared" si="9"/>
        <v>#N/A</v>
      </c>
    </row>
    <row r="608" spans="1:4" x14ac:dyDescent="0.25">
      <c r="A608" s="2" t="s">
        <v>612</v>
      </c>
      <c r="B608" s="1" t="e">
        <f>IF(VLOOKUP(A608,FPM!$B$6:$B$859,2,FALSE)&gt;VLOOKUP(A608,ICMS!$B$7:$C$858,2,FALSE),0.01,IF(VLOOKUP(A608,'Área Sudene Idene'!$A$1:$B$856,2,FALSE)="sudene/idene",0.05,IF(VLOOKUP(Resumo!A608,'IDH-M'!$A$1:$C$855,3,FALSE)&lt;=0.776,0.05,0.1)))</f>
        <v>#N/A</v>
      </c>
      <c r="C608" s="15" t="e">
        <f>IF(VLOOKUP(A608,FPM!$B$6:$B$859,2,FALSE)/0.8&gt;VLOOKUP(A608,ICMS!$B$7:$C$858,2,FALSE),0.01,IF(VLOOKUP(A608,'Área Sudene Idene'!$A$1:$B$856,2,FALSE)="sudene/idene",0.05,IF(VLOOKUP(Resumo!A608,'IDH-M'!$A$1:$C$855,3,FALSE)&lt;=0.776,0.05,0.1)))</f>
        <v>#N/A</v>
      </c>
      <c r="D608" s="15" t="e">
        <f t="shared" si="9"/>
        <v>#N/A</v>
      </c>
    </row>
    <row r="609" spans="1:4" x14ac:dyDescent="0.25">
      <c r="A609" s="2" t="s">
        <v>613</v>
      </c>
      <c r="B609" s="1" t="e">
        <f>IF(VLOOKUP(A609,FPM!$B$6:$B$859,2,FALSE)&gt;VLOOKUP(A609,ICMS!$B$7:$C$858,2,FALSE),0.01,IF(VLOOKUP(A609,'Área Sudene Idene'!$A$1:$B$856,2,FALSE)="sudene/idene",0.05,IF(VLOOKUP(Resumo!A609,'IDH-M'!$A$1:$C$855,3,FALSE)&lt;=0.776,0.05,0.1)))</f>
        <v>#N/A</v>
      </c>
      <c r="C609" s="15" t="e">
        <f>IF(VLOOKUP(A609,FPM!$B$6:$B$859,2,FALSE)/0.8&gt;VLOOKUP(A609,ICMS!$B$7:$C$858,2,FALSE),0.01,IF(VLOOKUP(A609,'Área Sudene Idene'!$A$1:$B$856,2,FALSE)="sudene/idene",0.05,IF(VLOOKUP(Resumo!A609,'IDH-M'!$A$1:$C$855,3,FALSE)&lt;=0.776,0.05,0.1)))</f>
        <v>#N/A</v>
      </c>
      <c r="D609" s="15" t="e">
        <f t="shared" si="9"/>
        <v>#N/A</v>
      </c>
    </row>
    <row r="610" spans="1:4" x14ac:dyDescent="0.25">
      <c r="A610" s="2" t="s">
        <v>614</v>
      </c>
      <c r="B610" s="1" t="e">
        <f>IF(VLOOKUP(A610,FPM!$B$6:$B$859,2,FALSE)&gt;VLOOKUP(A610,ICMS!$B$7:$C$858,2,FALSE),0.01,IF(VLOOKUP(A610,'Área Sudene Idene'!$A$1:$B$856,2,FALSE)="sudene/idene",0.05,IF(VLOOKUP(Resumo!A610,'IDH-M'!$A$1:$C$855,3,FALSE)&lt;=0.776,0.05,0.1)))</f>
        <v>#N/A</v>
      </c>
      <c r="C610" s="15" t="e">
        <f>IF(VLOOKUP(A610,FPM!$B$6:$B$859,2,FALSE)/0.8&gt;VLOOKUP(A610,ICMS!$B$7:$C$858,2,FALSE),0.01,IF(VLOOKUP(A610,'Área Sudene Idene'!$A$1:$B$856,2,FALSE)="sudene/idene",0.05,IF(VLOOKUP(Resumo!A610,'IDH-M'!$A$1:$C$855,3,FALSE)&lt;=0.776,0.05,0.1)))</f>
        <v>#N/A</v>
      </c>
      <c r="D610" s="15" t="e">
        <f t="shared" si="9"/>
        <v>#N/A</v>
      </c>
    </row>
    <row r="611" spans="1:4" x14ac:dyDescent="0.25">
      <c r="A611" s="2" t="s">
        <v>615</v>
      </c>
      <c r="B611" s="1" t="e">
        <f>IF(VLOOKUP(A611,FPM!$B$6:$B$859,2,FALSE)&gt;VLOOKUP(A611,ICMS!$B$7:$C$858,2,FALSE),0.01,IF(VLOOKUP(A611,'Área Sudene Idene'!$A$1:$B$856,2,FALSE)="sudene/idene",0.05,IF(VLOOKUP(Resumo!A611,'IDH-M'!$A$1:$C$855,3,FALSE)&lt;=0.776,0.05,0.1)))</f>
        <v>#N/A</v>
      </c>
      <c r="C611" s="15" t="e">
        <f>IF(VLOOKUP(A611,FPM!$B$6:$B$859,2,FALSE)/0.8&gt;VLOOKUP(A611,ICMS!$B$7:$C$858,2,FALSE),0.01,IF(VLOOKUP(A611,'Área Sudene Idene'!$A$1:$B$856,2,FALSE)="sudene/idene",0.05,IF(VLOOKUP(Resumo!A611,'IDH-M'!$A$1:$C$855,3,FALSE)&lt;=0.776,0.05,0.1)))</f>
        <v>#N/A</v>
      </c>
      <c r="D611" s="15" t="e">
        <f t="shared" si="9"/>
        <v>#N/A</v>
      </c>
    </row>
    <row r="612" spans="1:4" x14ac:dyDescent="0.25">
      <c r="A612" s="2" t="s">
        <v>616</v>
      </c>
      <c r="B612" s="1" t="e">
        <f>IF(VLOOKUP(A612,FPM!$B$6:$B$859,2,FALSE)&gt;VLOOKUP(A612,ICMS!$B$7:$C$858,2,FALSE),0.01,IF(VLOOKUP(A612,'Área Sudene Idene'!$A$1:$B$856,2,FALSE)="sudene/idene",0.05,IF(VLOOKUP(Resumo!A612,'IDH-M'!$A$1:$C$855,3,FALSE)&lt;=0.776,0.05,0.1)))</f>
        <v>#N/A</v>
      </c>
      <c r="C612" s="15" t="e">
        <f>IF(VLOOKUP(A612,FPM!$B$6:$B$859,2,FALSE)/0.8&gt;VLOOKUP(A612,ICMS!$B$7:$C$858,2,FALSE),0.01,IF(VLOOKUP(A612,'Área Sudene Idene'!$A$1:$B$856,2,FALSE)="sudene/idene",0.05,IF(VLOOKUP(Resumo!A612,'IDH-M'!$A$1:$C$855,3,FALSE)&lt;=0.776,0.05,0.1)))</f>
        <v>#N/A</v>
      </c>
      <c r="D612" s="15" t="e">
        <f t="shared" si="9"/>
        <v>#N/A</v>
      </c>
    </row>
    <row r="613" spans="1:4" x14ac:dyDescent="0.25">
      <c r="A613" s="2" t="s">
        <v>617</v>
      </c>
      <c r="B613" s="1" t="e">
        <f>IF(VLOOKUP(A613,FPM!$B$6:$B$859,2,FALSE)&gt;VLOOKUP(A613,ICMS!$B$7:$C$858,2,FALSE),0.01,IF(VLOOKUP(A613,'Área Sudene Idene'!$A$1:$B$856,2,FALSE)="sudene/idene",0.05,IF(VLOOKUP(Resumo!A613,'IDH-M'!$A$1:$C$855,3,FALSE)&lt;=0.776,0.05,0.1)))</f>
        <v>#N/A</v>
      </c>
      <c r="C613" s="15" t="e">
        <f>IF(VLOOKUP(A613,FPM!$B$6:$B$859,2,FALSE)/0.8&gt;VLOOKUP(A613,ICMS!$B$7:$C$858,2,FALSE),0.01,IF(VLOOKUP(A613,'Área Sudene Idene'!$A$1:$B$856,2,FALSE)="sudene/idene",0.05,IF(VLOOKUP(Resumo!A613,'IDH-M'!$A$1:$C$855,3,FALSE)&lt;=0.776,0.05,0.1)))</f>
        <v>#N/A</v>
      </c>
      <c r="D613" s="15" t="e">
        <f t="shared" si="9"/>
        <v>#N/A</v>
      </c>
    </row>
    <row r="614" spans="1:4" x14ac:dyDescent="0.25">
      <c r="A614" s="2" t="s">
        <v>618</v>
      </c>
      <c r="B614" s="1" t="e">
        <f>IF(VLOOKUP(A614,FPM!$B$6:$B$859,2,FALSE)&gt;VLOOKUP(A614,ICMS!$B$7:$C$858,2,FALSE),0.01,IF(VLOOKUP(A614,'Área Sudene Idene'!$A$1:$B$856,2,FALSE)="sudene/idene",0.05,IF(VLOOKUP(Resumo!A614,'IDH-M'!$A$1:$C$855,3,FALSE)&lt;=0.776,0.05,0.1)))</f>
        <v>#N/A</v>
      </c>
      <c r="C614" s="15" t="e">
        <f>IF(VLOOKUP(A614,FPM!$B$6:$B$859,2,FALSE)/0.8&gt;VLOOKUP(A614,ICMS!$B$7:$C$858,2,FALSE),0.01,IF(VLOOKUP(A614,'Área Sudene Idene'!$A$1:$B$856,2,FALSE)="sudene/idene",0.05,IF(VLOOKUP(Resumo!A614,'IDH-M'!$A$1:$C$855,3,FALSE)&lt;=0.776,0.05,0.1)))</f>
        <v>#N/A</v>
      </c>
      <c r="D614" s="15" t="e">
        <f t="shared" si="9"/>
        <v>#N/A</v>
      </c>
    </row>
    <row r="615" spans="1:4" x14ac:dyDescent="0.25">
      <c r="A615" s="2" t="s">
        <v>619</v>
      </c>
      <c r="B615" s="1" t="e">
        <f>IF(VLOOKUP(A615,FPM!$B$6:$B$859,2,FALSE)&gt;VLOOKUP(A615,ICMS!$B$7:$C$858,2,FALSE),0.01,IF(VLOOKUP(A615,'Área Sudene Idene'!$A$1:$B$856,2,FALSE)="sudene/idene",0.05,IF(VLOOKUP(Resumo!A615,'IDH-M'!$A$1:$C$855,3,FALSE)&lt;=0.776,0.05,0.1)))</f>
        <v>#N/A</v>
      </c>
      <c r="C615" s="15" t="e">
        <f>IF(VLOOKUP(A615,FPM!$B$6:$B$859,2,FALSE)/0.8&gt;VLOOKUP(A615,ICMS!$B$7:$C$858,2,FALSE),0.01,IF(VLOOKUP(A615,'Área Sudene Idene'!$A$1:$B$856,2,FALSE)="sudene/idene",0.05,IF(VLOOKUP(Resumo!A615,'IDH-M'!$A$1:$C$855,3,FALSE)&lt;=0.776,0.05,0.1)))</f>
        <v>#N/A</v>
      </c>
      <c r="D615" s="15" t="e">
        <f t="shared" si="9"/>
        <v>#N/A</v>
      </c>
    </row>
    <row r="616" spans="1:4" x14ac:dyDescent="0.25">
      <c r="A616" s="2" t="s">
        <v>620</v>
      </c>
      <c r="B616" s="1" t="e">
        <f>IF(VLOOKUP(A616,FPM!$B$6:$B$859,2,FALSE)&gt;VLOOKUP(A616,ICMS!$B$7:$C$858,2,FALSE),0.01,IF(VLOOKUP(A616,'Área Sudene Idene'!$A$1:$B$856,2,FALSE)="sudene/idene",0.05,IF(VLOOKUP(Resumo!A616,'IDH-M'!$A$1:$C$855,3,FALSE)&lt;=0.776,0.05,0.1)))</f>
        <v>#N/A</v>
      </c>
      <c r="C616" s="15" t="e">
        <f>IF(VLOOKUP(A616,FPM!$B$6:$B$859,2,FALSE)/0.8&gt;VLOOKUP(A616,ICMS!$B$7:$C$858,2,FALSE),0.01,IF(VLOOKUP(A616,'Área Sudene Idene'!$A$1:$B$856,2,FALSE)="sudene/idene",0.05,IF(VLOOKUP(Resumo!A616,'IDH-M'!$A$1:$C$855,3,FALSE)&lt;=0.776,0.05,0.1)))</f>
        <v>#N/A</v>
      </c>
      <c r="D616" s="15" t="e">
        <f t="shared" si="9"/>
        <v>#N/A</v>
      </c>
    </row>
    <row r="617" spans="1:4" x14ac:dyDescent="0.25">
      <c r="A617" s="2" t="s">
        <v>621</v>
      </c>
      <c r="B617" s="1" t="e">
        <f>IF(VLOOKUP(A617,FPM!$B$6:$B$859,2,FALSE)&gt;VLOOKUP(A617,ICMS!$B$7:$C$858,2,FALSE),0.01,IF(VLOOKUP(A617,'Área Sudene Idene'!$A$1:$B$856,2,FALSE)="sudene/idene",0.05,IF(VLOOKUP(Resumo!A617,'IDH-M'!$A$1:$C$855,3,FALSE)&lt;=0.776,0.05,0.1)))</f>
        <v>#N/A</v>
      </c>
      <c r="C617" s="15" t="e">
        <f>IF(VLOOKUP(A617,FPM!$B$6:$B$859,2,FALSE)/0.8&gt;VLOOKUP(A617,ICMS!$B$7:$C$858,2,FALSE),0.01,IF(VLOOKUP(A617,'Área Sudene Idene'!$A$1:$B$856,2,FALSE)="sudene/idene",0.05,IF(VLOOKUP(Resumo!A617,'IDH-M'!$A$1:$C$855,3,FALSE)&lt;=0.776,0.05,0.1)))</f>
        <v>#N/A</v>
      </c>
      <c r="D617" s="15" t="e">
        <f t="shared" si="9"/>
        <v>#N/A</v>
      </c>
    </row>
    <row r="618" spans="1:4" x14ac:dyDescent="0.25">
      <c r="A618" s="2" t="s">
        <v>622</v>
      </c>
      <c r="B618" s="1" t="e">
        <f>IF(VLOOKUP(A618,FPM!$B$6:$B$859,2,FALSE)&gt;VLOOKUP(A618,ICMS!$B$7:$C$858,2,FALSE),0.01,IF(VLOOKUP(A618,'Área Sudene Idene'!$A$1:$B$856,2,FALSE)="sudene/idene",0.05,IF(VLOOKUP(Resumo!A618,'IDH-M'!$A$1:$C$855,3,FALSE)&lt;=0.776,0.05,0.1)))</f>
        <v>#N/A</v>
      </c>
      <c r="C618" s="15" t="e">
        <f>IF(VLOOKUP(A618,FPM!$B$6:$B$859,2,FALSE)/0.8&gt;VLOOKUP(A618,ICMS!$B$7:$C$858,2,FALSE),0.01,IF(VLOOKUP(A618,'Área Sudene Idene'!$A$1:$B$856,2,FALSE)="sudene/idene",0.05,IF(VLOOKUP(Resumo!A618,'IDH-M'!$A$1:$C$855,3,FALSE)&lt;=0.776,0.05,0.1)))</f>
        <v>#N/A</v>
      </c>
      <c r="D618" s="15" t="e">
        <f t="shared" si="9"/>
        <v>#N/A</v>
      </c>
    </row>
    <row r="619" spans="1:4" x14ac:dyDescent="0.25">
      <c r="A619" s="2" t="s">
        <v>623</v>
      </c>
      <c r="B619" s="1" t="e">
        <f>IF(VLOOKUP(A619,FPM!$B$6:$B$859,2,FALSE)&gt;VLOOKUP(A619,ICMS!$B$7:$C$858,2,FALSE),0.01,IF(VLOOKUP(A619,'Área Sudene Idene'!$A$1:$B$856,2,FALSE)="sudene/idene",0.05,IF(VLOOKUP(Resumo!A619,'IDH-M'!$A$1:$C$855,3,FALSE)&lt;=0.776,0.05,0.1)))</f>
        <v>#N/A</v>
      </c>
      <c r="C619" s="15" t="e">
        <f>IF(VLOOKUP(A619,FPM!$B$6:$B$859,2,FALSE)/0.8&gt;VLOOKUP(A619,ICMS!$B$7:$C$858,2,FALSE),0.01,IF(VLOOKUP(A619,'Área Sudene Idene'!$A$1:$B$856,2,FALSE)="sudene/idene",0.05,IF(VLOOKUP(Resumo!A619,'IDH-M'!$A$1:$C$855,3,FALSE)&lt;=0.776,0.05,0.1)))</f>
        <v>#N/A</v>
      </c>
      <c r="D619" s="15" t="e">
        <f t="shared" si="9"/>
        <v>#N/A</v>
      </c>
    </row>
    <row r="620" spans="1:4" x14ac:dyDescent="0.25">
      <c r="A620" s="2" t="s">
        <v>624</v>
      </c>
      <c r="B620" s="1" t="e">
        <f>IF(VLOOKUP(A620,FPM!$B$6:$B$859,2,FALSE)&gt;VLOOKUP(A620,ICMS!$B$7:$C$858,2,FALSE),0.01,IF(VLOOKUP(A620,'Área Sudene Idene'!$A$1:$B$856,2,FALSE)="sudene/idene",0.05,IF(VLOOKUP(Resumo!A620,'IDH-M'!$A$1:$C$855,3,FALSE)&lt;=0.776,0.05,0.1)))</f>
        <v>#N/A</v>
      </c>
      <c r="C620" s="15" t="e">
        <f>IF(VLOOKUP(A620,FPM!$B$6:$B$859,2,FALSE)/0.8&gt;VLOOKUP(A620,ICMS!$B$7:$C$858,2,FALSE),0.01,IF(VLOOKUP(A620,'Área Sudene Idene'!$A$1:$B$856,2,FALSE)="sudene/idene",0.05,IF(VLOOKUP(Resumo!A620,'IDH-M'!$A$1:$C$855,3,FALSE)&lt;=0.776,0.05,0.1)))</f>
        <v>#N/A</v>
      </c>
      <c r="D620" s="15" t="e">
        <f t="shared" si="9"/>
        <v>#N/A</v>
      </c>
    </row>
    <row r="621" spans="1:4" x14ac:dyDescent="0.25">
      <c r="A621" s="2" t="s">
        <v>625</v>
      </c>
      <c r="B621" s="1" t="e">
        <f>IF(VLOOKUP(A621,FPM!$B$6:$B$859,2,FALSE)&gt;VLOOKUP(A621,ICMS!$B$7:$C$858,2,FALSE),0.01,IF(VLOOKUP(A621,'Área Sudene Idene'!$A$1:$B$856,2,FALSE)="sudene/idene",0.05,IF(VLOOKUP(Resumo!A621,'IDH-M'!$A$1:$C$855,3,FALSE)&lt;=0.776,0.05,0.1)))</f>
        <v>#N/A</v>
      </c>
      <c r="C621" s="15" t="e">
        <f>IF(VLOOKUP(A621,FPM!$B$6:$B$859,2,FALSE)/0.8&gt;VLOOKUP(A621,ICMS!$B$7:$C$858,2,FALSE),0.01,IF(VLOOKUP(A621,'Área Sudene Idene'!$A$1:$B$856,2,FALSE)="sudene/idene",0.05,IF(VLOOKUP(Resumo!A621,'IDH-M'!$A$1:$C$855,3,FALSE)&lt;=0.776,0.05,0.1)))</f>
        <v>#N/A</v>
      </c>
      <c r="D621" s="15" t="e">
        <f t="shared" si="9"/>
        <v>#N/A</v>
      </c>
    </row>
    <row r="622" spans="1:4" x14ac:dyDescent="0.25">
      <c r="A622" s="2" t="s">
        <v>626</v>
      </c>
      <c r="B622" s="1" t="e">
        <f>IF(VLOOKUP(A622,FPM!$B$6:$B$859,2,FALSE)&gt;VLOOKUP(A622,ICMS!$B$7:$C$858,2,FALSE),0.01,IF(VLOOKUP(A622,'Área Sudene Idene'!$A$1:$B$856,2,FALSE)="sudene/idene",0.05,IF(VLOOKUP(Resumo!A622,'IDH-M'!$A$1:$C$855,3,FALSE)&lt;=0.776,0.05,0.1)))</f>
        <v>#N/A</v>
      </c>
      <c r="C622" s="15" t="e">
        <f>IF(VLOOKUP(A622,FPM!$B$6:$B$859,2,FALSE)/0.8&gt;VLOOKUP(A622,ICMS!$B$7:$C$858,2,FALSE),0.01,IF(VLOOKUP(A622,'Área Sudene Idene'!$A$1:$B$856,2,FALSE)="sudene/idene",0.05,IF(VLOOKUP(Resumo!A622,'IDH-M'!$A$1:$C$855,3,FALSE)&lt;=0.776,0.05,0.1)))</f>
        <v>#N/A</v>
      </c>
      <c r="D622" s="15" t="e">
        <f t="shared" si="9"/>
        <v>#N/A</v>
      </c>
    </row>
    <row r="623" spans="1:4" x14ac:dyDescent="0.25">
      <c r="A623" s="2" t="s">
        <v>627</v>
      </c>
      <c r="B623" s="1" t="e">
        <f>IF(VLOOKUP(A623,FPM!$B$6:$B$859,2,FALSE)&gt;VLOOKUP(A623,ICMS!$B$7:$C$858,2,FALSE),0.01,IF(VLOOKUP(A623,'Área Sudene Idene'!$A$1:$B$856,2,FALSE)="sudene/idene",0.05,IF(VLOOKUP(Resumo!A623,'IDH-M'!$A$1:$C$855,3,FALSE)&lt;=0.776,0.05,0.1)))</f>
        <v>#N/A</v>
      </c>
      <c r="C623" s="15" t="e">
        <f>IF(VLOOKUP(A623,FPM!$B$6:$B$859,2,FALSE)/0.8&gt;VLOOKUP(A623,ICMS!$B$7:$C$858,2,FALSE),0.01,IF(VLOOKUP(A623,'Área Sudene Idene'!$A$1:$B$856,2,FALSE)="sudene/idene",0.05,IF(VLOOKUP(Resumo!A623,'IDH-M'!$A$1:$C$855,3,FALSE)&lt;=0.776,0.05,0.1)))</f>
        <v>#N/A</v>
      </c>
      <c r="D623" s="15" t="e">
        <f t="shared" si="9"/>
        <v>#N/A</v>
      </c>
    </row>
    <row r="624" spans="1:4" x14ac:dyDescent="0.25">
      <c r="A624" s="2" t="s">
        <v>628</v>
      </c>
      <c r="B624" s="1" t="e">
        <f>IF(VLOOKUP(A624,FPM!$B$6:$B$859,2,FALSE)&gt;VLOOKUP(A624,ICMS!$B$7:$C$858,2,FALSE),0.01,IF(VLOOKUP(A624,'Área Sudene Idene'!$A$1:$B$856,2,FALSE)="sudene/idene",0.05,IF(VLOOKUP(Resumo!A624,'IDH-M'!$A$1:$C$855,3,FALSE)&lt;=0.776,0.05,0.1)))</f>
        <v>#N/A</v>
      </c>
      <c r="C624" s="15" t="e">
        <f>IF(VLOOKUP(A624,FPM!$B$6:$B$859,2,FALSE)/0.8&gt;VLOOKUP(A624,ICMS!$B$7:$C$858,2,FALSE),0.01,IF(VLOOKUP(A624,'Área Sudene Idene'!$A$1:$B$856,2,FALSE)="sudene/idene",0.05,IF(VLOOKUP(Resumo!A624,'IDH-M'!$A$1:$C$855,3,FALSE)&lt;=0.776,0.05,0.1)))</f>
        <v>#N/A</v>
      </c>
      <c r="D624" s="15" t="e">
        <f t="shared" si="9"/>
        <v>#N/A</v>
      </c>
    </row>
    <row r="625" spans="1:4" x14ac:dyDescent="0.25">
      <c r="A625" s="2" t="s">
        <v>629</v>
      </c>
      <c r="B625" s="1" t="e">
        <f>IF(VLOOKUP(A625,FPM!$B$6:$B$859,2,FALSE)&gt;VLOOKUP(A625,ICMS!$B$7:$C$858,2,FALSE),0.01,IF(VLOOKUP(A625,'Área Sudene Idene'!$A$1:$B$856,2,FALSE)="sudene/idene",0.05,IF(VLOOKUP(Resumo!A625,'IDH-M'!$A$1:$C$855,3,FALSE)&lt;=0.776,0.05,0.1)))</f>
        <v>#N/A</v>
      </c>
      <c r="C625" s="15" t="e">
        <f>IF(VLOOKUP(A625,FPM!$B$6:$B$859,2,FALSE)/0.8&gt;VLOOKUP(A625,ICMS!$B$7:$C$858,2,FALSE),0.01,IF(VLOOKUP(A625,'Área Sudene Idene'!$A$1:$B$856,2,FALSE)="sudene/idene",0.05,IF(VLOOKUP(Resumo!A625,'IDH-M'!$A$1:$C$855,3,FALSE)&lt;=0.776,0.05,0.1)))</f>
        <v>#N/A</v>
      </c>
      <c r="D625" s="15" t="e">
        <f t="shared" si="9"/>
        <v>#N/A</v>
      </c>
    </row>
    <row r="626" spans="1:4" x14ac:dyDescent="0.25">
      <c r="A626" s="2" t="s">
        <v>630</v>
      </c>
      <c r="B626" s="1" t="e">
        <f>IF(VLOOKUP(A626,FPM!$B$6:$B$859,2,FALSE)&gt;VLOOKUP(A626,ICMS!$B$7:$C$858,2,FALSE),0.01,IF(VLOOKUP(A626,'Área Sudene Idene'!$A$1:$B$856,2,FALSE)="sudene/idene",0.05,IF(VLOOKUP(Resumo!A626,'IDH-M'!$A$1:$C$855,3,FALSE)&lt;=0.776,0.05,0.1)))</f>
        <v>#N/A</v>
      </c>
      <c r="C626" s="15" t="e">
        <f>IF(VLOOKUP(A626,FPM!$B$6:$B$859,2,FALSE)/0.8&gt;VLOOKUP(A626,ICMS!$B$7:$C$858,2,FALSE),0.01,IF(VLOOKUP(A626,'Área Sudene Idene'!$A$1:$B$856,2,FALSE)="sudene/idene",0.05,IF(VLOOKUP(Resumo!A626,'IDH-M'!$A$1:$C$855,3,FALSE)&lt;=0.776,0.05,0.1)))</f>
        <v>#N/A</v>
      </c>
      <c r="D626" s="15" t="e">
        <f t="shared" si="9"/>
        <v>#N/A</v>
      </c>
    </row>
    <row r="627" spans="1:4" x14ac:dyDescent="0.25">
      <c r="A627" s="2" t="s">
        <v>631</v>
      </c>
      <c r="B627" s="1" t="e">
        <f>IF(VLOOKUP(A627,FPM!$B$6:$B$859,2,FALSE)&gt;VLOOKUP(A627,ICMS!$B$7:$C$858,2,FALSE),0.01,IF(VLOOKUP(A627,'Área Sudene Idene'!$A$1:$B$856,2,FALSE)="sudene/idene",0.05,IF(VLOOKUP(Resumo!A627,'IDH-M'!$A$1:$C$855,3,FALSE)&lt;=0.776,0.05,0.1)))</f>
        <v>#N/A</v>
      </c>
      <c r="C627" s="15" t="e">
        <f>IF(VLOOKUP(A627,FPM!$B$6:$B$859,2,FALSE)/0.8&gt;VLOOKUP(A627,ICMS!$B$7:$C$858,2,FALSE),0.01,IF(VLOOKUP(A627,'Área Sudene Idene'!$A$1:$B$856,2,FALSE)="sudene/idene",0.05,IF(VLOOKUP(Resumo!A627,'IDH-M'!$A$1:$C$855,3,FALSE)&lt;=0.776,0.05,0.1)))</f>
        <v>#N/A</v>
      </c>
      <c r="D627" s="15" t="e">
        <f t="shared" si="9"/>
        <v>#N/A</v>
      </c>
    </row>
    <row r="628" spans="1:4" x14ac:dyDescent="0.25">
      <c r="A628" s="2" t="s">
        <v>632</v>
      </c>
      <c r="B628" s="1" t="e">
        <f>IF(VLOOKUP(A628,FPM!$B$6:$B$859,2,FALSE)&gt;VLOOKUP(A628,ICMS!$B$7:$C$858,2,FALSE),0.01,IF(VLOOKUP(A628,'Área Sudene Idene'!$A$1:$B$856,2,FALSE)="sudene/idene",0.05,IF(VLOOKUP(Resumo!A628,'IDH-M'!$A$1:$C$855,3,FALSE)&lt;=0.776,0.05,0.1)))</f>
        <v>#N/A</v>
      </c>
      <c r="C628" s="15" t="e">
        <f>IF(VLOOKUP(A628,FPM!$B$6:$B$859,2,FALSE)/0.8&gt;VLOOKUP(A628,ICMS!$B$7:$C$858,2,FALSE),0.01,IF(VLOOKUP(A628,'Área Sudene Idene'!$A$1:$B$856,2,FALSE)="sudene/idene",0.05,IF(VLOOKUP(Resumo!A628,'IDH-M'!$A$1:$C$855,3,FALSE)&lt;=0.776,0.05,0.1)))</f>
        <v>#N/A</v>
      </c>
      <c r="D628" s="15" t="e">
        <f t="shared" si="9"/>
        <v>#N/A</v>
      </c>
    </row>
    <row r="629" spans="1:4" x14ac:dyDescent="0.25">
      <c r="A629" s="2" t="s">
        <v>633</v>
      </c>
      <c r="B629" s="1" t="e">
        <f>IF(VLOOKUP(A629,FPM!$B$6:$B$859,2,FALSE)&gt;VLOOKUP(A629,ICMS!$B$7:$C$858,2,FALSE),0.01,IF(VLOOKUP(A629,'Área Sudene Idene'!$A$1:$B$856,2,FALSE)="sudene/idene",0.05,IF(VLOOKUP(Resumo!A629,'IDH-M'!$A$1:$C$855,3,FALSE)&lt;=0.776,0.05,0.1)))</f>
        <v>#N/A</v>
      </c>
      <c r="C629" s="15" t="e">
        <f>IF(VLOOKUP(A629,FPM!$B$6:$B$859,2,FALSE)/0.8&gt;VLOOKUP(A629,ICMS!$B$7:$C$858,2,FALSE),0.01,IF(VLOOKUP(A629,'Área Sudene Idene'!$A$1:$B$856,2,FALSE)="sudene/idene",0.05,IF(VLOOKUP(Resumo!A629,'IDH-M'!$A$1:$C$855,3,FALSE)&lt;=0.776,0.05,0.1)))</f>
        <v>#N/A</v>
      </c>
      <c r="D629" s="15" t="e">
        <f t="shared" si="9"/>
        <v>#N/A</v>
      </c>
    </row>
    <row r="630" spans="1:4" x14ac:dyDescent="0.25">
      <c r="A630" s="2" t="s">
        <v>634</v>
      </c>
      <c r="B630" s="1" t="e">
        <f>IF(VLOOKUP(A630,FPM!$B$6:$B$859,2,FALSE)&gt;VLOOKUP(A630,ICMS!$B$7:$C$858,2,FALSE),0.01,IF(VLOOKUP(A630,'Área Sudene Idene'!$A$1:$B$856,2,FALSE)="sudene/idene",0.05,IF(VLOOKUP(Resumo!A630,'IDH-M'!$A$1:$C$855,3,FALSE)&lt;=0.776,0.05,0.1)))</f>
        <v>#N/A</v>
      </c>
      <c r="C630" s="15" t="e">
        <f>IF(VLOOKUP(A630,FPM!$B$6:$B$859,2,FALSE)/0.8&gt;VLOOKUP(A630,ICMS!$B$7:$C$858,2,FALSE),0.01,IF(VLOOKUP(A630,'Área Sudene Idene'!$A$1:$B$856,2,FALSE)="sudene/idene",0.05,IF(VLOOKUP(Resumo!A630,'IDH-M'!$A$1:$C$855,3,FALSE)&lt;=0.776,0.05,0.1)))</f>
        <v>#N/A</v>
      </c>
      <c r="D630" s="15" t="e">
        <f t="shared" si="9"/>
        <v>#N/A</v>
      </c>
    </row>
    <row r="631" spans="1:4" x14ac:dyDescent="0.25">
      <c r="A631" s="2" t="s">
        <v>635</v>
      </c>
      <c r="B631" s="1" t="e">
        <f>IF(VLOOKUP(A631,FPM!$B$6:$B$859,2,FALSE)&gt;VLOOKUP(A631,ICMS!$B$7:$C$858,2,FALSE),0.01,IF(VLOOKUP(A631,'Área Sudene Idene'!$A$1:$B$856,2,FALSE)="sudene/idene",0.05,IF(VLOOKUP(Resumo!A631,'IDH-M'!$A$1:$C$855,3,FALSE)&lt;=0.776,0.05,0.1)))</f>
        <v>#N/A</v>
      </c>
      <c r="C631" s="15" t="e">
        <f>IF(VLOOKUP(A631,FPM!$B$6:$B$859,2,FALSE)/0.8&gt;VLOOKUP(A631,ICMS!$B$7:$C$858,2,FALSE),0.01,IF(VLOOKUP(A631,'Área Sudene Idene'!$A$1:$B$856,2,FALSE)="sudene/idene",0.05,IF(VLOOKUP(Resumo!A631,'IDH-M'!$A$1:$C$855,3,FALSE)&lt;=0.776,0.05,0.1)))</f>
        <v>#N/A</v>
      </c>
      <c r="D631" s="15" t="e">
        <f t="shared" si="9"/>
        <v>#N/A</v>
      </c>
    </row>
    <row r="632" spans="1:4" x14ac:dyDescent="0.25">
      <c r="A632" s="2" t="s">
        <v>636</v>
      </c>
      <c r="B632" s="1" t="e">
        <f>IF(VLOOKUP(A632,FPM!$B$6:$B$859,2,FALSE)&gt;VLOOKUP(A632,ICMS!$B$7:$C$858,2,FALSE),0.01,IF(VLOOKUP(A632,'Área Sudene Idene'!$A$1:$B$856,2,FALSE)="sudene/idene",0.05,IF(VLOOKUP(Resumo!A632,'IDH-M'!$A$1:$C$855,3,FALSE)&lt;=0.776,0.05,0.1)))</f>
        <v>#N/A</v>
      </c>
      <c r="C632" s="15" t="e">
        <f>IF(VLOOKUP(A632,FPM!$B$6:$B$859,2,FALSE)/0.8&gt;VLOOKUP(A632,ICMS!$B$7:$C$858,2,FALSE),0.01,IF(VLOOKUP(A632,'Área Sudene Idene'!$A$1:$B$856,2,FALSE)="sudene/idene",0.05,IF(VLOOKUP(Resumo!A632,'IDH-M'!$A$1:$C$855,3,FALSE)&lt;=0.776,0.05,0.1)))</f>
        <v>#N/A</v>
      </c>
      <c r="D632" s="15" t="e">
        <f t="shared" si="9"/>
        <v>#N/A</v>
      </c>
    </row>
    <row r="633" spans="1:4" x14ac:dyDescent="0.25">
      <c r="A633" s="2" t="s">
        <v>637</v>
      </c>
      <c r="B633" s="1" t="e">
        <f>IF(VLOOKUP(A633,FPM!$B$6:$B$859,2,FALSE)&gt;VLOOKUP(A633,ICMS!$B$7:$C$858,2,FALSE),0.01,IF(VLOOKUP(A633,'Área Sudene Idene'!$A$1:$B$856,2,FALSE)="sudene/idene",0.05,IF(VLOOKUP(Resumo!A633,'IDH-M'!$A$1:$C$855,3,FALSE)&lt;=0.776,0.05,0.1)))</f>
        <v>#N/A</v>
      </c>
      <c r="C633" s="15" t="e">
        <f>IF(VLOOKUP(A633,FPM!$B$6:$B$859,2,FALSE)/0.8&gt;VLOOKUP(A633,ICMS!$B$7:$C$858,2,FALSE),0.01,IF(VLOOKUP(A633,'Área Sudene Idene'!$A$1:$B$856,2,FALSE)="sudene/idene",0.05,IF(VLOOKUP(Resumo!A633,'IDH-M'!$A$1:$C$855,3,FALSE)&lt;=0.776,0.05,0.1)))</f>
        <v>#N/A</v>
      </c>
      <c r="D633" s="15" t="e">
        <f t="shared" si="9"/>
        <v>#N/A</v>
      </c>
    </row>
    <row r="634" spans="1:4" x14ac:dyDescent="0.25">
      <c r="A634" s="2" t="s">
        <v>638</v>
      </c>
      <c r="B634" s="1" t="e">
        <f>IF(VLOOKUP(A634,FPM!$B$6:$B$859,2,FALSE)&gt;VLOOKUP(A634,ICMS!$B$7:$C$858,2,FALSE),0.01,IF(VLOOKUP(A634,'Área Sudene Idene'!$A$1:$B$856,2,FALSE)="sudene/idene",0.05,IF(VLOOKUP(Resumo!A634,'IDH-M'!$A$1:$C$855,3,FALSE)&lt;=0.776,0.05,0.1)))</f>
        <v>#N/A</v>
      </c>
      <c r="C634" s="15" t="e">
        <f>IF(VLOOKUP(A634,FPM!$B$6:$B$859,2,FALSE)/0.8&gt;VLOOKUP(A634,ICMS!$B$7:$C$858,2,FALSE),0.01,IF(VLOOKUP(A634,'Área Sudene Idene'!$A$1:$B$856,2,FALSE)="sudene/idene",0.05,IF(VLOOKUP(Resumo!A634,'IDH-M'!$A$1:$C$855,3,FALSE)&lt;=0.776,0.05,0.1)))</f>
        <v>#N/A</v>
      </c>
      <c r="D634" s="15" t="e">
        <f t="shared" si="9"/>
        <v>#N/A</v>
      </c>
    </row>
    <row r="635" spans="1:4" x14ac:dyDescent="0.25">
      <c r="A635" s="2" t="s">
        <v>639</v>
      </c>
      <c r="B635" s="1" t="e">
        <f>IF(VLOOKUP(A635,FPM!$B$6:$B$859,2,FALSE)&gt;VLOOKUP(A635,ICMS!$B$7:$C$858,2,FALSE),0.01,IF(VLOOKUP(A635,'Área Sudene Idene'!$A$1:$B$856,2,FALSE)="sudene/idene",0.05,IF(VLOOKUP(Resumo!A635,'IDH-M'!$A$1:$C$855,3,FALSE)&lt;=0.776,0.05,0.1)))</f>
        <v>#N/A</v>
      </c>
      <c r="C635" s="15" t="e">
        <f>IF(VLOOKUP(A635,FPM!$B$6:$B$859,2,FALSE)/0.8&gt;VLOOKUP(A635,ICMS!$B$7:$C$858,2,FALSE),0.01,IF(VLOOKUP(A635,'Área Sudene Idene'!$A$1:$B$856,2,FALSE)="sudene/idene",0.05,IF(VLOOKUP(Resumo!A635,'IDH-M'!$A$1:$C$855,3,FALSE)&lt;=0.776,0.05,0.1)))</f>
        <v>#N/A</v>
      </c>
      <c r="D635" s="15" t="e">
        <f t="shared" si="9"/>
        <v>#N/A</v>
      </c>
    </row>
    <row r="636" spans="1:4" x14ac:dyDescent="0.25">
      <c r="A636" s="2" t="s">
        <v>640</v>
      </c>
      <c r="B636" s="1" t="e">
        <f>IF(VLOOKUP(A636,FPM!$B$6:$B$859,2,FALSE)&gt;VLOOKUP(A636,ICMS!$B$7:$C$858,2,FALSE),0.01,IF(VLOOKUP(A636,'Área Sudene Idene'!$A$1:$B$856,2,FALSE)="sudene/idene",0.05,IF(VLOOKUP(Resumo!A636,'IDH-M'!$A$1:$C$855,3,FALSE)&lt;=0.776,0.05,0.1)))</f>
        <v>#N/A</v>
      </c>
      <c r="C636" s="15" t="e">
        <f>IF(VLOOKUP(A636,FPM!$B$6:$B$859,2,FALSE)/0.8&gt;VLOOKUP(A636,ICMS!$B$7:$C$858,2,FALSE),0.01,IF(VLOOKUP(A636,'Área Sudene Idene'!$A$1:$B$856,2,FALSE)="sudene/idene",0.05,IF(VLOOKUP(Resumo!A636,'IDH-M'!$A$1:$C$855,3,FALSE)&lt;=0.776,0.05,0.1)))</f>
        <v>#N/A</v>
      </c>
      <c r="D636" s="15" t="e">
        <f t="shared" si="9"/>
        <v>#N/A</v>
      </c>
    </row>
    <row r="637" spans="1:4" x14ac:dyDescent="0.25">
      <c r="A637" s="2" t="s">
        <v>641</v>
      </c>
      <c r="B637" s="1" t="e">
        <f>IF(VLOOKUP(A637,FPM!$B$6:$B$859,2,FALSE)&gt;VLOOKUP(A637,ICMS!$B$7:$C$858,2,FALSE),0.01,IF(VLOOKUP(A637,'Área Sudene Idene'!$A$1:$B$856,2,FALSE)="sudene/idene",0.05,IF(VLOOKUP(Resumo!A637,'IDH-M'!$A$1:$C$855,3,FALSE)&lt;=0.776,0.05,0.1)))</f>
        <v>#N/A</v>
      </c>
      <c r="C637" s="15" t="e">
        <f>IF(VLOOKUP(A637,FPM!$B$6:$B$859,2,FALSE)/0.8&gt;VLOOKUP(A637,ICMS!$B$7:$C$858,2,FALSE),0.01,IF(VLOOKUP(A637,'Área Sudene Idene'!$A$1:$B$856,2,FALSE)="sudene/idene",0.05,IF(VLOOKUP(Resumo!A637,'IDH-M'!$A$1:$C$855,3,FALSE)&lt;=0.776,0.05,0.1)))</f>
        <v>#N/A</v>
      </c>
      <c r="D637" s="15" t="e">
        <f t="shared" si="9"/>
        <v>#N/A</v>
      </c>
    </row>
    <row r="638" spans="1:4" x14ac:dyDescent="0.25">
      <c r="A638" s="2" t="s">
        <v>642</v>
      </c>
      <c r="B638" s="1" t="e">
        <f>IF(VLOOKUP(A638,FPM!$B$6:$B$859,2,FALSE)&gt;VLOOKUP(A638,ICMS!$B$7:$C$858,2,FALSE),0.01,IF(VLOOKUP(A638,'Área Sudene Idene'!$A$1:$B$856,2,FALSE)="sudene/idene",0.05,IF(VLOOKUP(Resumo!A638,'IDH-M'!$A$1:$C$855,3,FALSE)&lt;=0.776,0.05,0.1)))</f>
        <v>#N/A</v>
      </c>
      <c r="C638" s="15" t="e">
        <f>IF(VLOOKUP(A638,FPM!$B$6:$B$859,2,FALSE)/0.8&gt;VLOOKUP(A638,ICMS!$B$7:$C$858,2,FALSE),0.01,IF(VLOOKUP(A638,'Área Sudene Idene'!$A$1:$B$856,2,FALSE)="sudene/idene",0.05,IF(VLOOKUP(Resumo!A638,'IDH-M'!$A$1:$C$855,3,FALSE)&lt;=0.776,0.05,0.1)))</f>
        <v>#N/A</v>
      </c>
      <c r="D638" s="15" t="e">
        <f t="shared" si="9"/>
        <v>#N/A</v>
      </c>
    </row>
    <row r="639" spans="1:4" x14ac:dyDescent="0.25">
      <c r="A639" s="2" t="s">
        <v>643</v>
      </c>
      <c r="B639" s="1" t="e">
        <f>IF(VLOOKUP(A639,FPM!$B$6:$B$859,2,FALSE)&gt;VLOOKUP(A639,ICMS!$B$7:$C$858,2,FALSE),0.01,IF(VLOOKUP(A639,'Área Sudene Idene'!$A$1:$B$856,2,FALSE)="sudene/idene",0.05,IF(VLOOKUP(Resumo!A639,'IDH-M'!$A$1:$C$855,3,FALSE)&lt;=0.776,0.05,0.1)))</f>
        <v>#N/A</v>
      </c>
      <c r="C639" s="15" t="e">
        <f>IF(VLOOKUP(A639,FPM!$B$6:$B$859,2,FALSE)/0.8&gt;VLOOKUP(A639,ICMS!$B$7:$C$858,2,FALSE),0.01,IF(VLOOKUP(A639,'Área Sudene Idene'!$A$1:$B$856,2,FALSE)="sudene/idene",0.05,IF(VLOOKUP(Resumo!A639,'IDH-M'!$A$1:$C$855,3,FALSE)&lt;=0.776,0.05,0.1)))</f>
        <v>#N/A</v>
      </c>
      <c r="D639" s="15" t="e">
        <f t="shared" si="9"/>
        <v>#N/A</v>
      </c>
    </row>
    <row r="640" spans="1:4" x14ac:dyDescent="0.25">
      <c r="A640" s="2" t="s">
        <v>644</v>
      </c>
      <c r="B640" s="1" t="e">
        <f>IF(VLOOKUP(A640,FPM!$B$6:$B$859,2,FALSE)&gt;VLOOKUP(A640,ICMS!$B$7:$C$858,2,FALSE),0.01,IF(VLOOKUP(A640,'Área Sudene Idene'!$A$1:$B$856,2,FALSE)="sudene/idene",0.05,IF(VLOOKUP(Resumo!A640,'IDH-M'!$A$1:$C$855,3,FALSE)&lt;=0.776,0.05,0.1)))</f>
        <v>#N/A</v>
      </c>
      <c r="C640" s="15" t="e">
        <f>IF(VLOOKUP(A640,FPM!$B$6:$B$859,2,FALSE)/0.8&gt;VLOOKUP(A640,ICMS!$B$7:$C$858,2,FALSE),0.01,IF(VLOOKUP(A640,'Área Sudene Idene'!$A$1:$B$856,2,FALSE)="sudene/idene",0.05,IF(VLOOKUP(Resumo!A640,'IDH-M'!$A$1:$C$855,3,FALSE)&lt;=0.776,0.05,0.1)))</f>
        <v>#N/A</v>
      </c>
      <c r="D640" s="15" t="e">
        <f t="shared" si="9"/>
        <v>#N/A</v>
      </c>
    </row>
    <row r="641" spans="1:4" x14ac:dyDescent="0.25">
      <c r="A641" s="2" t="s">
        <v>645</v>
      </c>
      <c r="B641" s="1" t="e">
        <f>IF(VLOOKUP(A641,FPM!$B$6:$B$859,2,FALSE)&gt;VLOOKUP(A641,ICMS!$B$7:$C$858,2,FALSE),0.01,IF(VLOOKUP(A641,'Área Sudene Idene'!$A$1:$B$856,2,FALSE)="sudene/idene",0.05,IF(VLOOKUP(Resumo!A641,'IDH-M'!$A$1:$C$855,3,FALSE)&lt;=0.776,0.05,0.1)))</f>
        <v>#N/A</v>
      </c>
      <c r="C641" s="15" t="e">
        <f>IF(VLOOKUP(A641,FPM!$B$6:$B$859,2,FALSE)/0.8&gt;VLOOKUP(A641,ICMS!$B$7:$C$858,2,FALSE),0.01,IF(VLOOKUP(A641,'Área Sudene Idene'!$A$1:$B$856,2,FALSE)="sudene/idene",0.05,IF(VLOOKUP(Resumo!A641,'IDH-M'!$A$1:$C$855,3,FALSE)&lt;=0.776,0.05,0.1)))</f>
        <v>#N/A</v>
      </c>
      <c r="D641" s="15" t="e">
        <f t="shared" si="9"/>
        <v>#N/A</v>
      </c>
    </row>
    <row r="642" spans="1:4" x14ac:dyDescent="0.25">
      <c r="A642" s="2" t="s">
        <v>646</v>
      </c>
      <c r="B642" s="1" t="e">
        <f>IF(VLOOKUP(A642,FPM!$B$6:$B$859,2,FALSE)&gt;VLOOKUP(A642,ICMS!$B$7:$C$858,2,FALSE),0.01,IF(VLOOKUP(A642,'Área Sudene Idene'!$A$1:$B$856,2,FALSE)="sudene/idene",0.05,IF(VLOOKUP(Resumo!A642,'IDH-M'!$A$1:$C$855,3,FALSE)&lt;=0.776,0.05,0.1)))</f>
        <v>#N/A</v>
      </c>
      <c r="C642" s="15" t="e">
        <f>IF(VLOOKUP(A642,FPM!$B$6:$B$859,2,FALSE)/0.8&gt;VLOOKUP(A642,ICMS!$B$7:$C$858,2,FALSE),0.01,IF(VLOOKUP(A642,'Área Sudene Idene'!$A$1:$B$856,2,FALSE)="sudene/idene",0.05,IF(VLOOKUP(Resumo!A642,'IDH-M'!$A$1:$C$855,3,FALSE)&lt;=0.776,0.05,0.1)))</f>
        <v>#N/A</v>
      </c>
      <c r="D642" s="15" t="e">
        <f t="shared" si="9"/>
        <v>#N/A</v>
      </c>
    </row>
    <row r="643" spans="1:4" x14ac:dyDescent="0.25">
      <c r="A643" s="2" t="s">
        <v>647</v>
      </c>
      <c r="B643" s="1" t="e">
        <f>IF(VLOOKUP(A643,FPM!$B$6:$B$859,2,FALSE)&gt;VLOOKUP(A643,ICMS!$B$7:$C$858,2,FALSE),0.01,IF(VLOOKUP(A643,'Área Sudene Idene'!$A$1:$B$856,2,FALSE)="sudene/idene",0.05,IF(VLOOKUP(Resumo!A643,'IDH-M'!$A$1:$C$855,3,FALSE)&lt;=0.776,0.05,0.1)))</f>
        <v>#N/A</v>
      </c>
      <c r="C643" s="15" t="e">
        <f>IF(VLOOKUP(A643,FPM!$B$6:$B$859,2,FALSE)/0.8&gt;VLOOKUP(A643,ICMS!$B$7:$C$858,2,FALSE),0.01,IF(VLOOKUP(A643,'Área Sudene Idene'!$A$1:$B$856,2,FALSE)="sudene/idene",0.05,IF(VLOOKUP(Resumo!A643,'IDH-M'!$A$1:$C$855,3,FALSE)&lt;=0.776,0.05,0.1)))</f>
        <v>#N/A</v>
      </c>
      <c r="D643" s="15" t="e">
        <f t="shared" ref="D643:D706" si="10">B643-C643</f>
        <v>#N/A</v>
      </c>
    </row>
    <row r="644" spans="1:4" x14ac:dyDescent="0.25">
      <c r="A644" s="2" t="s">
        <v>648</v>
      </c>
      <c r="B644" s="1" t="e">
        <f>IF(VLOOKUP(A644,FPM!$B$6:$B$859,2,FALSE)&gt;VLOOKUP(A644,ICMS!$B$7:$C$858,2,FALSE),0.01,IF(VLOOKUP(A644,'Área Sudene Idene'!$A$1:$B$856,2,FALSE)="sudene/idene",0.05,IF(VLOOKUP(Resumo!A644,'IDH-M'!$A$1:$C$855,3,FALSE)&lt;=0.776,0.05,0.1)))</f>
        <v>#N/A</v>
      </c>
      <c r="C644" s="15" t="e">
        <f>IF(VLOOKUP(A644,FPM!$B$6:$B$859,2,FALSE)/0.8&gt;VLOOKUP(A644,ICMS!$B$7:$C$858,2,FALSE),0.01,IF(VLOOKUP(A644,'Área Sudene Idene'!$A$1:$B$856,2,FALSE)="sudene/idene",0.05,IF(VLOOKUP(Resumo!A644,'IDH-M'!$A$1:$C$855,3,FALSE)&lt;=0.776,0.05,0.1)))</f>
        <v>#N/A</v>
      </c>
      <c r="D644" s="15" t="e">
        <f t="shared" si="10"/>
        <v>#N/A</v>
      </c>
    </row>
    <row r="645" spans="1:4" x14ac:dyDescent="0.25">
      <c r="A645" s="2" t="s">
        <v>649</v>
      </c>
      <c r="B645" s="1" t="e">
        <f>IF(VLOOKUP(A645,FPM!$B$6:$B$859,2,FALSE)&gt;VLOOKUP(A645,ICMS!$B$7:$C$858,2,FALSE),0.01,IF(VLOOKUP(A645,'Área Sudene Idene'!$A$1:$B$856,2,FALSE)="sudene/idene",0.05,IF(VLOOKUP(Resumo!A645,'IDH-M'!$A$1:$C$855,3,FALSE)&lt;=0.776,0.05,0.1)))</f>
        <v>#N/A</v>
      </c>
      <c r="C645" s="15" t="e">
        <f>IF(VLOOKUP(A645,FPM!$B$6:$B$859,2,FALSE)/0.8&gt;VLOOKUP(A645,ICMS!$B$7:$C$858,2,FALSE),0.01,IF(VLOOKUP(A645,'Área Sudene Idene'!$A$1:$B$856,2,FALSE)="sudene/idene",0.05,IF(VLOOKUP(Resumo!A645,'IDH-M'!$A$1:$C$855,3,FALSE)&lt;=0.776,0.05,0.1)))</f>
        <v>#N/A</v>
      </c>
      <c r="D645" s="15" t="e">
        <f t="shared" si="10"/>
        <v>#N/A</v>
      </c>
    </row>
    <row r="646" spans="1:4" x14ac:dyDescent="0.25">
      <c r="A646" s="2" t="s">
        <v>650</v>
      </c>
      <c r="B646" s="1" t="e">
        <f>IF(VLOOKUP(A646,FPM!$B$6:$B$859,2,FALSE)&gt;VLOOKUP(A646,ICMS!$B$7:$C$858,2,FALSE),0.01,IF(VLOOKUP(A646,'Área Sudene Idene'!$A$1:$B$856,2,FALSE)="sudene/idene",0.05,IF(VLOOKUP(Resumo!A646,'IDH-M'!$A$1:$C$855,3,FALSE)&lt;=0.776,0.05,0.1)))</f>
        <v>#N/A</v>
      </c>
      <c r="C646" s="15" t="e">
        <f>IF(VLOOKUP(A646,FPM!$B$6:$B$859,2,FALSE)/0.8&gt;VLOOKUP(A646,ICMS!$B$7:$C$858,2,FALSE),0.01,IF(VLOOKUP(A646,'Área Sudene Idene'!$A$1:$B$856,2,FALSE)="sudene/idene",0.05,IF(VLOOKUP(Resumo!A646,'IDH-M'!$A$1:$C$855,3,FALSE)&lt;=0.776,0.05,0.1)))</f>
        <v>#N/A</v>
      </c>
      <c r="D646" s="15" t="e">
        <f t="shared" si="10"/>
        <v>#N/A</v>
      </c>
    </row>
    <row r="647" spans="1:4" x14ac:dyDescent="0.25">
      <c r="A647" s="2" t="s">
        <v>651</v>
      </c>
      <c r="B647" s="1" t="e">
        <f>IF(VLOOKUP(A647,FPM!$B$6:$B$859,2,FALSE)&gt;VLOOKUP(A647,ICMS!$B$7:$C$858,2,FALSE),0.01,IF(VLOOKUP(A647,'Área Sudene Idene'!$A$1:$B$856,2,FALSE)="sudene/idene",0.05,IF(VLOOKUP(Resumo!A647,'IDH-M'!$A$1:$C$855,3,FALSE)&lt;=0.776,0.05,0.1)))</f>
        <v>#N/A</v>
      </c>
      <c r="C647" s="15" t="e">
        <f>IF(VLOOKUP(A647,FPM!$B$6:$B$859,2,FALSE)/0.8&gt;VLOOKUP(A647,ICMS!$B$7:$C$858,2,FALSE),0.01,IF(VLOOKUP(A647,'Área Sudene Idene'!$A$1:$B$856,2,FALSE)="sudene/idene",0.05,IF(VLOOKUP(Resumo!A647,'IDH-M'!$A$1:$C$855,3,FALSE)&lt;=0.776,0.05,0.1)))</f>
        <v>#N/A</v>
      </c>
      <c r="D647" s="15" t="e">
        <f t="shared" si="10"/>
        <v>#N/A</v>
      </c>
    </row>
    <row r="648" spans="1:4" x14ac:dyDescent="0.25">
      <c r="A648" s="2" t="s">
        <v>652</v>
      </c>
      <c r="B648" s="1" t="e">
        <f>IF(VLOOKUP(A648,FPM!$B$6:$B$859,2,FALSE)&gt;VLOOKUP(A648,ICMS!$B$7:$C$858,2,FALSE),0.01,IF(VLOOKUP(A648,'Área Sudene Idene'!$A$1:$B$856,2,FALSE)="sudene/idene",0.05,IF(VLOOKUP(Resumo!A648,'IDH-M'!$A$1:$C$855,3,FALSE)&lt;=0.776,0.05,0.1)))</f>
        <v>#N/A</v>
      </c>
      <c r="C648" s="15" t="e">
        <f>IF(VLOOKUP(A648,FPM!$B$6:$B$859,2,FALSE)/0.8&gt;VLOOKUP(A648,ICMS!$B$7:$C$858,2,FALSE),0.01,IF(VLOOKUP(A648,'Área Sudene Idene'!$A$1:$B$856,2,FALSE)="sudene/idene",0.05,IF(VLOOKUP(Resumo!A648,'IDH-M'!$A$1:$C$855,3,FALSE)&lt;=0.776,0.05,0.1)))</f>
        <v>#N/A</v>
      </c>
      <c r="D648" s="15" t="e">
        <f t="shared" si="10"/>
        <v>#N/A</v>
      </c>
    </row>
    <row r="649" spans="1:4" x14ac:dyDescent="0.25">
      <c r="A649" s="2" t="s">
        <v>653</v>
      </c>
      <c r="B649" s="1" t="e">
        <f>IF(VLOOKUP(A649,FPM!$B$6:$B$859,2,FALSE)&gt;VLOOKUP(A649,ICMS!$B$7:$C$858,2,FALSE),0.01,IF(VLOOKUP(A649,'Área Sudene Idene'!$A$1:$B$856,2,FALSE)="sudene/idene",0.05,IF(VLOOKUP(Resumo!A649,'IDH-M'!$A$1:$C$855,3,FALSE)&lt;=0.776,0.05,0.1)))</f>
        <v>#N/A</v>
      </c>
      <c r="C649" s="15" t="e">
        <f>IF(VLOOKUP(A649,FPM!$B$6:$B$859,2,FALSE)/0.8&gt;VLOOKUP(A649,ICMS!$B$7:$C$858,2,FALSE),0.01,IF(VLOOKUP(A649,'Área Sudene Idene'!$A$1:$B$856,2,FALSE)="sudene/idene",0.05,IF(VLOOKUP(Resumo!A649,'IDH-M'!$A$1:$C$855,3,FALSE)&lt;=0.776,0.05,0.1)))</f>
        <v>#N/A</v>
      </c>
      <c r="D649" s="15" t="e">
        <f t="shared" si="10"/>
        <v>#N/A</v>
      </c>
    </row>
    <row r="650" spans="1:4" x14ac:dyDescent="0.25">
      <c r="A650" s="2" t="s">
        <v>654</v>
      </c>
      <c r="B650" s="1" t="e">
        <f>IF(VLOOKUP(A650,FPM!$B$6:$B$859,2,FALSE)&gt;VLOOKUP(A650,ICMS!$B$7:$C$858,2,FALSE),0.01,IF(VLOOKUP(A650,'Área Sudene Idene'!$A$1:$B$856,2,FALSE)="sudene/idene",0.05,IF(VLOOKUP(Resumo!A650,'IDH-M'!$A$1:$C$855,3,FALSE)&lt;=0.776,0.05,0.1)))</f>
        <v>#N/A</v>
      </c>
      <c r="C650" s="15" t="e">
        <f>IF(VLOOKUP(A650,FPM!$B$6:$B$859,2,FALSE)/0.8&gt;VLOOKUP(A650,ICMS!$B$7:$C$858,2,FALSE),0.01,IF(VLOOKUP(A650,'Área Sudene Idene'!$A$1:$B$856,2,FALSE)="sudene/idene",0.05,IF(VLOOKUP(Resumo!A650,'IDH-M'!$A$1:$C$855,3,FALSE)&lt;=0.776,0.05,0.1)))</f>
        <v>#N/A</v>
      </c>
      <c r="D650" s="15" t="e">
        <f t="shared" si="10"/>
        <v>#N/A</v>
      </c>
    </row>
    <row r="651" spans="1:4" x14ac:dyDescent="0.25">
      <c r="A651" s="2" t="s">
        <v>655</v>
      </c>
      <c r="B651" s="1" t="e">
        <f>IF(VLOOKUP(A651,FPM!$B$6:$B$859,2,FALSE)&gt;VLOOKUP(A651,ICMS!$B$7:$C$858,2,FALSE),0.01,IF(VLOOKUP(A651,'Área Sudene Idene'!$A$1:$B$856,2,FALSE)="sudene/idene",0.05,IF(VLOOKUP(Resumo!A651,'IDH-M'!$A$1:$C$855,3,FALSE)&lt;=0.776,0.05,0.1)))</f>
        <v>#N/A</v>
      </c>
      <c r="C651" s="15" t="e">
        <f>IF(VLOOKUP(A651,FPM!$B$6:$B$859,2,FALSE)/0.8&gt;VLOOKUP(A651,ICMS!$B$7:$C$858,2,FALSE),0.01,IF(VLOOKUP(A651,'Área Sudene Idene'!$A$1:$B$856,2,FALSE)="sudene/idene",0.05,IF(VLOOKUP(Resumo!A651,'IDH-M'!$A$1:$C$855,3,FALSE)&lt;=0.776,0.05,0.1)))</f>
        <v>#N/A</v>
      </c>
      <c r="D651" s="15" t="e">
        <f t="shared" si="10"/>
        <v>#N/A</v>
      </c>
    </row>
    <row r="652" spans="1:4" x14ac:dyDescent="0.25">
      <c r="A652" s="2" t="s">
        <v>656</v>
      </c>
      <c r="B652" s="1" t="e">
        <f>IF(VLOOKUP(A652,FPM!$B$6:$B$859,2,FALSE)&gt;VLOOKUP(A652,ICMS!$B$7:$C$858,2,FALSE),0.01,IF(VLOOKUP(A652,'Área Sudene Idene'!$A$1:$B$856,2,FALSE)="sudene/idene",0.05,IF(VLOOKUP(Resumo!A652,'IDH-M'!$A$1:$C$855,3,FALSE)&lt;=0.776,0.05,0.1)))</f>
        <v>#N/A</v>
      </c>
      <c r="C652" s="15" t="e">
        <f>IF(VLOOKUP(A652,FPM!$B$6:$B$859,2,FALSE)/0.8&gt;VLOOKUP(A652,ICMS!$B$7:$C$858,2,FALSE),0.01,IF(VLOOKUP(A652,'Área Sudene Idene'!$A$1:$B$856,2,FALSE)="sudene/idene",0.05,IF(VLOOKUP(Resumo!A652,'IDH-M'!$A$1:$C$855,3,FALSE)&lt;=0.776,0.05,0.1)))</f>
        <v>#N/A</v>
      </c>
      <c r="D652" s="15" t="e">
        <f t="shared" si="10"/>
        <v>#N/A</v>
      </c>
    </row>
    <row r="653" spans="1:4" x14ac:dyDescent="0.25">
      <c r="A653" s="2" t="s">
        <v>657</v>
      </c>
      <c r="B653" s="1" t="e">
        <f>IF(VLOOKUP(A653,FPM!$B$6:$B$859,2,FALSE)&gt;VLOOKUP(A653,ICMS!$B$7:$C$858,2,FALSE),0.01,IF(VLOOKUP(A653,'Área Sudene Idene'!$A$1:$B$856,2,FALSE)="sudene/idene",0.05,IF(VLOOKUP(Resumo!A653,'IDH-M'!$A$1:$C$855,3,FALSE)&lt;=0.776,0.05,0.1)))</f>
        <v>#N/A</v>
      </c>
      <c r="C653" s="15" t="e">
        <f>IF(VLOOKUP(A653,FPM!$B$6:$B$859,2,FALSE)/0.8&gt;VLOOKUP(A653,ICMS!$B$7:$C$858,2,FALSE),0.01,IF(VLOOKUP(A653,'Área Sudene Idene'!$A$1:$B$856,2,FALSE)="sudene/idene",0.05,IF(VLOOKUP(Resumo!A653,'IDH-M'!$A$1:$C$855,3,FALSE)&lt;=0.776,0.05,0.1)))</f>
        <v>#N/A</v>
      </c>
      <c r="D653" s="15" t="e">
        <f t="shared" si="10"/>
        <v>#N/A</v>
      </c>
    </row>
    <row r="654" spans="1:4" x14ac:dyDescent="0.25">
      <c r="A654" s="2" t="s">
        <v>658</v>
      </c>
      <c r="B654" s="1" t="e">
        <f>IF(VLOOKUP(A654,FPM!$B$6:$B$859,2,FALSE)&gt;VLOOKUP(A654,ICMS!$B$7:$C$858,2,FALSE),0.01,IF(VLOOKUP(A654,'Área Sudene Idene'!$A$1:$B$856,2,FALSE)="sudene/idene",0.05,IF(VLOOKUP(Resumo!A654,'IDH-M'!$A$1:$C$855,3,FALSE)&lt;=0.776,0.05,0.1)))</f>
        <v>#N/A</v>
      </c>
      <c r="C654" s="15" t="e">
        <f>IF(VLOOKUP(A654,FPM!$B$6:$B$859,2,FALSE)/0.8&gt;VLOOKUP(A654,ICMS!$B$7:$C$858,2,FALSE),0.01,IF(VLOOKUP(A654,'Área Sudene Idene'!$A$1:$B$856,2,FALSE)="sudene/idene",0.05,IF(VLOOKUP(Resumo!A654,'IDH-M'!$A$1:$C$855,3,FALSE)&lt;=0.776,0.05,0.1)))</f>
        <v>#N/A</v>
      </c>
      <c r="D654" s="15" t="e">
        <f t="shared" si="10"/>
        <v>#N/A</v>
      </c>
    </row>
    <row r="655" spans="1:4" x14ac:dyDescent="0.25">
      <c r="A655" s="2" t="s">
        <v>659</v>
      </c>
      <c r="B655" s="1" t="e">
        <f>IF(VLOOKUP(A655,FPM!$B$6:$B$859,2,FALSE)&gt;VLOOKUP(A655,ICMS!$B$7:$C$858,2,FALSE),0.01,IF(VLOOKUP(A655,'Área Sudene Idene'!$A$1:$B$856,2,FALSE)="sudene/idene",0.05,IF(VLOOKUP(Resumo!A655,'IDH-M'!$A$1:$C$855,3,FALSE)&lt;=0.776,0.05,0.1)))</f>
        <v>#N/A</v>
      </c>
      <c r="C655" s="15" t="e">
        <f>IF(VLOOKUP(A655,FPM!$B$6:$B$859,2,FALSE)/0.8&gt;VLOOKUP(A655,ICMS!$B$7:$C$858,2,FALSE),0.01,IF(VLOOKUP(A655,'Área Sudene Idene'!$A$1:$B$856,2,FALSE)="sudene/idene",0.05,IF(VLOOKUP(Resumo!A655,'IDH-M'!$A$1:$C$855,3,FALSE)&lt;=0.776,0.05,0.1)))</f>
        <v>#N/A</v>
      </c>
      <c r="D655" s="15" t="e">
        <f t="shared" si="10"/>
        <v>#N/A</v>
      </c>
    </row>
    <row r="656" spans="1:4" x14ac:dyDescent="0.25">
      <c r="A656" s="2" t="s">
        <v>660</v>
      </c>
      <c r="B656" s="1" t="e">
        <f>IF(VLOOKUP(A656,FPM!$B$6:$B$859,2,FALSE)&gt;VLOOKUP(A656,ICMS!$B$7:$C$858,2,FALSE),0.01,IF(VLOOKUP(A656,'Área Sudene Idene'!$A$1:$B$856,2,FALSE)="sudene/idene",0.05,IF(VLOOKUP(Resumo!A656,'IDH-M'!$A$1:$C$855,3,FALSE)&lt;=0.776,0.05,0.1)))</f>
        <v>#N/A</v>
      </c>
      <c r="C656" s="15" t="e">
        <f>IF(VLOOKUP(A656,FPM!$B$6:$B$859,2,FALSE)/0.8&gt;VLOOKUP(A656,ICMS!$B$7:$C$858,2,FALSE),0.01,IF(VLOOKUP(A656,'Área Sudene Idene'!$A$1:$B$856,2,FALSE)="sudene/idene",0.05,IF(VLOOKUP(Resumo!A656,'IDH-M'!$A$1:$C$855,3,FALSE)&lt;=0.776,0.05,0.1)))</f>
        <v>#N/A</v>
      </c>
      <c r="D656" s="15" t="e">
        <f t="shared" si="10"/>
        <v>#N/A</v>
      </c>
    </row>
    <row r="657" spans="1:4" x14ac:dyDescent="0.25">
      <c r="A657" s="2" t="s">
        <v>661</v>
      </c>
      <c r="B657" s="1" t="e">
        <f>IF(VLOOKUP(A657,FPM!$B$6:$B$859,2,FALSE)&gt;VLOOKUP(A657,ICMS!$B$7:$C$858,2,FALSE),0.01,IF(VLOOKUP(A657,'Área Sudene Idene'!$A$1:$B$856,2,FALSE)="sudene/idene",0.05,IF(VLOOKUP(Resumo!A657,'IDH-M'!$A$1:$C$855,3,FALSE)&lt;=0.776,0.05,0.1)))</f>
        <v>#N/A</v>
      </c>
      <c r="C657" s="15" t="e">
        <f>IF(VLOOKUP(A657,FPM!$B$6:$B$859,2,FALSE)/0.8&gt;VLOOKUP(A657,ICMS!$B$7:$C$858,2,FALSE),0.01,IF(VLOOKUP(A657,'Área Sudene Idene'!$A$1:$B$856,2,FALSE)="sudene/idene",0.05,IF(VLOOKUP(Resumo!A657,'IDH-M'!$A$1:$C$855,3,FALSE)&lt;=0.776,0.05,0.1)))</f>
        <v>#N/A</v>
      </c>
      <c r="D657" s="15" t="e">
        <f t="shared" si="10"/>
        <v>#N/A</v>
      </c>
    </row>
    <row r="658" spans="1:4" x14ac:dyDescent="0.25">
      <c r="A658" s="2" t="s">
        <v>662</v>
      </c>
      <c r="B658" s="1" t="e">
        <f>IF(VLOOKUP(A658,FPM!$B$6:$B$859,2,FALSE)&gt;VLOOKUP(A658,ICMS!$B$7:$C$858,2,FALSE),0.01,IF(VLOOKUP(A658,'Área Sudene Idene'!$A$1:$B$856,2,FALSE)="sudene/idene",0.05,IF(VLOOKUP(Resumo!A658,'IDH-M'!$A$1:$C$855,3,FALSE)&lt;=0.776,0.05,0.1)))</f>
        <v>#N/A</v>
      </c>
      <c r="C658" s="15" t="e">
        <f>IF(VLOOKUP(A658,FPM!$B$6:$B$859,2,FALSE)/0.8&gt;VLOOKUP(A658,ICMS!$B$7:$C$858,2,FALSE),0.01,IF(VLOOKUP(A658,'Área Sudene Idene'!$A$1:$B$856,2,FALSE)="sudene/idene",0.05,IF(VLOOKUP(Resumo!A658,'IDH-M'!$A$1:$C$855,3,FALSE)&lt;=0.776,0.05,0.1)))</f>
        <v>#N/A</v>
      </c>
      <c r="D658" s="15" t="e">
        <f t="shared" si="10"/>
        <v>#N/A</v>
      </c>
    </row>
    <row r="659" spans="1:4" x14ac:dyDescent="0.25">
      <c r="A659" s="2" t="s">
        <v>663</v>
      </c>
      <c r="B659" s="1" t="e">
        <f>IF(VLOOKUP(A659,FPM!$B$6:$B$859,2,FALSE)&gt;VLOOKUP(A659,ICMS!$B$7:$C$858,2,FALSE),0.01,IF(VLOOKUP(A659,'Área Sudene Idene'!$A$1:$B$856,2,FALSE)="sudene/idene",0.05,IF(VLOOKUP(Resumo!A659,'IDH-M'!$A$1:$C$855,3,FALSE)&lt;=0.776,0.05,0.1)))</f>
        <v>#N/A</v>
      </c>
      <c r="C659" s="15" t="e">
        <f>IF(VLOOKUP(A659,FPM!$B$6:$B$859,2,FALSE)/0.8&gt;VLOOKUP(A659,ICMS!$B$7:$C$858,2,FALSE),0.01,IF(VLOOKUP(A659,'Área Sudene Idene'!$A$1:$B$856,2,FALSE)="sudene/idene",0.05,IF(VLOOKUP(Resumo!A659,'IDH-M'!$A$1:$C$855,3,FALSE)&lt;=0.776,0.05,0.1)))</f>
        <v>#N/A</v>
      </c>
      <c r="D659" s="15" t="e">
        <f t="shared" si="10"/>
        <v>#N/A</v>
      </c>
    </row>
    <row r="660" spans="1:4" x14ac:dyDescent="0.25">
      <c r="A660" s="2" t="s">
        <v>664</v>
      </c>
      <c r="B660" s="1" t="e">
        <f>IF(VLOOKUP(A660,FPM!$B$6:$B$859,2,FALSE)&gt;VLOOKUP(A660,ICMS!$B$7:$C$858,2,FALSE),0.01,IF(VLOOKUP(A660,'Área Sudene Idene'!$A$1:$B$856,2,FALSE)="sudene/idene",0.05,IF(VLOOKUP(Resumo!A660,'IDH-M'!$A$1:$C$855,3,FALSE)&lt;=0.776,0.05,0.1)))</f>
        <v>#N/A</v>
      </c>
      <c r="C660" s="15" t="e">
        <f>IF(VLOOKUP(A660,FPM!$B$6:$B$859,2,FALSE)/0.8&gt;VLOOKUP(A660,ICMS!$B$7:$C$858,2,FALSE),0.01,IF(VLOOKUP(A660,'Área Sudene Idene'!$A$1:$B$856,2,FALSE)="sudene/idene",0.05,IF(VLOOKUP(Resumo!A660,'IDH-M'!$A$1:$C$855,3,FALSE)&lt;=0.776,0.05,0.1)))</f>
        <v>#N/A</v>
      </c>
      <c r="D660" s="15" t="e">
        <f t="shared" si="10"/>
        <v>#N/A</v>
      </c>
    </row>
    <row r="661" spans="1:4" x14ac:dyDescent="0.25">
      <c r="A661" s="2" t="s">
        <v>665</v>
      </c>
      <c r="B661" s="1" t="e">
        <f>IF(VLOOKUP(A661,FPM!$B$6:$B$859,2,FALSE)&gt;VLOOKUP(A661,ICMS!$B$7:$C$858,2,FALSE),0.01,IF(VLOOKUP(A661,'Área Sudene Idene'!$A$1:$B$856,2,FALSE)="sudene/idene",0.05,IF(VLOOKUP(Resumo!A661,'IDH-M'!$A$1:$C$855,3,FALSE)&lt;=0.776,0.05,0.1)))</f>
        <v>#N/A</v>
      </c>
      <c r="C661" s="15" t="e">
        <f>IF(VLOOKUP(A661,FPM!$B$6:$B$859,2,FALSE)/0.8&gt;VLOOKUP(A661,ICMS!$B$7:$C$858,2,FALSE),0.01,IF(VLOOKUP(A661,'Área Sudene Idene'!$A$1:$B$856,2,FALSE)="sudene/idene",0.05,IF(VLOOKUP(Resumo!A661,'IDH-M'!$A$1:$C$855,3,FALSE)&lt;=0.776,0.05,0.1)))</f>
        <v>#N/A</v>
      </c>
      <c r="D661" s="15" t="e">
        <f t="shared" si="10"/>
        <v>#N/A</v>
      </c>
    </row>
    <row r="662" spans="1:4" x14ac:dyDescent="0.25">
      <c r="A662" s="2" t="s">
        <v>666</v>
      </c>
      <c r="B662" s="1" t="e">
        <f>IF(VLOOKUP(A662,FPM!$B$6:$B$859,2,FALSE)&gt;VLOOKUP(A662,ICMS!$B$7:$C$858,2,FALSE),0.01,IF(VLOOKUP(A662,'Área Sudene Idene'!$A$1:$B$856,2,FALSE)="sudene/idene",0.05,IF(VLOOKUP(Resumo!A662,'IDH-M'!$A$1:$C$855,3,FALSE)&lt;=0.776,0.05,0.1)))</f>
        <v>#N/A</v>
      </c>
      <c r="C662" s="15" t="e">
        <f>IF(VLOOKUP(A662,FPM!$B$6:$B$859,2,FALSE)/0.8&gt;VLOOKUP(A662,ICMS!$B$7:$C$858,2,FALSE),0.01,IF(VLOOKUP(A662,'Área Sudene Idene'!$A$1:$B$856,2,FALSE)="sudene/idene",0.05,IF(VLOOKUP(Resumo!A662,'IDH-M'!$A$1:$C$855,3,FALSE)&lt;=0.776,0.05,0.1)))</f>
        <v>#N/A</v>
      </c>
      <c r="D662" s="15" t="e">
        <f t="shared" si="10"/>
        <v>#N/A</v>
      </c>
    </row>
    <row r="663" spans="1:4" x14ac:dyDescent="0.25">
      <c r="A663" s="2" t="s">
        <v>667</v>
      </c>
      <c r="B663" s="1" t="e">
        <f>IF(VLOOKUP(A663,FPM!$B$6:$B$859,2,FALSE)&gt;VLOOKUP(A663,ICMS!$B$7:$C$858,2,FALSE),0.01,IF(VLOOKUP(A663,'Área Sudene Idene'!$A$1:$B$856,2,FALSE)="sudene/idene",0.05,IF(VLOOKUP(Resumo!A663,'IDH-M'!$A$1:$C$855,3,FALSE)&lt;=0.776,0.05,0.1)))</f>
        <v>#N/A</v>
      </c>
      <c r="C663" s="15" t="e">
        <f>IF(VLOOKUP(A663,FPM!$B$6:$B$859,2,FALSE)/0.8&gt;VLOOKUP(A663,ICMS!$B$7:$C$858,2,FALSE),0.01,IF(VLOOKUP(A663,'Área Sudene Idene'!$A$1:$B$856,2,FALSE)="sudene/idene",0.05,IF(VLOOKUP(Resumo!A663,'IDH-M'!$A$1:$C$855,3,FALSE)&lt;=0.776,0.05,0.1)))</f>
        <v>#N/A</v>
      </c>
      <c r="D663" s="15" t="e">
        <f t="shared" si="10"/>
        <v>#N/A</v>
      </c>
    </row>
    <row r="664" spans="1:4" x14ac:dyDescent="0.25">
      <c r="A664" s="2" t="s">
        <v>668</v>
      </c>
      <c r="B664" s="1" t="e">
        <f>IF(VLOOKUP(A664,FPM!$B$6:$B$859,2,FALSE)&gt;VLOOKUP(A664,ICMS!$B$7:$C$858,2,FALSE),0.01,IF(VLOOKUP(A664,'Área Sudene Idene'!$A$1:$B$856,2,FALSE)="sudene/idene",0.05,IF(VLOOKUP(Resumo!A664,'IDH-M'!$A$1:$C$855,3,FALSE)&lt;=0.776,0.05,0.1)))</f>
        <v>#N/A</v>
      </c>
      <c r="C664" s="15" t="e">
        <f>IF(VLOOKUP(A664,FPM!$B$6:$B$859,2,FALSE)/0.8&gt;VLOOKUP(A664,ICMS!$B$7:$C$858,2,FALSE),0.01,IF(VLOOKUP(A664,'Área Sudene Idene'!$A$1:$B$856,2,FALSE)="sudene/idene",0.05,IF(VLOOKUP(Resumo!A664,'IDH-M'!$A$1:$C$855,3,FALSE)&lt;=0.776,0.05,0.1)))</f>
        <v>#N/A</v>
      </c>
      <c r="D664" s="15" t="e">
        <f t="shared" si="10"/>
        <v>#N/A</v>
      </c>
    </row>
    <row r="665" spans="1:4" x14ac:dyDescent="0.25">
      <c r="A665" s="2" t="s">
        <v>669</v>
      </c>
      <c r="B665" s="1" t="e">
        <f>IF(VLOOKUP(A665,FPM!$B$6:$B$859,2,FALSE)&gt;VLOOKUP(A665,ICMS!$B$7:$C$858,2,FALSE),0.01,IF(VLOOKUP(A665,'Área Sudene Idene'!$A$1:$B$856,2,FALSE)="sudene/idene",0.05,IF(VLOOKUP(Resumo!A665,'IDH-M'!$A$1:$C$855,3,FALSE)&lt;=0.776,0.05,0.1)))</f>
        <v>#N/A</v>
      </c>
      <c r="C665" s="15" t="e">
        <f>IF(VLOOKUP(A665,FPM!$B$6:$B$859,2,FALSE)/0.8&gt;VLOOKUP(A665,ICMS!$B$7:$C$858,2,FALSE),0.01,IF(VLOOKUP(A665,'Área Sudene Idene'!$A$1:$B$856,2,FALSE)="sudene/idene",0.05,IF(VLOOKUP(Resumo!A665,'IDH-M'!$A$1:$C$855,3,FALSE)&lt;=0.776,0.05,0.1)))</f>
        <v>#N/A</v>
      </c>
      <c r="D665" s="15" t="e">
        <f t="shared" si="10"/>
        <v>#N/A</v>
      </c>
    </row>
    <row r="666" spans="1:4" x14ac:dyDescent="0.25">
      <c r="A666" s="2" t="s">
        <v>670</v>
      </c>
      <c r="B666" s="1" t="e">
        <f>IF(VLOOKUP(A666,FPM!$B$6:$B$859,2,FALSE)&gt;VLOOKUP(A666,ICMS!$B$7:$C$858,2,FALSE),0.01,IF(VLOOKUP(A666,'Área Sudene Idene'!$A$1:$B$856,2,FALSE)="sudene/idene",0.05,IF(VLOOKUP(Resumo!A666,'IDH-M'!$A$1:$C$855,3,FALSE)&lt;=0.776,0.05,0.1)))</f>
        <v>#N/A</v>
      </c>
      <c r="C666" s="15" t="e">
        <f>IF(VLOOKUP(A666,FPM!$B$6:$B$859,2,FALSE)/0.8&gt;VLOOKUP(A666,ICMS!$B$7:$C$858,2,FALSE),0.01,IF(VLOOKUP(A666,'Área Sudene Idene'!$A$1:$B$856,2,FALSE)="sudene/idene",0.05,IF(VLOOKUP(Resumo!A666,'IDH-M'!$A$1:$C$855,3,FALSE)&lt;=0.776,0.05,0.1)))</f>
        <v>#N/A</v>
      </c>
      <c r="D666" s="15" t="e">
        <f t="shared" si="10"/>
        <v>#N/A</v>
      </c>
    </row>
    <row r="667" spans="1:4" x14ac:dyDescent="0.25">
      <c r="A667" s="2" t="s">
        <v>671</v>
      </c>
      <c r="B667" s="1" t="e">
        <f>IF(VLOOKUP(A667,FPM!$B$6:$B$859,2,FALSE)&gt;VLOOKUP(A667,ICMS!$B$7:$C$858,2,FALSE),0.01,IF(VLOOKUP(A667,'Área Sudene Idene'!$A$1:$B$856,2,FALSE)="sudene/idene",0.05,IF(VLOOKUP(Resumo!A667,'IDH-M'!$A$1:$C$855,3,FALSE)&lt;=0.776,0.05,0.1)))</f>
        <v>#N/A</v>
      </c>
      <c r="C667" s="15" t="e">
        <f>IF(VLOOKUP(A667,FPM!$B$6:$B$859,2,FALSE)/0.8&gt;VLOOKUP(A667,ICMS!$B$7:$C$858,2,FALSE),0.01,IF(VLOOKUP(A667,'Área Sudene Idene'!$A$1:$B$856,2,FALSE)="sudene/idene",0.05,IF(VLOOKUP(Resumo!A667,'IDH-M'!$A$1:$C$855,3,FALSE)&lt;=0.776,0.05,0.1)))</f>
        <v>#N/A</v>
      </c>
      <c r="D667" s="15" t="e">
        <f t="shared" si="10"/>
        <v>#N/A</v>
      </c>
    </row>
    <row r="668" spans="1:4" x14ac:dyDescent="0.25">
      <c r="A668" s="2" t="s">
        <v>672</v>
      </c>
      <c r="B668" s="1" t="e">
        <f>IF(VLOOKUP(A668,FPM!$B$6:$B$859,2,FALSE)&gt;VLOOKUP(A668,ICMS!$B$7:$C$858,2,FALSE),0.01,IF(VLOOKUP(A668,'Área Sudene Idene'!$A$1:$B$856,2,FALSE)="sudene/idene",0.05,IF(VLOOKUP(Resumo!A668,'IDH-M'!$A$1:$C$855,3,FALSE)&lt;=0.776,0.05,0.1)))</f>
        <v>#N/A</v>
      </c>
      <c r="C668" s="15" t="e">
        <f>IF(VLOOKUP(A668,FPM!$B$6:$B$859,2,FALSE)/0.8&gt;VLOOKUP(A668,ICMS!$B$7:$C$858,2,FALSE),0.01,IF(VLOOKUP(A668,'Área Sudene Idene'!$A$1:$B$856,2,FALSE)="sudene/idene",0.05,IF(VLOOKUP(Resumo!A668,'IDH-M'!$A$1:$C$855,3,FALSE)&lt;=0.776,0.05,0.1)))</f>
        <v>#N/A</v>
      </c>
      <c r="D668" s="15" t="e">
        <f t="shared" si="10"/>
        <v>#N/A</v>
      </c>
    </row>
    <row r="669" spans="1:4" x14ac:dyDescent="0.25">
      <c r="A669" s="2" t="s">
        <v>673</v>
      </c>
      <c r="B669" s="1" t="e">
        <f>IF(VLOOKUP(A669,FPM!$B$6:$B$859,2,FALSE)&gt;VLOOKUP(A669,ICMS!$B$7:$C$858,2,FALSE),0.01,IF(VLOOKUP(A669,'Área Sudene Idene'!$A$1:$B$856,2,FALSE)="sudene/idene",0.05,IF(VLOOKUP(Resumo!A669,'IDH-M'!$A$1:$C$855,3,FALSE)&lt;=0.776,0.05,0.1)))</f>
        <v>#N/A</v>
      </c>
      <c r="C669" s="15" t="e">
        <f>IF(VLOOKUP(A669,FPM!$B$6:$B$859,2,FALSE)/0.8&gt;VLOOKUP(A669,ICMS!$B$7:$C$858,2,FALSE),0.01,IF(VLOOKUP(A669,'Área Sudene Idene'!$A$1:$B$856,2,FALSE)="sudene/idene",0.05,IF(VLOOKUP(Resumo!A669,'IDH-M'!$A$1:$C$855,3,FALSE)&lt;=0.776,0.05,0.1)))</f>
        <v>#N/A</v>
      </c>
      <c r="D669" s="15" t="e">
        <f t="shared" si="10"/>
        <v>#N/A</v>
      </c>
    </row>
    <row r="670" spans="1:4" x14ac:dyDescent="0.25">
      <c r="A670" s="2" t="s">
        <v>674</v>
      </c>
      <c r="B670" s="1" t="e">
        <f>IF(VLOOKUP(A670,FPM!$B$6:$B$859,2,FALSE)&gt;VLOOKUP(A670,ICMS!$B$7:$C$858,2,FALSE),0.01,IF(VLOOKUP(A670,'Área Sudene Idene'!$A$1:$B$856,2,FALSE)="sudene/idene",0.05,IF(VLOOKUP(Resumo!A670,'IDH-M'!$A$1:$C$855,3,FALSE)&lt;=0.776,0.05,0.1)))</f>
        <v>#N/A</v>
      </c>
      <c r="C670" s="15" t="e">
        <f>IF(VLOOKUP(A670,FPM!$B$6:$B$859,2,FALSE)/0.8&gt;VLOOKUP(A670,ICMS!$B$7:$C$858,2,FALSE),0.01,IF(VLOOKUP(A670,'Área Sudene Idene'!$A$1:$B$856,2,FALSE)="sudene/idene",0.05,IF(VLOOKUP(Resumo!A670,'IDH-M'!$A$1:$C$855,3,FALSE)&lt;=0.776,0.05,0.1)))</f>
        <v>#N/A</v>
      </c>
      <c r="D670" s="15" t="e">
        <f t="shared" si="10"/>
        <v>#N/A</v>
      </c>
    </row>
    <row r="671" spans="1:4" x14ac:dyDescent="0.25">
      <c r="A671" s="2" t="s">
        <v>675</v>
      </c>
      <c r="B671" s="1" t="e">
        <f>IF(VLOOKUP(A671,FPM!$B$6:$B$859,2,FALSE)&gt;VLOOKUP(A671,ICMS!$B$7:$C$858,2,FALSE),0.01,IF(VLOOKUP(A671,'Área Sudene Idene'!$A$1:$B$856,2,FALSE)="sudene/idene",0.05,IF(VLOOKUP(Resumo!A671,'IDH-M'!$A$1:$C$855,3,FALSE)&lt;=0.776,0.05,0.1)))</f>
        <v>#N/A</v>
      </c>
      <c r="C671" s="15" t="e">
        <f>IF(VLOOKUP(A671,FPM!$B$6:$B$859,2,FALSE)/0.8&gt;VLOOKUP(A671,ICMS!$B$7:$C$858,2,FALSE),0.01,IF(VLOOKUP(A671,'Área Sudene Idene'!$A$1:$B$856,2,FALSE)="sudene/idene",0.05,IF(VLOOKUP(Resumo!A671,'IDH-M'!$A$1:$C$855,3,FALSE)&lt;=0.776,0.05,0.1)))</f>
        <v>#N/A</v>
      </c>
      <c r="D671" s="15" t="e">
        <f t="shared" si="10"/>
        <v>#N/A</v>
      </c>
    </row>
    <row r="672" spans="1:4" x14ac:dyDescent="0.25">
      <c r="A672" s="2" t="s">
        <v>676</v>
      </c>
      <c r="B672" s="1" t="e">
        <f>IF(VLOOKUP(A672,FPM!$B$6:$B$859,2,FALSE)&gt;VLOOKUP(A672,ICMS!$B$7:$C$858,2,FALSE),0.01,IF(VLOOKUP(A672,'Área Sudene Idene'!$A$1:$B$856,2,FALSE)="sudene/idene",0.05,IF(VLOOKUP(Resumo!A672,'IDH-M'!$A$1:$C$855,3,FALSE)&lt;=0.776,0.05,0.1)))</f>
        <v>#N/A</v>
      </c>
      <c r="C672" s="15" t="e">
        <f>IF(VLOOKUP(A672,FPM!$B$6:$B$859,2,FALSE)/0.8&gt;VLOOKUP(A672,ICMS!$B$7:$C$858,2,FALSE),0.01,IF(VLOOKUP(A672,'Área Sudene Idene'!$A$1:$B$856,2,FALSE)="sudene/idene",0.05,IF(VLOOKUP(Resumo!A672,'IDH-M'!$A$1:$C$855,3,FALSE)&lt;=0.776,0.05,0.1)))</f>
        <v>#N/A</v>
      </c>
      <c r="D672" s="15" t="e">
        <f t="shared" si="10"/>
        <v>#N/A</v>
      </c>
    </row>
    <row r="673" spans="1:4" x14ac:dyDescent="0.25">
      <c r="A673" s="2" t="s">
        <v>677</v>
      </c>
      <c r="B673" s="1" t="e">
        <f>IF(VLOOKUP(A673,FPM!$B$6:$B$859,2,FALSE)&gt;VLOOKUP(A673,ICMS!$B$7:$C$858,2,FALSE),0.01,IF(VLOOKUP(A673,'Área Sudene Idene'!$A$1:$B$856,2,FALSE)="sudene/idene",0.05,IF(VLOOKUP(Resumo!A673,'IDH-M'!$A$1:$C$855,3,FALSE)&lt;=0.776,0.05,0.1)))</f>
        <v>#N/A</v>
      </c>
      <c r="C673" s="15" t="e">
        <f>IF(VLOOKUP(A673,FPM!$B$6:$B$859,2,FALSE)/0.8&gt;VLOOKUP(A673,ICMS!$B$7:$C$858,2,FALSE),0.01,IF(VLOOKUP(A673,'Área Sudene Idene'!$A$1:$B$856,2,FALSE)="sudene/idene",0.05,IF(VLOOKUP(Resumo!A673,'IDH-M'!$A$1:$C$855,3,FALSE)&lt;=0.776,0.05,0.1)))</f>
        <v>#N/A</v>
      </c>
      <c r="D673" s="15" t="e">
        <f t="shared" si="10"/>
        <v>#N/A</v>
      </c>
    </row>
    <row r="674" spans="1:4" x14ac:dyDescent="0.25">
      <c r="A674" s="2" t="s">
        <v>678</v>
      </c>
      <c r="B674" s="1" t="e">
        <f>IF(VLOOKUP(A674,FPM!$B$6:$B$859,2,FALSE)&gt;VLOOKUP(A674,ICMS!$B$7:$C$858,2,FALSE),0.01,IF(VLOOKUP(A674,'Área Sudene Idene'!$A$1:$B$856,2,FALSE)="sudene/idene",0.05,IF(VLOOKUP(Resumo!A674,'IDH-M'!$A$1:$C$855,3,FALSE)&lt;=0.776,0.05,0.1)))</f>
        <v>#N/A</v>
      </c>
      <c r="C674" s="15" t="e">
        <f>IF(VLOOKUP(A674,FPM!$B$6:$B$859,2,FALSE)/0.8&gt;VLOOKUP(A674,ICMS!$B$7:$C$858,2,FALSE),0.01,IF(VLOOKUP(A674,'Área Sudene Idene'!$A$1:$B$856,2,FALSE)="sudene/idene",0.05,IF(VLOOKUP(Resumo!A674,'IDH-M'!$A$1:$C$855,3,FALSE)&lt;=0.776,0.05,0.1)))</f>
        <v>#N/A</v>
      </c>
      <c r="D674" s="15" t="e">
        <f t="shared" si="10"/>
        <v>#N/A</v>
      </c>
    </row>
    <row r="675" spans="1:4" x14ac:dyDescent="0.25">
      <c r="A675" s="2" t="s">
        <v>679</v>
      </c>
      <c r="B675" s="1" t="e">
        <f>IF(VLOOKUP(A675,FPM!$B$6:$B$859,2,FALSE)&gt;VLOOKUP(A675,ICMS!$B$7:$C$858,2,FALSE),0.01,IF(VLOOKUP(A675,'Área Sudene Idene'!$A$1:$B$856,2,FALSE)="sudene/idene",0.05,IF(VLOOKUP(Resumo!A675,'IDH-M'!$A$1:$C$855,3,FALSE)&lt;=0.776,0.05,0.1)))</f>
        <v>#N/A</v>
      </c>
      <c r="C675" s="15" t="e">
        <f>IF(VLOOKUP(A675,FPM!$B$6:$B$859,2,FALSE)/0.8&gt;VLOOKUP(A675,ICMS!$B$7:$C$858,2,FALSE),0.01,IF(VLOOKUP(A675,'Área Sudene Idene'!$A$1:$B$856,2,FALSE)="sudene/idene",0.05,IF(VLOOKUP(Resumo!A675,'IDH-M'!$A$1:$C$855,3,FALSE)&lt;=0.776,0.05,0.1)))</f>
        <v>#N/A</v>
      </c>
      <c r="D675" s="15" t="e">
        <f t="shared" si="10"/>
        <v>#N/A</v>
      </c>
    </row>
    <row r="676" spans="1:4" x14ac:dyDescent="0.25">
      <c r="A676" s="2" t="s">
        <v>680</v>
      </c>
      <c r="B676" s="1" t="e">
        <f>IF(VLOOKUP(A676,FPM!$B$6:$B$859,2,FALSE)&gt;VLOOKUP(A676,ICMS!$B$7:$C$858,2,FALSE),0.01,IF(VLOOKUP(A676,'Área Sudene Idene'!$A$1:$B$856,2,FALSE)="sudene/idene",0.05,IF(VLOOKUP(Resumo!A676,'IDH-M'!$A$1:$C$855,3,FALSE)&lt;=0.776,0.05,0.1)))</f>
        <v>#N/A</v>
      </c>
      <c r="C676" s="15" t="e">
        <f>IF(VLOOKUP(A676,FPM!$B$6:$B$859,2,FALSE)/0.8&gt;VLOOKUP(A676,ICMS!$B$7:$C$858,2,FALSE),0.01,IF(VLOOKUP(A676,'Área Sudene Idene'!$A$1:$B$856,2,FALSE)="sudene/idene",0.05,IF(VLOOKUP(Resumo!A676,'IDH-M'!$A$1:$C$855,3,FALSE)&lt;=0.776,0.05,0.1)))</f>
        <v>#N/A</v>
      </c>
      <c r="D676" s="15" t="e">
        <f t="shared" si="10"/>
        <v>#N/A</v>
      </c>
    </row>
    <row r="677" spans="1:4" x14ac:dyDescent="0.25">
      <c r="A677" s="2" t="s">
        <v>681</v>
      </c>
      <c r="B677" s="1" t="e">
        <f>IF(VLOOKUP(A677,FPM!$B$6:$B$859,2,FALSE)&gt;VLOOKUP(A677,ICMS!$B$7:$C$858,2,FALSE),0.01,IF(VLOOKUP(A677,'Área Sudene Idene'!$A$1:$B$856,2,FALSE)="sudene/idene",0.05,IF(VLOOKUP(Resumo!A677,'IDH-M'!$A$1:$C$855,3,FALSE)&lt;=0.776,0.05,0.1)))</f>
        <v>#N/A</v>
      </c>
      <c r="C677" s="15" t="e">
        <f>IF(VLOOKUP(A677,FPM!$B$6:$B$859,2,FALSE)/0.8&gt;VLOOKUP(A677,ICMS!$B$7:$C$858,2,FALSE),0.01,IF(VLOOKUP(A677,'Área Sudene Idene'!$A$1:$B$856,2,FALSE)="sudene/idene",0.05,IF(VLOOKUP(Resumo!A677,'IDH-M'!$A$1:$C$855,3,FALSE)&lt;=0.776,0.05,0.1)))</f>
        <v>#N/A</v>
      </c>
      <c r="D677" s="15" t="e">
        <f t="shared" si="10"/>
        <v>#N/A</v>
      </c>
    </row>
    <row r="678" spans="1:4" x14ac:dyDescent="0.25">
      <c r="A678" s="2" t="s">
        <v>682</v>
      </c>
      <c r="B678" s="1" t="e">
        <f>IF(VLOOKUP(A678,FPM!$B$6:$B$859,2,FALSE)&gt;VLOOKUP(A678,ICMS!$B$7:$C$858,2,FALSE),0.01,IF(VLOOKUP(A678,'Área Sudene Idene'!$A$1:$B$856,2,FALSE)="sudene/idene",0.05,IF(VLOOKUP(Resumo!A678,'IDH-M'!$A$1:$C$855,3,FALSE)&lt;=0.776,0.05,0.1)))</f>
        <v>#N/A</v>
      </c>
      <c r="C678" s="15" t="e">
        <f>IF(VLOOKUP(A678,FPM!$B$6:$B$859,2,FALSE)/0.8&gt;VLOOKUP(A678,ICMS!$B$7:$C$858,2,FALSE),0.01,IF(VLOOKUP(A678,'Área Sudene Idene'!$A$1:$B$856,2,FALSE)="sudene/idene",0.05,IF(VLOOKUP(Resumo!A678,'IDH-M'!$A$1:$C$855,3,FALSE)&lt;=0.776,0.05,0.1)))</f>
        <v>#N/A</v>
      </c>
      <c r="D678" s="15" t="e">
        <f t="shared" si="10"/>
        <v>#N/A</v>
      </c>
    </row>
    <row r="679" spans="1:4" x14ac:dyDescent="0.25">
      <c r="A679" s="2" t="s">
        <v>683</v>
      </c>
      <c r="B679" s="1" t="e">
        <f>IF(VLOOKUP(A679,FPM!$B$6:$B$859,2,FALSE)&gt;VLOOKUP(A679,ICMS!$B$7:$C$858,2,FALSE),0.01,IF(VLOOKUP(A679,'Área Sudene Idene'!$A$1:$B$856,2,FALSE)="sudene/idene",0.05,IF(VLOOKUP(Resumo!A679,'IDH-M'!$A$1:$C$855,3,FALSE)&lt;=0.776,0.05,0.1)))</f>
        <v>#N/A</v>
      </c>
      <c r="C679" s="15" t="e">
        <f>IF(VLOOKUP(A679,FPM!$B$6:$B$859,2,FALSE)/0.8&gt;VLOOKUP(A679,ICMS!$B$7:$C$858,2,FALSE),0.01,IF(VLOOKUP(A679,'Área Sudene Idene'!$A$1:$B$856,2,FALSE)="sudene/idene",0.05,IF(VLOOKUP(Resumo!A679,'IDH-M'!$A$1:$C$855,3,FALSE)&lt;=0.776,0.05,0.1)))</f>
        <v>#N/A</v>
      </c>
      <c r="D679" s="15" t="e">
        <f t="shared" si="10"/>
        <v>#N/A</v>
      </c>
    </row>
    <row r="680" spans="1:4" x14ac:dyDescent="0.25">
      <c r="A680" s="2" t="s">
        <v>684</v>
      </c>
      <c r="B680" s="1" t="e">
        <f>IF(VLOOKUP(A680,FPM!$B$6:$B$859,2,FALSE)&gt;VLOOKUP(A680,ICMS!$B$7:$C$858,2,FALSE),0.01,IF(VLOOKUP(A680,'Área Sudene Idene'!$A$1:$B$856,2,FALSE)="sudene/idene",0.05,IF(VLOOKUP(Resumo!A680,'IDH-M'!$A$1:$C$855,3,FALSE)&lt;=0.776,0.05,0.1)))</f>
        <v>#N/A</v>
      </c>
      <c r="C680" s="15" t="e">
        <f>IF(VLOOKUP(A680,FPM!$B$6:$B$859,2,FALSE)/0.8&gt;VLOOKUP(A680,ICMS!$B$7:$C$858,2,FALSE),0.01,IF(VLOOKUP(A680,'Área Sudene Idene'!$A$1:$B$856,2,FALSE)="sudene/idene",0.05,IF(VLOOKUP(Resumo!A680,'IDH-M'!$A$1:$C$855,3,FALSE)&lt;=0.776,0.05,0.1)))</f>
        <v>#N/A</v>
      </c>
      <c r="D680" s="15" t="e">
        <f t="shared" si="10"/>
        <v>#N/A</v>
      </c>
    </row>
    <row r="681" spans="1:4" x14ac:dyDescent="0.25">
      <c r="A681" s="2" t="s">
        <v>685</v>
      </c>
      <c r="B681" s="1" t="e">
        <f>IF(VLOOKUP(A681,FPM!$B$6:$B$859,2,FALSE)&gt;VLOOKUP(A681,ICMS!$B$7:$C$858,2,FALSE),0.01,IF(VLOOKUP(A681,'Área Sudene Idene'!$A$1:$B$856,2,FALSE)="sudene/idene",0.05,IF(VLOOKUP(Resumo!A681,'IDH-M'!$A$1:$C$855,3,FALSE)&lt;=0.776,0.05,0.1)))</f>
        <v>#N/A</v>
      </c>
      <c r="C681" s="15" t="e">
        <f>IF(VLOOKUP(A681,FPM!$B$6:$B$859,2,FALSE)/0.8&gt;VLOOKUP(A681,ICMS!$B$7:$C$858,2,FALSE),0.01,IF(VLOOKUP(A681,'Área Sudene Idene'!$A$1:$B$856,2,FALSE)="sudene/idene",0.05,IF(VLOOKUP(Resumo!A681,'IDH-M'!$A$1:$C$855,3,FALSE)&lt;=0.776,0.05,0.1)))</f>
        <v>#N/A</v>
      </c>
      <c r="D681" s="15" t="e">
        <f t="shared" si="10"/>
        <v>#N/A</v>
      </c>
    </row>
    <row r="682" spans="1:4" x14ac:dyDescent="0.25">
      <c r="A682" s="2" t="s">
        <v>686</v>
      </c>
      <c r="B682" s="1" t="e">
        <f>IF(VLOOKUP(A682,FPM!$B$6:$B$859,2,FALSE)&gt;VLOOKUP(A682,ICMS!$B$7:$C$858,2,FALSE),0.01,IF(VLOOKUP(A682,'Área Sudene Idene'!$A$1:$B$856,2,FALSE)="sudene/idene",0.05,IF(VLOOKUP(Resumo!A682,'IDH-M'!$A$1:$C$855,3,FALSE)&lt;=0.776,0.05,0.1)))</f>
        <v>#N/A</v>
      </c>
      <c r="C682" s="15" t="e">
        <f>IF(VLOOKUP(A682,FPM!$B$6:$B$859,2,FALSE)/0.8&gt;VLOOKUP(A682,ICMS!$B$7:$C$858,2,FALSE),0.01,IF(VLOOKUP(A682,'Área Sudene Idene'!$A$1:$B$856,2,FALSE)="sudene/idene",0.05,IF(VLOOKUP(Resumo!A682,'IDH-M'!$A$1:$C$855,3,FALSE)&lt;=0.776,0.05,0.1)))</f>
        <v>#N/A</v>
      </c>
      <c r="D682" s="15" t="e">
        <f t="shared" si="10"/>
        <v>#N/A</v>
      </c>
    </row>
    <row r="683" spans="1:4" x14ac:dyDescent="0.25">
      <c r="A683" s="2" t="s">
        <v>687</v>
      </c>
      <c r="B683" s="1" t="e">
        <f>IF(VLOOKUP(A683,FPM!$B$6:$B$859,2,FALSE)&gt;VLOOKUP(A683,ICMS!$B$7:$C$858,2,FALSE),0.01,IF(VLOOKUP(A683,'Área Sudene Idene'!$A$1:$B$856,2,FALSE)="sudene/idene",0.05,IF(VLOOKUP(Resumo!A683,'IDH-M'!$A$1:$C$855,3,FALSE)&lt;=0.776,0.05,0.1)))</f>
        <v>#N/A</v>
      </c>
      <c r="C683" s="15" t="e">
        <f>IF(VLOOKUP(A683,FPM!$B$6:$B$859,2,FALSE)/0.8&gt;VLOOKUP(A683,ICMS!$B$7:$C$858,2,FALSE),0.01,IF(VLOOKUP(A683,'Área Sudene Idene'!$A$1:$B$856,2,FALSE)="sudene/idene",0.05,IF(VLOOKUP(Resumo!A683,'IDH-M'!$A$1:$C$855,3,FALSE)&lt;=0.776,0.05,0.1)))</f>
        <v>#N/A</v>
      </c>
      <c r="D683" s="15" t="e">
        <f t="shared" si="10"/>
        <v>#N/A</v>
      </c>
    </row>
    <row r="684" spans="1:4" x14ac:dyDescent="0.25">
      <c r="A684" s="2" t="s">
        <v>688</v>
      </c>
      <c r="B684" s="1" t="e">
        <f>IF(VLOOKUP(A684,FPM!$B$6:$B$859,2,FALSE)&gt;VLOOKUP(A684,ICMS!$B$7:$C$858,2,FALSE),0.01,IF(VLOOKUP(A684,'Área Sudene Idene'!$A$1:$B$856,2,FALSE)="sudene/idene",0.05,IF(VLOOKUP(Resumo!A684,'IDH-M'!$A$1:$C$855,3,FALSE)&lt;=0.776,0.05,0.1)))</f>
        <v>#N/A</v>
      </c>
      <c r="C684" s="15" t="e">
        <f>IF(VLOOKUP(A684,FPM!$B$6:$B$859,2,FALSE)/0.8&gt;VLOOKUP(A684,ICMS!$B$7:$C$858,2,FALSE),0.01,IF(VLOOKUP(A684,'Área Sudene Idene'!$A$1:$B$856,2,FALSE)="sudene/idene",0.05,IF(VLOOKUP(Resumo!A684,'IDH-M'!$A$1:$C$855,3,FALSE)&lt;=0.776,0.05,0.1)))</f>
        <v>#N/A</v>
      </c>
      <c r="D684" s="15" t="e">
        <f t="shared" si="10"/>
        <v>#N/A</v>
      </c>
    </row>
    <row r="685" spans="1:4" x14ac:dyDescent="0.25">
      <c r="A685" s="2" t="s">
        <v>689</v>
      </c>
      <c r="B685" s="1" t="e">
        <f>IF(VLOOKUP(A685,FPM!$B$6:$B$859,2,FALSE)&gt;VLOOKUP(A685,ICMS!$B$7:$C$858,2,FALSE),0.01,IF(VLOOKUP(A685,'Área Sudene Idene'!$A$1:$B$856,2,FALSE)="sudene/idene",0.05,IF(VLOOKUP(Resumo!A685,'IDH-M'!$A$1:$C$855,3,FALSE)&lt;=0.776,0.05,0.1)))</f>
        <v>#N/A</v>
      </c>
      <c r="C685" s="15" t="e">
        <f>IF(VLOOKUP(A685,FPM!$B$6:$B$859,2,FALSE)/0.8&gt;VLOOKUP(A685,ICMS!$B$7:$C$858,2,FALSE),0.01,IF(VLOOKUP(A685,'Área Sudene Idene'!$A$1:$B$856,2,FALSE)="sudene/idene",0.05,IF(VLOOKUP(Resumo!A685,'IDH-M'!$A$1:$C$855,3,FALSE)&lt;=0.776,0.05,0.1)))</f>
        <v>#N/A</v>
      </c>
      <c r="D685" s="15" t="e">
        <f t="shared" si="10"/>
        <v>#N/A</v>
      </c>
    </row>
    <row r="686" spans="1:4" x14ac:dyDescent="0.25">
      <c r="A686" s="2" t="s">
        <v>690</v>
      </c>
      <c r="B686" s="1" t="e">
        <f>IF(VLOOKUP(A686,FPM!$B$6:$B$859,2,FALSE)&gt;VLOOKUP(A686,ICMS!$B$7:$C$858,2,FALSE),0.01,IF(VLOOKUP(A686,'Área Sudene Idene'!$A$1:$B$856,2,FALSE)="sudene/idene",0.05,IF(VLOOKUP(Resumo!A686,'IDH-M'!$A$1:$C$855,3,FALSE)&lt;=0.776,0.05,0.1)))</f>
        <v>#N/A</v>
      </c>
      <c r="C686" s="15" t="e">
        <f>IF(VLOOKUP(A686,FPM!$B$6:$B$859,2,FALSE)/0.8&gt;VLOOKUP(A686,ICMS!$B$7:$C$858,2,FALSE),0.01,IF(VLOOKUP(A686,'Área Sudene Idene'!$A$1:$B$856,2,FALSE)="sudene/idene",0.05,IF(VLOOKUP(Resumo!A686,'IDH-M'!$A$1:$C$855,3,FALSE)&lt;=0.776,0.05,0.1)))</f>
        <v>#N/A</v>
      </c>
      <c r="D686" s="15" t="e">
        <f t="shared" si="10"/>
        <v>#N/A</v>
      </c>
    </row>
    <row r="687" spans="1:4" x14ac:dyDescent="0.25">
      <c r="A687" s="2" t="s">
        <v>691</v>
      </c>
      <c r="B687" s="1" t="e">
        <f>IF(VLOOKUP(A687,FPM!$B$6:$B$859,2,FALSE)&gt;VLOOKUP(A687,ICMS!$B$7:$C$858,2,FALSE),0.01,IF(VLOOKUP(A687,'Área Sudene Idene'!$A$1:$B$856,2,FALSE)="sudene/idene",0.05,IF(VLOOKUP(Resumo!A687,'IDH-M'!$A$1:$C$855,3,FALSE)&lt;=0.776,0.05,0.1)))</f>
        <v>#N/A</v>
      </c>
      <c r="C687" s="15" t="e">
        <f>IF(VLOOKUP(A687,FPM!$B$6:$B$859,2,FALSE)/0.8&gt;VLOOKUP(A687,ICMS!$B$7:$C$858,2,FALSE),0.01,IF(VLOOKUP(A687,'Área Sudene Idene'!$A$1:$B$856,2,FALSE)="sudene/idene",0.05,IF(VLOOKUP(Resumo!A687,'IDH-M'!$A$1:$C$855,3,FALSE)&lt;=0.776,0.05,0.1)))</f>
        <v>#N/A</v>
      </c>
      <c r="D687" s="15" t="e">
        <f t="shared" si="10"/>
        <v>#N/A</v>
      </c>
    </row>
    <row r="688" spans="1:4" x14ac:dyDescent="0.25">
      <c r="A688" s="2" t="s">
        <v>692</v>
      </c>
      <c r="B688" s="1" t="e">
        <f>IF(VLOOKUP(A688,FPM!$B$6:$B$859,2,FALSE)&gt;VLOOKUP(A688,ICMS!$B$7:$C$858,2,FALSE),0.01,IF(VLOOKUP(A688,'Área Sudene Idene'!$A$1:$B$856,2,FALSE)="sudene/idene",0.05,IF(VLOOKUP(Resumo!A688,'IDH-M'!$A$1:$C$855,3,FALSE)&lt;=0.776,0.05,0.1)))</f>
        <v>#N/A</v>
      </c>
      <c r="C688" s="15" t="e">
        <f>IF(VLOOKUP(A688,FPM!$B$6:$B$859,2,FALSE)/0.8&gt;VLOOKUP(A688,ICMS!$B$7:$C$858,2,FALSE),0.01,IF(VLOOKUP(A688,'Área Sudene Idene'!$A$1:$B$856,2,FALSE)="sudene/idene",0.05,IF(VLOOKUP(Resumo!A688,'IDH-M'!$A$1:$C$855,3,FALSE)&lt;=0.776,0.05,0.1)))</f>
        <v>#N/A</v>
      </c>
      <c r="D688" s="15" t="e">
        <f t="shared" si="10"/>
        <v>#N/A</v>
      </c>
    </row>
    <row r="689" spans="1:4" x14ac:dyDescent="0.25">
      <c r="A689" s="2" t="s">
        <v>693</v>
      </c>
      <c r="B689" s="1" t="e">
        <f>IF(VLOOKUP(A689,FPM!$B$6:$B$859,2,FALSE)&gt;VLOOKUP(A689,ICMS!$B$7:$C$858,2,FALSE),0.01,IF(VLOOKUP(A689,'Área Sudene Idene'!$A$1:$B$856,2,FALSE)="sudene/idene",0.05,IF(VLOOKUP(Resumo!A689,'IDH-M'!$A$1:$C$855,3,FALSE)&lt;=0.776,0.05,0.1)))</f>
        <v>#N/A</v>
      </c>
      <c r="C689" s="15" t="e">
        <f>IF(VLOOKUP(A689,FPM!$B$6:$B$859,2,FALSE)/0.8&gt;VLOOKUP(A689,ICMS!$B$7:$C$858,2,FALSE),0.01,IF(VLOOKUP(A689,'Área Sudene Idene'!$A$1:$B$856,2,FALSE)="sudene/idene",0.05,IF(VLOOKUP(Resumo!A689,'IDH-M'!$A$1:$C$855,3,FALSE)&lt;=0.776,0.05,0.1)))</f>
        <v>#N/A</v>
      </c>
      <c r="D689" s="15" t="e">
        <f t="shared" si="10"/>
        <v>#N/A</v>
      </c>
    </row>
    <row r="690" spans="1:4" x14ac:dyDescent="0.25">
      <c r="A690" s="2" t="s">
        <v>694</v>
      </c>
      <c r="B690" s="1" t="e">
        <f>IF(VLOOKUP(A690,FPM!$B$6:$B$859,2,FALSE)&gt;VLOOKUP(A690,ICMS!$B$7:$C$858,2,FALSE),0.01,IF(VLOOKUP(A690,'Área Sudene Idene'!$A$1:$B$856,2,FALSE)="sudene/idene",0.05,IF(VLOOKUP(Resumo!A690,'IDH-M'!$A$1:$C$855,3,FALSE)&lt;=0.776,0.05,0.1)))</f>
        <v>#N/A</v>
      </c>
      <c r="C690" s="15" t="e">
        <f>IF(VLOOKUP(A690,FPM!$B$6:$B$859,2,FALSE)/0.8&gt;VLOOKUP(A690,ICMS!$B$7:$C$858,2,FALSE),0.01,IF(VLOOKUP(A690,'Área Sudene Idene'!$A$1:$B$856,2,FALSE)="sudene/idene",0.05,IF(VLOOKUP(Resumo!A690,'IDH-M'!$A$1:$C$855,3,FALSE)&lt;=0.776,0.05,0.1)))</f>
        <v>#N/A</v>
      </c>
      <c r="D690" s="15" t="e">
        <f t="shared" si="10"/>
        <v>#N/A</v>
      </c>
    </row>
    <row r="691" spans="1:4" x14ac:dyDescent="0.25">
      <c r="A691" s="2" t="s">
        <v>695</v>
      </c>
      <c r="B691" s="1" t="e">
        <f>IF(VLOOKUP(A691,FPM!$B$6:$B$859,2,FALSE)&gt;VLOOKUP(A691,ICMS!$B$7:$C$858,2,FALSE),0.01,IF(VLOOKUP(A691,'Área Sudene Idene'!$A$1:$B$856,2,FALSE)="sudene/idene",0.05,IF(VLOOKUP(Resumo!A691,'IDH-M'!$A$1:$C$855,3,FALSE)&lt;=0.776,0.05,0.1)))</f>
        <v>#N/A</v>
      </c>
      <c r="C691" s="15" t="e">
        <f>IF(VLOOKUP(A691,FPM!$B$6:$B$859,2,FALSE)/0.8&gt;VLOOKUP(A691,ICMS!$B$7:$C$858,2,FALSE),0.01,IF(VLOOKUP(A691,'Área Sudene Idene'!$A$1:$B$856,2,FALSE)="sudene/idene",0.05,IF(VLOOKUP(Resumo!A691,'IDH-M'!$A$1:$C$855,3,FALSE)&lt;=0.776,0.05,0.1)))</f>
        <v>#N/A</v>
      </c>
      <c r="D691" s="15" t="e">
        <f t="shared" si="10"/>
        <v>#N/A</v>
      </c>
    </row>
    <row r="692" spans="1:4" x14ac:dyDescent="0.25">
      <c r="A692" s="2" t="s">
        <v>696</v>
      </c>
      <c r="B692" s="1" t="e">
        <f>IF(VLOOKUP(A692,FPM!$B$6:$B$859,2,FALSE)&gt;VLOOKUP(A692,ICMS!$B$7:$C$858,2,FALSE),0.01,IF(VLOOKUP(A692,'Área Sudene Idene'!$A$1:$B$856,2,FALSE)="sudene/idene",0.05,IF(VLOOKUP(Resumo!A692,'IDH-M'!$A$1:$C$855,3,FALSE)&lt;=0.776,0.05,0.1)))</f>
        <v>#N/A</v>
      </c>
      <c r="C692" s="15" t="e">
        <f>IF(VLOOKUP(A692,FPM!$B$6:$B$859,2,FALSE)/0.8&gt;VLOOKUP(A692,ICMS!$B$7:$C$858,2,FALSE),0.01,IF(VLOOKUP(A692,'Área Sudene Idene'!$A$1:$B$856,2,FALSE)="sudene/idene",0.05,IF(VLOOKUP(Resumo!A692,'IDH-M'!$A$1:$C$855,3,FALSE)&lt;=0.776,0.05,0.1)))</f>
        <v>#N/A</v>
      </c>
      <c r="D692" s="15" t="e">
        <f t="shared" si="10"/>
        <v>#N/A</v>
      </c>
    </row>
    <row r="693" spans="1:4" x14ac:dyDescent="0.25">
      <c r="A693" s="2" t="s">
        <v>697</v>
      </c>
      <c r="B693" s="1" t="e">
        <f>IF(VLOOKUP(A693,FPM!$B$6:$B$859,2,FALSE)&gt;VLOOKUP(A693,ICMS!$B$7:$C$858,2,FALSE),0.01,IF(VLOOKUP(A693,'Área Sudene Idene'!$A$1:$B$856,2,FALSE)="sudene/idene",0.05,IF(VLOOKUP(Resumo!A693,'IDH-M'!$A$1:$C$855,3,FALSE)&lt;=0.776,0.05,0.1)))</f>
        <v>#N/A</v>
      </c>
      <c r="C693" s="15" t="e">
        <f>IF(VLOOKUP(A693,FPM!$B$6:$B$859,2,FALSE)/0.8&gt;VLOOKUP(A693,ICMS!$B$7:$C$858,2,FALSE),0.01,IF(VLOOKUP(A693,'Área Sudene Idene'!$A$1:$B$856,2,FALSE)="sudene/idene",0.05,IF(VLOOKUP(Resumo!A693,'IDH-M'!$A$1:$C$855,3,FALSE)&lt;=0.776,0.05,0.1)))</f>
        <v>#N/A</v>
      </c>
      <c r="D693" s="15" t="e">
        <f t="shared" si="10"/>
        <v>#N/A</v>
      </c>
    </row>
    <row r="694" spans="1:4" x14ac:dyDescent="0.25">
      <c r="A694" s="2" t="s">
        <v>698</v>
      </c>
      <c r="B694" s="1" t="e">
        <f>IF(VLOOKUP(A694,FPM!$B$6:$B$859,2,FALSE)&gt;VLOOKUP(A694,ICMS!$B$7:$C$858,2,FALSE),0.01,IF(VLOOKUP(A694,'Área Sudene Idene'!$A$1:$B$856,2,FALSE)="sudene/idene",0.05,IF(VLOOKUP(Resumo!A694,'IDH-M'!$A$1:$C$855,3,FALSE)&lt;=0.776,0.05,0.1)))</f>
        <v>#N/A</v>
      </c>
      <c r="C694" s="15" t="e">
        <f>IF(VLOOKUP(A694,FPM!$B$6:$B$859,2,FALSE)/0.8&gt;VLOOKUP(A694,ICMS!$B$7:$C$858,2,FALSE),0.01,IF(VLOOKUP(A694,'Área Sudene Idene'!$A$1:$B$856,2,FALSE)="sudene/idene",0.05,IF(VLOOKUP(Resumo!A694,'IDH-M'!$A$1:$C$855,3,FALSE)&lt;=0.776,0.05,0.1)))</f>
        <v>#N/A</v>
      </c>
      <c r="D694" s="15" t="e">
        <f t="shared" si="10"/>
        <v>#N/A</v>
      </c>
    </row>
    <row r="695" spans="1:4" x14ac:dyDescent="0.25">
      <c r="A695" s="2" t="s">
        <v>699</v>
      </c>
      <c r="B695" s="1" t="e">
        <f>IF(VLOOKUP(A695,FPM!$B$6:$B$859,2,FALSE)&gt;VLOOKUP(A695,ICMS!$B$7:$C$858,2,FALSE),0.01,IF(VLOOKUP(A695,'Área Sudene Idene'!$A$1:$B$856,2,FALSE)="sudene/idene",0.05,IF(VLOOKUP(Resumo!A695,'IDH-M'!$A$1:$C$855,3,FALSE)&lt;=0.776,0.05,0.1)))</f>
        <v>#N/A</v>
      </c>
      <c r="C695" s="15" t="e">
        <f>IF(VLOOKUP(A695,FPM!$B$6:$B$859,2,FALSE)/0.8&gt;VLOOKUP(A695,ICMS!$B$7:$C$858,2,FALSE),0.01,IF(VLOOKUP(A695,'Área Sudene Idene'!$A$1:$B$856,2,FALSE)="sudene/idene",0.05,IF(VLOOKUP(Resumo!A695,'IDH-M'!$A$1:$C$855,3,FALSE)&lt;=0.776,0.05,0.1)))</f>
        <v>#N/A</v>
      </c>
      <c r="D695" s="15" t="e">
        <f t="shared" si="10"/>
        <v>#N/A</v>
      </c>
    </row>
    <row r="696" spans="1:4" x14ac:dyDescent="0.25">
      <c r="A696" s="2" t="s">
        <v>700</v>
      </c>
      <c r="B696" s="1" t="e">
        <f>IF(VLOOKUP(A696,FPM!$B$6:$B$859,2,FALSE)&gt;VLOOKUP(A696,ICMS!$B$7:$C$858,2,FALSE),0.01,IF(VLOOKUP(A696,'Área Sudene Idene'!$A$1:$B$856,2,FALSE)="sudene/idene",0.05,IF(VLOOKUP(Resumo!A696,'IDH-M'!$A$1:$C$855,3,FALSE)&lt;=0.776,0.05,0.1)))</f>
        <v>#N/A</v>
      </c>
      <c r="C696" s="15" t="e">
        <f>IF(VLOOKUP(A696,FPM!$B$6:$B$859,2,FALSE)/0.8&gt;VLOOKUP(A696,ICMS!$B$7:$C$858,2,FALSE),0.01,IF(VLOOKUP(A696,'Área Sudene Idene'!$A$1:$B$856,2,FALSE)="sudene/idene",0.05,IF(VLOOKUP(Resumo!A696,'IDH-M'!$A$1:$C$855,3,FALSE)&lt;=0.776,0.05,0.1)))</f>
        <v>#N/A</v>
      </c>
      <c r="D696" s="15" t="e">
        <f t="shared" si="10"/>
        <v>#N/A</v>
      </c>
    </row>
    <row r="697" spans="1:4" x14ac:dyDescent="0.25">
      <c r="A697" s="2" t="s">
        <v>701</v>
      </c>
      <c r="B697" s="1" t="e">
        <f>IF(VLOOKUP(A697,FPM!$B$6:$B$859,2,FALSE)&gt;VLOOKUP(A697,ICMS!$B$7:$C$858,2,FALSE),0.01,IF(VLOOKUP(A697,'Área Sudene Idene'!$A$1:$B$856,2,FALSE)="sudene/idene",0.05,IF(VLOOKUP(Resumo!A697,'IDH-M'!$A$1:$C$855,3,FALSE)&lt;=0.776,0.05,0.1)))</f>
        <v>#N/A</v>
      </c>
      <c r="C697" s="15" t="e">
        <f>IF(VLOOKUP(A697,FPM!$B$6:$B$859,2,FALSE)/0.8&gt;VLOOKUP(A697,ICMS!$B$7:$C$858,2,FALSE),0.01,IF(VLOOKUP(A697,'Área Sudene Idene'!$A$1:$B$856,2,FALSE)="sudene/idene",0.05,IF(VLOOKUP(Resumo!A697,'IDH-M'!$A$1:$C$855,3,FALSE)&lt;=0.776,0.05,0.1)))</f>
        <v>#N/A</v>
      </c>
      <c r="D697" s="15" t="e">
        <f t="shared" si="10"/>
        <v>#N/A</v>
      </c>
    </row>
    <row r="698" spans="1:4" x14ac:dyDescent="0.25">
      <c r="A698" s="2" t="s">
        <v>702</v>
      </c>
      <c r="B698" s="1" t="e">
        <f>IF(VLOOKUP(A698,FPM!$B$6:$B$859,2,FALSE)&gt;VLOOKUP(A698,ICMS!$B$7:$C$858,2,FALSE),0.01,IF(VLOOKUP(A698,'Área Sudene Idene'!$A$1:$B$856,2,FALSE)="sudene/idene",0.05,IF(VLOOKUP(Resumo!A698,'IDH-M'!$A$1:$C$855,3,FALSE)&lt;=0.776,0.05,0.1)))</f>
        <v>#N/A</v>
      </c>
      <c r="C698" s="15" t="e">
        <f>IF(VLOOKUP(A698,FPM!$B$6:$B$859,2,FALSE)/0.8&gt;VLOOKUP(A698,ICMS!$B$7:$C$858,2,FALSE),0.01,IF(VLOOKUP(A698,'Área Sudene Idene'!$A$1:$B$856,2,FALSE)="sudene/idene",0.05,IF(VLOOKUP(Resumo!A698,'IDH-M'!$A$1:$C$855,3,FALSE)&lt;=0.776,0.05,0.1)))</f>
        <v>#N/A</v>
      </c>
      <c r="D698" s="15" t="e">
        <f t="shared" si="10"/>
        <v>#N/A</v>
      </c>
    </row>
    <row r="699" spans="1:4" x14ac:dyDescent="0.25">
      <c r="A699" s="2" t="s">
        <v>703</v>
      </c>
      <c r="B699" s="1" t="e">
        <f>IF(VLOOKUP(A699,FPM!$B$6:$B$859,2,FALSE)&gt;VLOOKUP(A699,ICMS!$B$7:$C$858,2,FALSE),0.01,IF(VLOOKUP(A699,'Área Sudene Idene'!$A$1:$B$856,2,FALSE)="sudene/idene",0.05,IF(VLOOKUP(Resumo!A699,'IDH-M'!$A$1:$C$855,3,FALSE)&lt;=0.776,0.05,0.1)))</f>
        <v>#N/A</v>
      </c>
      <c r="C699" s="15" t="e">
        <f>IF(VLOOKUP(A699,FPM!$B$6:$B$859,2,FALSE)/0.8&gt;VLOOKUP(A699,ICMS!$B$7:$C$858,2,FALSE),0.01,IF(VLOOKUP(A699,'Área Sudene Idene'!$A$1:$B$856,2,FALSE)="sudene/idene",0.05,IF(VLOOKUP(Resumo!A699,'IDH-M'!$A$1:$C$855,3,FALSE)&lt;=0.776,0.05,0.1)))</f>
        <v>#N/A</v>
      </c>
      <c r="D699" s="15" t="e">
        <f t="shared" si="10"/>
        <v>#N/A</v>
      </c>
    </row>
    <row r="700" spans="1:4" x14ac:dyDescent="0.25">
      <c r="A700" s="2" t="s">
        <v>704</v>
      </c>
      <c r="B700" s="1" t="e">
        <f>IF(VLOOKUP(A700,FPM!$B$6:$B$859,2,FALSE)&gt;VLOOKUP(A700,ICMS!$B$7:$C$858,2,FALSE),0.01,IF(VLOOKUP(A700,'Área Sudene Idene'!$A$1:$B$856,2,FALSE)="sudene/idene",0.05,IF(VLOOKUP(Resumo!A700,'IDH-M'!$A$1:$C$855,3,FALSE)&lt;=0.776,0.05,0.1)))</f>
        <v>#N/A</v>
      </c>
      <c r="C700" s="15" t="e">
        <f>IF(VLOOKUP(A700,FPM!$B$6:$B$859,2,FALSE)/0.8&gt;VLOOKUP(A700,ICMS!$B$7:$C$858,2,FALSE),0.01,IF(VLOOKUP(A700,'Área Sudene Idene'!$A$1:$B$856,2,FALSE)="sudene/idene",0.05,IF(VLOOKUP(Resumo!A700,'IDH-M'!$A$1:$C$855,3,FALSE)&lt;=0.776,0.05,0.1)))</f>
        <v>#N/A</v>
      </c>
      <c r="D700" s="15" t="e">
        <f t="shared" si="10"/>
        <v>#N/A</v>
      </c>
    </row>
    <row r="701" spans="1:4" x14ac:dyDescent="0.25">
      <c r="A701" s="2" t="s">
        <v>705</v>
      </c>
      <c r="B701" s="1" t="e">
        <f>IF(VLOOKUP(A701,FPM!$B$6:$B$859,2,FALSE)&gt;VLOOKUP(A701,ICMS!$B$7:$C$858,2,FALSE),0.01,IF(VLOOKUP(A701,'Área Sudene Idene'!$A$1:$B$856,2,FALSE)="sudene/idene",0.05,IF(VLOOKUP(Resumo!A701,'IDH-M'!$A$1:$C$855,3,FALSE)&lt;=0.776,0.05,0.1)))</f>
        <v>#N/A</v>
      </c>
      <c r="C701" s="15" t="e">
        <f>IF(VLOOKUP(A701,FPM!$B$6:$B$859,2,FALSE)/0.8&gt;VLOOKUP(A701,ICMS!$B$7:$C$858,2,FALSE),0.01,IF(VLOOKUP(A701,'Área Sudene Idene'!$A$1:$B$856,2,FALSE)="sudene/idene",0.05,IF(VLOOKUP(Resumo!A701,'IDH-M'!$A$1:$C$855,3,FALSE)&lt;=0.776,0.05,0.1)))</f>
        <v>#N/A</v>
      </c>
      <c r="D701" s="15" t="e">
        <f t="shared" si="10"/>
        <v>#N/A</v>
      </c>
    </row>
    <row r="702" spans="1:4" x14ac:dyDescent="0.25">
      <c r="A702" s="2" t="s">
        <v>706</v>
      </c>
      <c r="B702" s="1" t="e">
        <f>IF(VLOOKUP(A702,FPM!$B$6:$B$859,2,FALSE)&gt;VLOOKUP(A702,ICMS!$B$7:$C$858,2,FALSE),0.01,IF(VLOOKUP(A702,'Área Sudene Idene'!$A$1:$B$856,2,FALSE)="sudene/idene",0.05,IF(VLOOKUP(Resumo!A702,'IDH-M'!$A$1:$C$855,3,FALSE)&lt;=0.776,0.05,0.1)))</f>
        <v>#N/A</v>
      </c>
      <c r="C702" s="15" t="e">
        <f>IF(VLOOKUP(A702,FPM!$B$6:$B$859,2,FALSE)/0.8&gt;VLOOKUP(A702,ICMS!$B$7:$C$858,2,FALSE),0.01,IF(VLOOKUP(A702,'Área Sudene Idene'!$A$1:$B$856,2,FALSE)="sudene/idene",0.05,IF(VLOOKUP(Resumo!A702,'IDH-M'!$A$1:$C$855,3,FALSE)&lt;=0.776,0.05,0.1)))</f>
        <v>#N/A</v>
      </c>
      <c r="D702" s="15" t="e">
        <f t="shared" si="10"/>
        <v>#N/A</v>
      </c>
    </row>
    <row r="703" spans="1:4" x14ac:dyDescent="0.25">
      <c r="A703" s="2" t="s">
        <v>707</v>
      </c>
      <c r="B703" s="1" t="e">
        <f>IF(VLOOKUP(A703,FPM!$B$6:$B$859,2,FALSE)&gt;VLOOKUP(A703,ICMS!$B$7:$C$858,2,FALSE),0.01,IF(VLOOKUP(A703,'Área Sudene Idene'!$A$1:$B$856,2,FALSE)="sudene/idene",0.05,IF(VLOOKUP(Resumo!A703,'IDH-M'!$A$1:$C$855,3,FALSE)&lt;=0.776,0.05,0.1)))</f>
        <v>#N/A</v>
      </c>
      <c r="C703" s="15" t="e">
        <f>IF(VLOOKUP(A703,FPM!$B$6:$B$859,2,FALSE)/0.8&gt;VLOOKUP(A703,ICMS!$B$7:$C$858,2,FALSE),0.01,IF(VLOOKUP(A703,'Área Sudene Idene'!$A$1:$B$856,2,FALSE)="sudene/idene",0.05,IF(VLOOKUP(Resumo!A703,'IDH-M'!$A$1:$C$855,3,FALSE)&lt;=0.776,0.05,0.1)))</f>
        <v>#N/A</v>
      </c>
      <c r="D703" s="15" t="e">
        <f t="shared" si="10"/>
        <v>#N/A</v>
      </c>
    </row>
    <row r="704" spans="1:4" x14ac:dyDescent="0.25">
      <c r="A704" s="2" t="s">
        <v>708</v>
      </c>
      <c r="B704" s="1" t="e">
        <f>IF(VLOOKUP(A704,FPM!$B$6:$B$859,2,FALSE)&gt;VLOOKUP(A704,ICMS!$B$7:$C$858,2,FALSE),0.01,IF(VLOOKUP(A704,'Área Sudene Idene'!$A$1:$B$856,2,FALSE)="sudene/idene",0.05,IF(VLOOKUP(Resumo!A704,'IDH-M'!$A$1:$C$855,3,FALSE)&lt;=0.776,0.05,0.1)))</f>
        <v>#N/A</v>
      </c>
      <c r="C704" s="15" t="e">
        <f>IF(VLOOKUP(A704,FPM!$B$6:$B$859,2,FALSE)/0.8&gt;VLOOKUP(A704,ICMS!$B$7:$C$858,2,FALSE),0.01,IF(VLOOKUP(A704,'Área Sudene Idene'!$A$1:$B$856,2,FALSE)="sudene/idene",0.05,IF(VLOOKUP(Resumo!A704,'IDH-M'!$A$1:$C$855,3,FALSE)&lt;=0.776,0.05,0.1)))</f>
        <v>#N/A</v>
      </c>
      <c r="D704" s="15" t="e">
        <f t="shared" si="10"/>
        <v>#N/A</v>
      </c>
    </row>
    <row r="705" spans="1:4" x14ac:dyDescent="0.25">
      <c r="A705" s="2" t="s">
        <v>709</v>
      </c>
      <c r="B705" s="1" t="e">
        <f>IF(VLOOKUP(A705,FPM!$B$6:$B$859,2,FALSE)&gt;VLOOKUP(A705,ICMS!$B$7:$C$858,2,FALSE),0.01,IF(VLOOKUP(A705,'Área Sudene Idene'!$A$1:$B$856,2,FALSE)="sudene/idene",0.05,IF(VLOOKUP(Resumo!A705,'IDH-M'!$A$1:$C$855,3,FALSE)&lt;=0.776,0.05,0.1)))</f>
        <v>#N/A</v>
      </c>
      <c r="C705" s="15" t="e">
        <f>IF(VLOOKUP(A705,FPM!$B$6:$B$859,2,FALSE)/0.8&gt;VLOOKUP(A705,ICMS!$B$7:$C$858,2,FALSE),0.01,IF(VLOOKUP(A705,'Área Sudene Idene'!$A$1:$B$856,2,FALSE)="sudene/idene",0.05,IF(VLOOKUP(Resumo!A705,'IDH-M'!$A$1:$C$855,3,FALSE)&lt;=0.776,0.05,0.1)))</f>
        <v>#N/A</v>
      </c>
      <c r="D705" s="15" t="e">
        <f t="shared" si="10"/>
        <v>#N/A</v>
      </c>
    </row>
    <row r="706" spans="1:4" x14ac:dyDescent="0.25">
      <c r="A706" s="2" t="s">
        <v>710</v>
      </c>
      <c r="B706" s="1" t="e">
        <f>IF(VLOOKUP(A706,FPM!$B$6:$B$859,2,FALSE)&gt;VLOOKUP(A706,ICMS!$B$7:$C$858,2,FALSE),0.01,IF(VLOOKUP(A706,'Área Sudene Idene'!$A$1:$B$856,2,FALSE)="sudene/idene",0.05,IF(VLOOKUP(Resumo!A706,'IDH-M'!$A$1:$C$855,3,FALSE)&lt;=0.776,0.05,0.1)))</f>
        <v>#N/A</v>
      </c>
      <c r="C706" s="15" t="e">
        <f>IF(VLOOKUP(A706,FPM!$B$6:$B$859,2,FALSE)/0.8&gt;VLOOKUP(A706,ICMS!$B$7:$C$858,2,FALSE),0.01,IF(VLOOKUP(A706,'Área Sudene Idene'!$A$1:$B$856,2,FALSE)="sudene/idene",0.05,IF(VLOOKUP(Resumo!A706,'IDH-M'!$A$1:$C$855,3,FALSE)&lt;=0.776,0.05,0.1)))</f>
        <v>#N/A</v>
      </c>
      <c r="D706" s="15" t="e">
        <f t="shared" si="10"/>
        <v>#N/A</v>
      </c>
    </row>
    <row r="707" spans="1:4" x14ac:dyDescent="0.25">
      <c r="A707" s="2" t="s">
        <v>711</v>
      </c>
      <c r="B707" s="1" t="e">
        <f>IF(VLOOKUP(A707,FPM!$B$6:$B$859,2,FALSE)&gt;VLOOKUP(A707,ICMS!$B$7:$C$858,2,FALSE),0.01,IF(VLOOKUP(A707,'Área Sudene Idene'!$A$1:$B$856,2,FALSE)="sudene/idene",0.05,IF(VLOOKUP(Resumo!A707,'IDH-M'!$A$1:$C$855,3,FALSE)&lt;=0.776,0.05,0.1)))</f>
        <v>#N/A</v>
      </c>
      <c r="C707" s="15" t="e">
        <f>IF(VLOOKUP(A707,FPM!$B$6:$B$859,2,FALSE)/0.8&gt;VLOOKUP(A707,ICMS!$B$7:$C$858,2,FALSE),0.01,IF(VLOOKUP(A707,'Área Sudene Idene'!$A$1:$B$856,2,FALSE)="sudene/idene",0.05,IF(VLOOKUP(Resumo!A707,'IDH-M'!$A$1:$C$855,3,FALSE)&lt;=0.776,0.05,0.1)))</f>
        <v>#N/A</v>
      </c>
      <c r="D707" s="15" t="e">
        <f t="shared" ref="D707:D770" si="11">B707-C707</f>
        <v>#N/A</v>
      </c>
    </row>
    <row r="708" spans="1:4" x14ac:dyDescent="0.25">
      <c r="A708" s="2" t="s">
        <v>712</v>
      </c>
      <c r="B708" s="1" t="e">
        <f>IF(VLOOKUP(A708,FPM!$B$6:$B$859,2,FALSE)&gt;VLOOKUP(A708,ICMS!$B$7:$C$858,2,FALSE),0.01,IF(VLOOKUP(A708,'Área Sudene Idene'!$A$1:$B$856,2,FALSE)="sudene/idene",0.05,IF(VLOOKUP(Resumo!A708,'IDH-M'!$A$1:$C$855,3,FALSE)&lt;=0.776,0.05,0.1)))</f>
        <v>#N/A</v>
      </c>
      <c r="C708" s="15" t="e">
        <f>IF(VLOOKUP(A708,FPM!$B$6:$B$859,2,FALSE)/0.8&gt;VLOOKUP(A708,ICMS!$B$7:$C$858,2,FALSE),0.01,IF(VLOOKUP(A708,'Área Sudene Idene'!$A$1:$B$856,2,FALSE)="sudene/idene",0.05,IF(VLOOKUP(Resumo!A708,'IDH-M'!$A$1:$C$855,3,FALSE)&lt;=0.776,0.05,0.1)))</f>
        <v>#N/A</v>
      </c>
      <c r="D708" s="15" t="e">
        <f t="shared" si="11"/>
        <v>#N/A</v>
      </c>
    </row>
    <row r="709" spans="1:4" x14ac:dyDescent="0.25">
      <c r="A709" s="2" t="s">
        <v>713</v>
      </c>
      <c r="B709" s="1" t="e">
        <f>IF(VLOOKUP(A709,FPM!$B$6:$B$859,2,FALSE)&gt;VLOOKUP(A709,ICMS!$B$7:$C$858,2,FALSE),0.01,IF(VLOOKUP(A709,'Área Sudene Idene'!$A$1:$B$856,2,FALSE)="sudene/idene",0.05,IF(VLOOKUP(Resumo!A709,'IDH-M'!$A$1:$C$855,3,FALSE)&lt;=0.776,0.05,0.1)))</f>
        <v>#N/A</v>
      </c>
      <c r="C709" s="15" t="e">
        <f>IF(VLOOKUP(A709,FPM!$B$6:$B$859,2,FALSE)/0.8&gt;VLOOKUP(A709,ICMS!$B$7:$C$858,2,FALSE),0.01,IF(VLOOKUP(A709,'Área Sudene Idene'!$A$1:$B$856,2,FALSE)="sudene/idene",0.05,IF(VLOOKUP(Resumo!A709,'IDH-M'!$A$1:$C$855,3,FALSE)&lt;=0.776,0.05,0.1)))</f>
        <v>#N/A</v>
      </c>
      <c r="D709" s="15" t="e">
        <f t="shared" si="11"/>
        <v>#N/A</v>
      </c>
    </row>
    <row r="710" spans="1:4" x14ac:dyDescent="0.25">
      <c r="A710" s="2" t="s">
        <v>714</v>
      </c>
      <c r="B710" s="1" t="e">
        <f>IF(VLOOKUP(A710,FPM!$B$6:$B$859,2,FALSE)&gt;VLOOKUP(A710,ICMS!$B$7:$C$858,2,FALSE),0.01,IF(VLOOKUP(A710,'Área Sudene Idene'!$A$1:$B$856,2,FALSE)="sudene/idene",0.05,IF(VLOOKUP(Resumo!A710,'IDH-M'!$A$1:$C$855,3,FALSE)&lt;=0.776,0.05,0.1)))</f>
        <v>#N/A</v>
      </c>
      <c r="C710" s="15" t="e">
        <f>IF(VLOOKUP(A710,FPM!$B$6:$B$859,2,FALSE)/0.8&gt;VLOOKUP(A710,ICMS!$B$7:$C$858,2,FALSE),0.01,IF(VLOOKUP(A710,'Área Sudene Idene'!$A$1:$B$856,2,FALSE)="sudene/idene",0.05,IF(VLOOKUP(Resumo!A710,'IDH-M'!$A$1:$C$855,3,FALSE)&lt;=0.776,0.05,0.1)))</f>
        <v>#N/A</v>
      </c>
      <c r="D710" s="15" t="e">
        <f t="shared" si="11"/>
        <v>#N/A</v>
      </c>
    </row>
    <row r="711" spans="1:4" x14ac:dyDescent="0.25">
      <c r="A711" s="2" t="s">
        <v>715</v>
      </c>
      <c r="B711" s="1" t="e">
        <f>IF(VLOOKUP(A711,FPM!$B$6:$B$859,2,FALSE)&gt;VLOOKUP(A711,ICMS!$B$7:$C$858,2,FALSE),0.01,IF(VLOOKUP(A711,'Área Sudene Idene'!$A$1:$B$856,2,FALSE)="sudene/idene",0.05,IF(VLOOKUP(Resumo!A711,'IDH-M'!$A$1:$C$855,3,FALSE)&lt;=0.776,0.05,0.1)))</f>
        <v>#N/A</v>
      </c>
      <c r="C711" s="15" t="e">
        <f>IF(VLOOKUP(A711,FPM!$B$6:$B$859,2,FALSE)/0.8&gt;VLOOKUP(A711,ICMS!$B$7:$C$858,2,FALSE),0.01,IF(VLOOKUP(A711,'Área Sudene Idene'!$A$1:$B$856,2,FALSE)="sudene/idene",0.05,IF(VLOOKUP(Resumo!A711,'IDH-M'!$A$1:$C$855,3,FALSE)&lt;=0.776,0.05,0.1)))</f>
        <v>#N/A</v>
      </c>
      <c r="D711" s="15" t="e">
        <f t="shared" si="11"/>
        <v>#N/A</v>
      </c>
    </row>
    <row r="712" spans="1:4" x14ac:dyDescent="0.25">
      <c r="A712" s="2" t="s">
        <v>716</v>
      </c>
      <c r="B712" s="1" t="e">
        <f>IF(VLOOKUP(A712,FPM!$B$6:$B$859,2,FALSE)&gt;VLOOKUP(A712,ICMS!$B$7:$C$858,2,FALSE),0.01,IF(VLOOKUP(A712,'Área Sudene Idene'!$A$1:$B$856,2,FALSE)="sudene/idene",0.05,IF(VLOOKUP(Resumo!A712,'IDH-M'!$A$1:$C$855,3,FALSE)&lt;=0.776,0.05,0.1)))</f>
        <v>#N/A</v>
      </c>
      <c r="C712" s="15" t="e">
        <f>IF(VLOOKUP(A712,FPM!$B$6:$B$859,2,FALSE)/0.8&gt;VLOOKUP(A712,ICMS!$B$7:$C$858,2,FALSE),0.01,IF(VLOOKUP(A712,'Área Sudene Idene'!$A$1:$B$856,2,FALSE)="sudene/idene",0.05,IF(VLOOKUP(Resumo!A712,'IDH-M'!$A$1:$C$855,3,FALSE)&lt;=0.776,0.05,0.1)))</f>
        <v>#N/A</v>
      </c>
      <c r="D712" s="15" t="e">
        <f t="shared" si="11"/>
        <v>#N/A</v>
      </c>
    </row>
    <row r="713" spans="1:4" x14ac:dyDescent="0.25">
      <c r="A713" s="2" t="s">
        <v>717</v>
      </c>
      <c r="B713" s="1" t="e">
        <f>IF(VLOOKUP(A713,FPM!$B$6:$B$859,2,FALSE)&gt;VLOOKUP(A713,ICMS!$B$7:$C$858,2,FALSE),0.01,IF(VLOOKUP(A713,'Área Sudene Idene'!$A$1:$B$856,2,FALSE)="sudene/idene",0.05,IF(VLOOKUP(Resumo!A713,'IDH-M'!$A$1:$C$855,3,FALSE)&lt;=0.776,0.05,0.1)))</f>
        <v>#N/A</v>
      </c>
      <c r="C713" s="15" t="e">
        <f>IF(VLOOKUP(A713,FPM!$B$6:$B$859,2,FALSE)/0.8&gt;VLOOKUP(A713,ICMS!$B$7:$C$858,2,FALSE),0.01,IF(VLOOKUP(A713,'Área Sudene Idene'!$A$1:$B$856,2,FALSE)="sudene/idene",0.05,IF(VLOOKUP(Resumo!A713,'IDH-M'!$A$1:$C$855,3,FALSE)&lt;=0.776,0.05,0.1)))</f>
        <v>#N/A</v>
      </c>
      <c r="D713" s="15" t="e">
        <f t="shared" si="11"/>
        <v>#N/A</v>
      </c>
    </row>
    <row r="714" spans="1:4" x14ac:dyDescent="0.25">
      <c r="A714" s="2" t="s">
        <v>718</v>
      </c>
      <c r="B714" s="1" t="e">
        <f>IF(VLOOKUP(A714,FPM!$B$6:$B$859,2,FALSE)&gt;VLOOKUP(A714,ICMS!$B$7:$C$858,2,FALSE),0.01,IF(VLOOKUP(A714,'Área Sudene Idene'!$A$1:$B$856,2,FALSE)="sudene/idene",0.05,IF(VLOOKUP(Resumo!A714,'IDH-M'!$A$1:$C$855,3,FALSE)&lt;=0.776,0.05,0.1)))</f>
        <v>#N/A</v>
      </c>
      <c r="C714" s="15" t="e">
        <f>IF(VLOOKUP(A714,FPM!$B$6:$B$859,2,FALSE)/0.8&gt;VLOOKUP(A714,ICMS!$B$7:$C$858,2,FALSE),0.01,IF(VLOOKUP(A714,'Área Sudene Idene'!$A$1:$B$856,2,FALSE)="sudene/idene",0.05,IF(VLOOKUP(Resumo!A714,'IDH-M'!$A$1:$C$855,3,FALSE)&lt;=0.776,0.05,0.1)))</f>
        <v>#N/A</v>
      </c>
      <c r="D714" s="15" t="e">
        <f t="shared" si="11"/>
        <v>#N/A</v>
      </c>
    </row>
    <row r="715" spans="1:4" x14ac:dyDescent="0.25">
      <c r="A715" s="2" t="s">
        <v>719</v>
      </c>
      <c r="B715" s="1" t="e">
        <f>IF(VLOOKUP(A715,FPM!$B$6:$B$859,2,FALSE)&gt;VLOOKUP(A715,ICMS!$B$7:$C$858,2,FALSE),0.01,IF(VLOOKUP(A715,'Área Sudene Idene'!$A$1:$B$856,2,FALSE)="sudene/idene",0.05,IF(VLOOKUP(Resumo!A715,'IDH-M'!$A$1:$C$855,3,FALSE)&lt;=0.776,0.05,0.1)))</f>
        <v>#N/A</v>
      </c>
      <c r="C715" s="15" t="e">
        <f>IF(VLOOKUP(A715,FPM!$B$6:$B$859,2,FALSE)/0.8&gt;VLOOKUP(A715,ICMS!$B$7:$C$858,2,FALSE),0.01,IF(VLOOKUP(A715,'Área Sudene Idene'!$A$1:$B$856,2,FALSE)="sudene/idene",0.05,IF(VLOOKUP(Resumo!A715,'IDH-M'!$A$1:$C$855,3,FALSE)&lt;=0.776,0.05,0.1)))</f>
        <v>#N/A</v>
      </c>
      <c r="D715" s="15" t="e">
        <f t="shared" si="11"/>
        <v>#N/A</v>
      </c>
    </row>
    <row r="716" spans="1:4" x14ac:dyDescent="0.25">
      <c r="A716" s="2" t="s">
        <v>720</v>
      </c>
      <c r="B716" s="1" t="e">
        <f>IF(VLOOKUP(A716,FPM!$B$6:$B$859,2,FALSE)&gt;VLOOKUP(A716,ICMS!$B$7:$C$858,2,FALSE),0.01,IF(VLOOKUP(A716,'Área Sudene Idene'!$A$1:$B$856,2,FALSE)="sudene/idene",0.05,IF(VLOOKUP(Resumo!A716,'IDH-M'!$A$1:$C$855,3,FALSE)&lt;=0.776,0.05,0.1)))</f>
        <v>#N/A</v>
      </c>
      <c r="C716" s="15" t="e">
        <f>IF(VLOOKUP(A716,FPM!$B$6:$B$859,2,FALSE)/0.8&gt;VLOOKUP(A716,ICMS!$B$7:$C$858,2,FALSE),0.01,IF(VLOOKUP(A716,'Área Sudene Idene'!$A$1:$B$856,2,FALSE)="sudene/idene",0.05,IF(VLOOKUP(Resumo!A716,'IDH-M'!$A$1:$C$855,3,FALSE)&lt;=0.776,0.05,0.1)))</f>
        <v>#N/A</v>
      </c>
      <c r="D716" s="15" t="e">
        <f t="shared" si="11"/>
        <v>#N/A</v>
      </c>
    </row>
    <row r="717" spans="1:4" x14ac:dyDescent="0.25">
      <c r="A717" s="2" t="s">
        <v>721</v>
      </c>
      <c r="B717" s="1" t="e">
        <f>IF(VLOOKUP(A717,FPM!$B$6:$B$859,2,FALSE)&gt;VLOOKUP(A717,ICMS!$B$7:$C$858,2,FALSE),0.01,IF(VLOOKUP(A717,'Área Sudene Idene'!$A$1:$B$856,2,FALSE)="sudene/idene",0.05,IF(VLOOKUP(Resumo!A717,'IDH-M'!$A$1:$C$855,3,FALSE)&lt;=0.776,0.05,0.1)))</f>
        <v>#N/A</v>
      </c>
      <c r="C717" s="15" t="e">
        <f>IF(VLOOKUP(A717,FPM!$B$6:$B$859,2,FALSE)/0.8&gt;VLOOKUP(A717,ICMS!$B$7:$C$858,2,FALSE),0.01,IF(VLOOKUP(A717,'Área Sudene Idene'!$A$1:$B$856,2,FALSE)="sudene/idene",0.05,IF(VLOOKUP(Resumo!A717,'IDH-M'!$A$1:$C$855,3,FALSE)&lt;=0.776,0.05,0.1)))</f>
        <v>#N/A</v>
      </c>
      <c r="D717" s="15" t="e">
        <f t="shared" si="11"/>
        <v>#N/A</v>
      </c>
    </row>
    <row r="718" spans="1:4" x14ac:dyDescent="0.25">
      <c r="A718" s="2" t="s">
        <v>722</v>
      </c>
      <c r="B718" s="1" t="e">
        <f>IF(VLOOKUP(A718,FPM!$B$6:$B$859,2,FALSE)&gt;VLOOKUP(A718,ICMS!$B$7:$C$858,2,FALSE),0.01,IF(VLOOKUP(A718,'Área Sudene Idene'!$A$1:$B$856,2,FALSE)="sudene/idene",0.05,IF(VLOOKUP(Resumo!A718,'IDH-M'!$A$1:$C$855,3,FALSE)&lt;=0.776,0.05,0.1)))</f>
        <v>#N/A</v>
      </c>
      <c r="C718" s="15" t="e">
        <f>IF(VLOOKUP(A718,FPM!$B$6:$B$859,2,FALSE)/0.8&gt;VLOOKUP(A718,ICMS!$B$7:$C$858,2,FALSE),0.01,IF(VLOOKUP(A718,'Área Sudene Idene'!$A$1:$B$856,2,FALSE)="sudene/idene",0.05,IF(VLOOKUP(Resumo!A718,'IDH-M'!$A$1:$C$855,3,FALSE)&lt;=0.776,0.05,0.1)))</f>
        <v>#N/A</v>
      </c>
      <c r="D718" s="15" t="e">
        <f t="shared" si="11"/>
        <v>#N/A</v>
      </c>
    </row>
    <row r="719" spans="1:4" x14ac:dyDescent="0.25">
      <c r="A719" s="2" t="s">
        <v>723</v>
      </c>
      <c r="B719" s="1" t="e">
        <f>IF(VLOOKUP(A719,FPM!$B$6:$B$859,2,FALSE)&gt;VLOOKUP(A719,ICMS!$B$7:$C$858,2,FALSE),0.01,IF(VLOOKUP(A719,'Área Sudene Idene'!$A$1:$B$856,2,FALSE)="sudene/idene",0.05,IF(VLOOKUP(Resumo!A719,'IDH-M'!$A$1:$C$855,3,FALSE)&lt;=0.776,0.05,0.1)))</f>
        <v>#N/A</v>
      </c>
      <c r="C719" s="15" t="e">
        <f>IF(VLOOKUP(A719,FPM!$B$6:$B$859,2,FALSE)/0.8&gt;VLOOKUP(A719,ICMS!$B$7:$C$858,2,FALSE),0.01,IF(VLOOKUP(A719,'Área Sudene Idene'!$A$1:$B$856,2,FALSE)="sudene/idene",0.05,IF(VLOOKUP(Resumo!A719,'IDH-M'!$A$1:$C$855,3,FALSE)&lt;=0.776,0.05,0.1)))</f>
        <v>#N/A</v>
      </c>
      <c r="D719" s="15" t="e">
        <f t="shared" si="11"/>
        <v>#N/A</v>
      </c>
    </row>
    <row r="720" spans="1:4" x14ac:dyDescent="0.25">
      <c r="A720" s="2" t="s">
        <v>724</v>
      </c>
      <c r="B720" s="1" t="e">
        <f>IF(VLOOKUP(A720,FPM!$B$6:$B$859,2,FALSE)&gt;VLOOKUP(A720,ICMS!$B$7:$C$858,2,FALSE),0.01,IF(VLOOKUP(A720,'Área Sudene Idene'!$A$1:$B$856,2,FALSE)="sudene/idene",0.05,IF(VLOOKUP(Resumo!A720,'IDH-M'!$A$1:$C$855,3,FALSE)&lt;=0.776,0.05,0.1)))</f>
        <v>#N/A</v>
      </c>
      <c r="C720" s="15" t="e">
        <f>IF(VLOOKUP(A720,FPM!$B$6:$B$859,2,FALSE)/0.8&gt;VLOOKUP(A720,ICMS!$B$7:$C$858,2,FALSE),0.01,IF(VLOOKUP(A720,'Área Sudene Idene'!$A$1:$B$856,2,FALSE)="sudene/idene",0.05,IF(VLOOKUP(Resumo!A720,'IDH-M'!$A$1:$C$855,3,FALSE)&lt;=0.776,0.05,0.1)))</f>
        <v>#N/A</v>
      </c>
      <c r="D720" s="15" t="e">
        <f t="shared" si="11"/>
        <v>#N/A</v>
      </c>
    </row>
    <row r="721" spans="1:4" x14ac:dyDescent="0.25">
      <c r="A721" s="2" t="s">
        <v>725</v>
      </c>
      <c r="B721" s="1" t="e">
        <f>IF(VLOOKUP(A721,FPM!$B$6:$B$859,2,FALSE)&gt;VLOOKUP(A721,ICMS!$B$7:$C$858,2,FALSE),0.01,IF(VLOOKUP(A721,'Área Sudene Idene'!$A$1:$B$856,2,FALSE)="sudene/idene",0.05,IF(VLOOKUP(Resumo!A721,'IDH-M'!$A$1:$C$855,3,FALSE)&lt;=0.776,0.05,0.1)))</f>
        <v>#N/A</v>
      </c>
      <c r="C721" s="15" t="e">
        <f>IF(VLOOKUP(A721,FPM!$B$6:$B$859,2,FALSE)/0.8&gt;VLOOKUP(A721,ICMS!$B$7:$C$858,2,FALSE),0.01,IF(VLOOKUP(A721,'Área Sudene Idene'!$A$1:$B$856,2,FALSE)="sudene/idene",0.05,IF(VLOOKUP(Resumo!A721,'IDH-M'!$A$1:$C$855,3,FALSE)&lt;=0.776,0.05,0.1)))</f>
        <v>#N/A</v>
      </c>
      <c r="D721" s="15" t="e">
        <f t="shared" si="11"/>
        <v>#N/A</v>
      </c>
    </row>
    <row r="722" spans="1:4" x14ac:dyDescent="0.25">
      <c r="A722" s="2" t="s">
        <v>726</v>
      </c>
      <c r="B722" s="1" t="e">
        <f>IF(VLOOKUP(A722,FPM!$B$6:$B$859,2,FALSE)&gt;VLOOKUP(A722,ICMS!$B$7:$C$858,2,FALSE),0.01,IF(VLOOKUP(A722,'Área Sudene Idene'!$A$1:$B$856,2,FALSE)="sudene/idene",0.05,IF(VLOOKUP(Resumo!A722,'IDH-M'!$A$1:$C$855,3,FALSE)&lt;=0.776,0.05,0.1)))</f>
        <v>#N/A</v>
      </c>
      <c r="C722" s="15" t="e">
        <f>IF(VLOOKUP(A722,FPM!$B$6:$B$859,2,FALSE)/0.8&gt;VLOOKUP(A722,ICMS!$B$7:$C$858,2,FALSE),0.01,IF(VLOOKUP(A722,'Área Sudene Idene'!$A$1:$B$856,2,FALSE)="sudene/idene",0.05,IF(VLOOKUP(Resumo!A722,'IDH-M'!$A$1:$C$855,3,FALSE)&lt;=0.776,0.05,0.1)))</f>
        <v>#N/A</v>
      </c>
      <c r="D722" s="15" t="e">
        <f t="shared" si="11"/>
        <v>#N/A</v>
      </c>
    </row>
    <row r="723" spans="1:4" x14ac:dyDescent="0.25">
      <c r="A723" s="2" t="s">
        <v>727</v>
      </c>
      <c r="B723" s="1" t="e">
        <f>IF(VLOOKUP(A723,FPM!$B$6:$B$859,2,FALSE)&gt;VLOOKUP(A723,ICMS!$B$7:$C$858,2,FALSE),0.01,IF(VLOOKUP(A723,'Área Sudene Idene'!$A$1:$B$856,2,FALSE)="sudene/idene",0.05,IF(VLOOKUP(Resumo!A723,'IDH-M'!$A$1:$C$855,3,FALSE)&lt;=0.776,0.05,0.1)))</f>
        <v>#N/A</v>
      </c>
      <c r="C723" s="15" t="e">
        <f>IF(VLOOKUP(A723,FPM!$B$6:$B$859,2,FALSE)/0.8&gt;VLOOKUP(A723,ICMS!$B$7:$C$858,2,FALSE),0.01,IF(VLOOKUP(A723,'Área Sudene Idene'!$A$1:$B$856,2,FALSE)="sudene/idene",0.05,IF(VLOOKUP(Resumo!A723,'IDH-M'!$A$1:$C$855,3,FALSE)&lt;=0.776,0.05,0.1)))</f>
        <v>#N/A</v>
      </c>
      <c r="D723" s="15" t="e">
        <f t="shared" si="11"/>
        <v>#N/A</v>
      </c>
    </row>
    <row r="724" spans="1:4" x14ac:dyDescent="0.25">
      <c r="A724" s="2" t="s">
        <v>728</v>
      </c>
      <c r="B724" s="1" t="e">
        <f>IF(VLOOKUP(A724,FPM!$B$6:$B$859,2,FALSE)&gt;VLOOKUP(A724,ICMS!$B$7:$C$858,2,FALSE),0.01,IF(VLOOKUP(A724,'Área Sudene Idene'!$A$1:$B$856,2,FALSE)="sudene/idene",0.05,IF(VLOOKUP(Resumo!A724,'IDH-M'!$A$1:$C$855,3,FALSE)&lt;=0.776,0.05,0.1)))</f>
        <v>#N/A</v>
      </c>
      <c r="C724" s="15" t="e">
        <f>IF(VLOOKUP(A724,FPM!$B$6:$B$859,2,FALSE)/0.8&gt;VLOOKUP(A724,ICMS!$B$7:$C$858,2,FALSE),0.01,IF(VLOOKUP(A724,'Área Sudene Idene'!$A$1:$B$856,2,FALSE)="sudene/idene",0.05,IF(VLOOKUP(Resumo!A724,'IDH-M'!$A$1:$C$855,3,FALSE)&lt;=0.776,0.05,0.1)))</f>
        <v>#N/A</v>
      </c>
      <c r="D724" s="15" t="e">
        <f t="shared" si="11"/>
        <v>#N/A</v>
      </c>
    </row>
    <row r="725" spans="1:4" x14ac:dyDescent="0.25">
      <c r="A725" s="2" t="s">
        <v>729</v>
      </c>
      <c r="B725" s="1" t="e">
        <f>IF(VLOOKUP(A725,FPM!$B$6:$B$859,2,FALSE)&gt;VLOOKUP(A725,ICMS!$B$7:$C$858,2,FALSE),0.01,IF(VLOOKUP(A725,'Área Sudene Idene'!$A$1:$B$856,2,FALSE)="sudene/idene",0.05,IF(VLOOKUP(Resumo!A725,'IDH-M'!$A$1:$C$855,3,FALSE)&lt;=0.776,0.05,0.1)))</f>
        <v>#N/A</v>
      </c>
      <c r="C725" s="15" t="e">
        <f>IF(VLOOKUP(A725,FPM!$B$6:$B$859,2,FALSE)/0.8&gt;VLOOKUP(A725,ICMS!$B$7:$C$858,2,FALSE),0.01,IF(VLOOKUP(A725,'Área Sudene Idene'!$A$1:$B$856,2,FALSE)="sudene/idene",0.05,IF(VLOOKUP(Resumo!A725,'IDH-M'!$A$1:$C$855,3,FALSE)&lt;=0.776,0.05,0.1)))</f>
        <v>#N/A</v>
      </c>
      <c r="D725" s="15" t="e">
        <f t="shared" si="11"/>
        <v>#N/A</v>
      </c>
    </row>
    <row r="726" spans="1:4" x14ac:dyDescent="0.25">
      <c r="A726" s="2" t="s">
        <v>730</v>
      </c>
      <c r="B726" s="1" t="e">
        <f>IF(VLOOKUP(A726,FPM!$B$6:$B$859,2,FALSE)&gt;VLOOKUP(A726,ICMS!$B$7:$C$858,2,FALSE),0.01,IF(VLOOKUP(A726,'Área Sudene Idene'!$A$1:$B$856,2,FALSE)="sudene/idene",0.05,IF(VLOOKUP(Resumo!A726,'IDH-M'!$A$1:$C$855,3,FALSE)&lt;=0.776,0.05,0.1)))</f>
        <v>#N/A</v>
      </c>
      <c r="C726" s="15" t="e">
        <f>IF(VLOOKUP(A726,FPM!$B$6:$B$859,2,FALSE)/0.8&gt;VLOOKUP(A726,ICMS!$B$7:$C$858,2,FALSE),0.01,IF(VLOOKUP(A726,'Área Sudene Idene'!$A$1:$B$856,2,FALSE)="sudene/idene",0.05,IF(VLOOKUP(Resumo!A726,'IDH-M'!$A$1:$C$855,3,FALSE)&lt;=0.776,0.05,0.1)))</f>
        <v>#N/A</v>
      </c>
      <c r="D726" s="15" t="e">
        <f t="shared" si="11"/>
        <v>#N/A</v>
      </c>
    </row>
    <row r="727" spans="1:4" x14ac:dyDescent="0.25">
      <c r="A727" s="2" t="s">
        <v>731</v>
      </c>
      <c r="B727" s="1" t="e">
        <f>IF(VLOOKUP(A727,FPM!$B$6:$B$859,2,FALSE)&gt;VLOOKUP(A727,ICMS!$B$7:$C$858,2,FALSE),0.01,IF(VLOOKUP(A727,'Área Sudene Idene'!$A$1:$B$856,2,FALSE)="sudene/idene",0.05,IF(VLOOKUP(Resumo!A727,'IDH-M'!$A$1:$C$855,3,FALSE)&lt;=0.776,0.05,0.1)))</f>
        <v>#N/A</v>
      </c>
      <c r="C727" s="15" t="e">
        <f>IF(VLOOKUP(A727,FPM!$B$6:$B$859,2,FALSE)/0.8&gt;VLOOKUP(A727,ICMS!$B$7:$C$858,2,FALSE),0.01,IF(VLOOKUP(A727,'Área Sudene Idene'!$A$1:$B$856,2,FALSE)="sudene/idene",0.05,IF(VLOOKUP(Resumo!A727,'IDH-M'!$A$1:$C$855,3,FALSE)&lt;=0.776,0.05,0.1)))</f>
        <v>#N/A</v>
      </c>
      <c r="D727" s="15" t="e">
        <f t="shared" si="11"/>
        <v>#N/A</v>
      </c>
    </row>
    <row r="728" spans="1:4" x14ac:dyDescent="0.25">
      <c r="A728" s="2" t="s">
        <v>732</v>
      </c>
      <c r="B728" s="1" t="e">
        <f>IF(VLOOKUP(A728,FPM!$B$6:$B$859,2,FALSE)&gt;VLOOKUP(A728,ICMS!$B$7:$C$858,2,FALSE),0.01,IF(VLOOKUP(A728,'Área Sudene Idene'!$A$1:$B$856,2,FALSE)="sudene/idene",0.05,IF(VLOOKUP(Resumo!A728,'IDH-M'!$A$1:$C$855,3,FALSE)&lt;=0.776,0.05,0.1)))</f>
        <v>#N/A</v>
      </c>
      <c r="C728" s="15" t="e">
        <f>IF(VLOOKUP(A728,FPM!$B$6:$B$859,2,FALSE)/0.8&gt;VLOOKUP(A728,ICMS!$B$7:$C$858,2,FALSE),0.01,IF(VLOOKUP(A728,'Área Sudene Idene'!$A$1:$B$856,2,FALSE)="sudene/idene",0.05,IF(VLOOKUP(Resumo!A728,'IDH-M'!$A$1:$C$855,3,FALSE)&lt;=0.776,0.05,0.1)))</f>
        <v>#N/A</v>
      </c>
      <c r="D728" s="15" t="e">
        <f t="shared" si="11"/>
        <v>#N/A</v>
      </c>
    </row>
    <row r="729" spans="1:4" x14ac:dyDescent="0.25">
      <c r="A729" s="2" t="s">
        <v>733</v>
      </c>
      <c r="B729" s="1" t="e">
        <f>IF(VLOOKUP(A729,FPM!$B$6:$B$859,2,FALSE)&gt;VLOOKUP(A729,ICMS!$B$7:$C$858,2,FALSE),0.01,IF(VLOOKUP(A729,'Área Sudene Idene'!$A$1:$B$856,2,FALSE)="sudene/idene",0.05,IF(VLOOKUP(Resumo!A729,'IDH-M'!$A$1:$C$855,3,FALSE)&lt;=0.776,0.05,0.1)))</f>
        <v>#N/A</v>
      </c>
      <c r="C729" s="15" t="e">
        <f>IF(VLOOKUP(A729,FPM!$B$6:$B$859,2,FALSE)/0.8&gt;VLOOKUP(A729,ICMS!$B$7:$C$858,2,FALSE),0.01,IF(VLOOKUP(A729,'Área Sudene Idene'!$A$1:$B$856,2,FALSE)="sudene/idene",0.05,IF(VLOOKUP(Resumo!A729,'IDH-M'!$A$1:$C$855,3,FALSE)&lt;=0.776,0.05,0.1)))</f>
        <v>#N/A</v>
      </c>
      <c r="D729" s="15" t="e">
        <f t="shared" si="11"/>
        <v>#N/A</v>
      </c>
    </row>
    <row r="730" spans="1:4" x14ac:dyDescent="0.25">
      <c r="A730" s="2" t="s">
        <v>734</v>
      </c>
      <c r="B730" s="1" t="e">
        <f>IF(VLOOKUP(A730,FPM!$B$6:$B$859,2,FALSE)&gt;VLOOKUP(A730,ICMS!$B$7:$C$858,2,FALSE),0.01,IF(VLOOKUP(A730,'Área Sudene Idene'!$A$1:$B$856,2,FALSE)="sudene/idene",0.05,IF(VLOOKUP(Resumo!A730,'IDH-M'!$A$1:$C$855,3,FALSE)&lt;=0.776,0.05,0.1)))</f>
        <v>#N/A</v>
      </c>
      <c r="C730" s="15" t="e">
        <f>IF(VLOOKUP(A730,FPM!$B$6:$B$859,2,FALSE)/0.8&gt;VLOOKUP(A730,ICMS!$B$7:$C$858,2,FALSE),0.01,IF(VLOOKUP(A730,'Área Sudene Idene'!$A$1:$B$856,2,FALSE)="sudene/idene",0.05,IF(VLOOKUP(Resumo!A730,'IDH-M'!$A$1:$C$855,3,FALSE)&lt;=0.776,0.05,0.1)))</f>
        <v>#N/A</v>
      </c>
      <c r="D730" s="15" t="e">
        <f t="shared" si="11"/>
        <v>#N/A</v>
      </c>
    </row>
    <row r="731" spans="1:4" x14ac:dyDescent="0.25">
      <c r="A731" s="2" t="s">
        <v>735</v>
      </c>
      <c r="B731" s="1" t="e">
        <f>IF(VLOOKUP(A731,FPM!$B$6:$B$859,2,FALSE)&gt;VLOOKUP(A731,ICMS!$B$7:$C$858,2,FALSE),0.01,IF(VLOOKUP(A731,'Área Sudene Idene'!$A$1:$B$856,2,FALSE)="sudene/idene",0.05,IF(VLOOKUP(Resumo!A731,'IDH-M'!$A$1:$C$855,3,FALSE)&lt;=0.776,0.05,0.1)))</f>
        <v>#N/A</v>
      </c>
      <c r="C731" s="15" t="e">
        <f>IF(VLOOKUP(A731,FPM!$B$6:$B$859,2,FALSE)/0.8&gt;VLOOKUP(A731,ICMS!$B$7:$C$858,2,FALSE),0.01,IF(VLOOKUP(A731,'Área Sudene Idene'!$A$1:$B$856,2,FALSE)="sudene/idene",0.05,IF(VLOOKUP(Resumo!A731,'IDH-M'!$A$1:$C$855,3,FALSE)&lt;=0.776,0.05,0.1)))</f>
        <v>#N/A</v>
      </c>
      <c r="D731" s="15" t="e">
        <f t="shared" si="11"/>
        <v>#N/A</v>
      </c>
    </row>
    <row r="732" spans="1:4" x14ac:dyDescent="0.25">
      <c r="A732" s="2" t="s">
        <v>736</v>
      </c>
      <c r="B732" s="1" t="e">
        <f>IF(VLOOKUP(A732,FPM!$B$6:$B$859,2,FALSE)&gt;VLOOKUP(A732,ICMS!$B$7:$C$858,2,FALSE),0.01,IF(VLOOKUP(A732,'Área Sudene Idene'!$A$1:$B$856,2,FALSE)="sudene/idene",0.05,IF(VLOOKUP(Resumo!A732,'IDH-M'!$A$1:$C$855,3,FALSE)&lt;=0.776,0.05,0.1)))</f>
        <v>#N/A</v>
      </c>
      <c r="C732" s="15" t="e">
        <f>IF(VLOOKUP(A732,FPM!$B$6:$B$859,2,FALSE)/0.8&gt;VLOOKUP(A732,ICMS!$B$7:$C$858,2,FALSE),0.01,IF(VLOOKUP(A732,'Área Sudene Idene'!$A$1:$B$856,2,FALSE)="sudene/idene",0.05,IF(VLOOKUP(Resumo!A732,'IDH-M'!$A$1:$C$855,3,FALSE)&lt;=0.776,0.05,0.1)))</f>
        <v>#N/A</v>
      </c>
      <c r="D732" s="15" t="e">
        <f t="shared" si="11"/>
        <v>#N/A</v>
      </c>
    </row>
    <row r="733" spans="1:4" x14ac:dyDescent="0.25">
      <c r="A733" s="2" t="s">
        <v>737</v>
      </c>
      <c r="B733" s="1" t="e">
        <f>IF(VLOOKUP(A733,FPM!$B$6:$B$859,2,FALSE)&gt;VLOOKUP(A733,ICMS!$B$7:$C$858,2,FALSE),0.01,IF(VLOOKUP(A733,'Área Sudene Idene'!$A$1:$B$856,2,FALSE)="sudene/idene",0.05,IF(VLOOKUP(Resumo!A733,'IDH-M'!$A$1:$C$855,3,FALSE)&lt;=0.776,0.05,0.1)))</f>
        <v>#N/A</v>
      </c>
      <c r="C733" s="15" t="e">
        <f>IF(VLOOKUP(A733,FPM!$B$6:$B$859,2,FALSE)/0.8&gt;VLOOKUP(A733,ICMS!$B$7:$C$858,2,FALSE),0.01,IF(VLOOKUP(A733,'Área Sudene Idene'!$A$1:$B$856,2,FALSE)="sudene/idene",0.05,IF(VLOOKUP(Resumo!A733,'IDH-M'!$A$1:$C$855,3,FALSE)&lt;=0.776,0.05,0.1)))</f>
        <v>#N/A</v>
      </c>
      <c r="D733" s="15" t="e">
        <f t="shared" si="11"/>
        <v>#N/A</v>
      </c>
    </row>
    <row r="734" spans="1:4" x14ac:dyDescent="0.25">
      <c r="A734" s="2" t="s">
        <v>738</v>
      </c>
      <c r="B734" s="1" t="e">
        <f>IF(VLOOKUP(A734,FPM!$B$6:$B$859,2,FALSE)&gt;VLOOKUP(A734,ICMS!$B$7:$C$858,2,FALSE),0.01,IF(VLOOKUP(A734,'Área Sudene Idene'!$A$1:$B$856,2,FALSE)="sudene/idene",0.05,IF(VLOOKUP(Resumo!A734,'IDH-M'!$A$1:$C$855,3,FALSE)&lt;=0.776,0.05,0.1)))</f>
        <v>#N/A</v>
      </c>
      <c r="C734" s="15" t="e">
        <f>IF(VLOOKUP(A734,FPM!$B$6:$B$859,2,FALSE)/0.8&gt;VLOOKUP(A734,ICMS!$B$7:$C$858,2,FALSE),0.01,IF(VLOOKUP(A734,'Área Sudene Idene'!$A$1:$B$856,2,FALSE)="sudene/idene",0.05,IF(VLOOKUP(Resumo!A734,'IDH-M'!$A$1:$C$855,3,FALSE)&lt;=0.776,0.05,0.1)))</f>
        <v>#N/A</v>
      </c>
      <c r="D734" s="15" t="e">
        <f t="shared" si="11"/>
        <v>#N/A</v>
      </c>
    </row>
    <row r="735" spans="1:4" x14ac:dyDescent="0.25">
      <c r="A735" s="2" t="s">
        <v>739</v>
      </c>
      <c r="B735" s="1" t="e">
        <f>IF(VLOOKUP(A735,FPM!$B$6:$B$859,2,FALSE)&gt;VLOOKUP(A735,ICMS!$B$7:$C$858,2,FALSE),0.01,IF(VLOOKUP(A735,'Área Sudene Idene'!$A$1:$B$856,2,FALSE)="sudene/idene",0.05,IF(VLOOKUP(Resumo!A735,'IDH-M'!$A$1:$C$855,3,FALSE)&lt;=0.776,0.05,0.1)))</f>
        <v>#N/A</v>
      </c>
      <c r="C735" s="15" t="e">
        <f>IF(VLOOKUP(A735,FPM!$B$6:$B$859,2,FALSE)/0.8&gt;VLOOKUP(A735,ICMS!$B$7:$C$858,2,FALSE),0.01,IF(VLOOKUP(A735,'Área Sudene Idene'!$A$1:$B$856,2,FALSE)="sudene/idene",0.05,IF(VLOOKUP(Resumo!A735,'IDH-M'!$A$1:$C$855,3,FALSE)&lt;=0.776,0.05,0.1)))</f>
        <v>#N/A</v>
      </c>
      <c r="D735" s="15" t="e">
        <f t="shared" si="11"/>
        <v>#N/A</v>
      </c>
    </row>
    <row r="736" spans="1:4" x14ac:dyDescent="0.25">
      <c r="A736" s="2" t="s">
        <v>740</v>
      </c>
      <c r="B736" s="1" t="e">
        <f>IF(VLOOKUP(A736,FPM!$B$6:$B$859,2,FALSE)&gt;VLOOKUP(A736,ICMS!$B$7:$C$858,2,FALSE),0.01,IF(VLOOKUP(A736,'Área Sudene Idene'!$A$1:$B$856,2,FALSE)="sudene/idene",0.05,IF(VLOOKUP(Resumo!A736,'IDH-M'!$A$1:$C$855,3,FALSE)&lt;=0.776,0.05,0.1)))</f>
        <v>#N/A</v>
      </c>
      <c r="C736" s="15" t="e">
        <f>IF(VLOOKUP(A736,FPM!$B$6:$B$859,2,FALSE)/0.8&gt;VLOOKUP(A736,ICMS!$B$7:$C$858,2,FALSE),0.01,IF(VLOOKUP(A736,'Área Sudene Idene'!$A$1:$B$856,2,FALSE)="sudene/idene",0.05,IF(VLOOKUP(Resumo!A736,'IDH-M'!$A$1:$C$855,3,FALSE)&lt;=0.776,0.05,0.1)))</f>
        <v>#N/A</v>
      </c>
      <c r="D736" s="15" t="e">
        <f t="shared" si="11"/>
        <v>#N/A</v>
      </c>
    </row>
    <row r="737" spans="1:4" x14ac:dyDescent="0.25">
      <c r="A737" s="2" t="s">
        <v>741</v>
      </c>
      <c r="B737" s="1" t="e">
        <f>IF(VLOOKUP(A737,FPM!$B$6:$B$859,2,FALSE)&gt;VLOOKUP(A737,ICMS!$B$7:$C$858,2,FALSE),0.01,IF(VLOOKUP(A737,'Área Sudene Idene'!$A$1:$B$856,2,FALSE)="sudene/idene",0.05,IF(VLOOKUP(Resumo!A737,'IDH-M'!$A$1:$C$855,3,FALSE)&lt;=0.776,0.05,0.1)))</f>
        <v>#N/A</v>
      </c>
      <c r="C737" s="15" t="e">
        <f>IF(VLOOKUP(A737,FPM!$B$6:$B$859,2,FALSE)/0.8&gt;VLOOKUP(A737,ICMS!$B$7:$C$858,2,FALSE),0.01,IF(VLOOKUP(A737,'Área Sudene Idene'!$A$1:$B$856,2,FALSE)="sudene/idene",0.05,IF(VLOOKUP(Resumo!A737,'IDH-M'!$A$1:$C$855,3,FALSE)&lt;=0.776,0.05,0.1)))</f>
        <v>#N/A</v>
      </c>
      <c r="D737" s="15" t="e">
        <f t="shared" si="11"/>
        <v>#N/A</v>
      </c>
    </row>
    <row r="738" spans="1:4" x14ac:dyDescent="0.25">
      <c r="A738" s="2" t="s">
        <v>742</v>
      </c>
      <c r="B738" s="1" t="e">
        <f>IF(VLOOKUP(A738,FPM!$B$6:$B$859,2,FALSE)&gt;VLOOKUP(A738,ICMS!$B$7:$C$858,2,FALSE),0.01,IF(VLOOKUP(A738,'Área Sudene Idene'!$A$1:$B$856,2,FALSE)="sudene/idene",0.05,IF(VLOOKUP(Resumo!A738,'IDH-M'!$A$1:$C$855,3,FALSE)&lt;=0.776,0.05,0.1)))</f>
        <v>#N/A</v>
      </c>
      <c r="C738" s="15" t="e">
        <f>IF(VLOOKUP(A738,FPM!$B$6:$B$859,2,FALSE)/0.8&gt;VLOOKUP(A738,ICMS!$B$7:$C$858,2,FALSE),0.01,IF(VLOOKUP(A738,'Área Sudene Idene'!$A$1:$B$856,2,FALSE)="sudene/idene",0.05,IF(VLOOKUP(Resumo!A738,'IDH-M'!$A$1:$C$855,3,FALSE)&lt;=0.776,0.05,0.1)))</f>
        <v>#N/A</v>
      </c>
      <c r="D738" s="15" t="e">
        <f t="shared" si="11"/>
        <v>#N/A</v>
      </c>
    </row>
    <row r="739" spans="1:4" x14ac:dyDescent="0.25">
      <c r="A739" s="2" t="s">
        <v>743</v>
      </c>
      <c r="B739" s="1" t="e">
        <f>IF(VLOOKUP(A739,FPM!$B$6:$B$859,2,FALSE)&gt;VLOOKUP(A739,ICMS!$B$7:$C$858,2,FALSE),0.01,IF(VLOOKUP(A739,'Área Sudene Idene'!$A$1:$B$856,2,FALSE)="sudene/idene",0.05,IF(VLOOKUP(Resumo!A739,'IDH-M'!$A$1:$C$855,3,FALSE)&lt;=0.776,0.05,0.1)))</f>
        <v>#N/A</v>
      </c>
      <c r="C739" s="15" t="e">
        <f>IF(VLOOKUP(A739,FPM!$B$6:$B$859,2,FALSE)/0.8&gt;VLOOKUP(A739,ICMS!$B$7:$C$858,2,FALSE),0.01,IF(VLOOKUP(A739,'Área Sudene Idene'!$A$1:$B$856,2,FALSE)="sudene/idene",0.05,IF(VLOOKUP(Resumo!A739,'IDH-M'!$A$1:$C$855,3,FALSE)&lt;=0.776,0.05,0.1)))</f>
        <v>#N/A</v>
      </c>
      <c r="D739" s="15" t="e">
        <f t="shared" si="11"/>
        <v>#N/A</v>
      </c>
    </row>
    <row r="740" spans="1:4" x14ac:dyDescent="0.25">
      <c r="A740" s="2" t="s">
        <v>744</v>
      </c>
      <c r="B740" s="1" t="e">
        <f>IF(VLOOKUP(A740,FPM!$B$6:$B$859,2,FALSE)&gt;VLOOKUP(A740,ICMS!$B$7:$C$858,2,FALSE),0.01,IF(VLOOKUP(A740,'Área Sudene Idene'!$A$1:$B$856,2,FALSE)="sudene/idene",0.05,IF(VLOOKUP(Resumo!A740,'IDH-M'!$A$1:$C$855,3,FALSE)&lt;=0.776,0.05,0.1)))</f>
        <v>#N/A</v>
      </c>
      <c r="C740" s="15" t="e">
        <f>IF(VLOOKUP(A740,FPM!$B$6:$B$859,2,FALSE)/0.8&gt;VLOOKUP(A740,ICMS!$B$7:$C$858,2,FALSE),0.01,IF(VLOOKUP(A740,'Área Sudene Idene'!$A$1:$B$856,2,FALSE)="sudene/idene",0.05,IF(VLOOKUP(Resumo!A740,'IDH-M'!$A$1:$C$855,3,FALSE)&lt;=0.776,0.05,0.1)))</f>
        <v>#N/A</v>
      </c>
      <c r="D740" s="15" t="e">
        <f t="shared" si="11"/>
        <v>#N/A</v>
      </c>
    </row>
    <row r="741" spans="1:4" x14ac:dyDescent="0.25">
      <c r="A741" s="2" t="s">
        <v>745</v>
      </c>
      <c r="B741" s="1" t="e">
        <f>IF(VLOOKUP(A741,FPM!$B$6:$B$859,2,FALSE)&gt;VLOOKUP(A741,ICMS!$B$7:$C$858,2,FALSE),0.01,IF(VLOOKUP(A741,'Área Sudene Idene'!$A$1:$B$856,2,FALSE)="sudene/idene",0.05,IF(VLOOKUP(Resumo!A741,'IDH-M'!$A$1:$C$855,3,FALSE)&lt;=0.776,0.05,0.1)))</f>
        <v>#N/A</v>
      </c>
      <c r="C741" s="15" t="e">
        <f>IF(VLOOKUP(A741,FPM!$B$6:$B$859,2,FALSE)/0.8&gt;VLOOKUP(A741,ICMS!$B$7:$C$858,2,FALSE),0.01,IF(VLOOKUP(A741,'Área Sudene Idene'!$A$1:$B$856,2,FALSE)="sudene/idene",0.05,IF(VLOOKUP(Resumo!A741,'IDH-M'!$A$1:$C$855,3,FALSE)&lt;=0.776,0.05,0.1)))</f>
        <v>#N/A</v>
      </c>
      <c r="D741" s="15" t="e">
        <f t="shared" si="11"/>
        <v>#N/A</v>
      </c>
    </row>
    <row r="742" spans="1:4" x14ac:dyDescent="0.25">
      <c r="A742" s="2" t="s">
        <v>746</v>
      </c>
      <c r="B742" s="1" t="e">
        <f>IF(VLOOKUP(A742,FPM!$B$6:$B$859,2,FALSE)&gt;VLOOKUP(A742,ICMS!$B$7:$C$858,2,FALSE),0.01,IF(VLOOKUP(A742,'Área Sudene Idene'!$A$1:$B$856,2,FALSE)="sudene/idene",0.05,IF(VLOOKUP(Resumo!A742,'IDH-M'!$A$1:$C$855,3,FALSE)&lt;=0.776,0.05,0.1)))</f>
        <v>#N/A</v>
      </c>
      <c r="C742" s="15" t="e">
        <f>IF(VLOOKUP(A742,FPM!$B$6:$B$859,2,FALSE)/0.8&gt;VLOOKUP(A742,ICMS!$B$7:$C$858,2,FALSE),0.01,IF(VLOOKUP(A742,'Área Sudene Idene'!$A$1:$B$856,2,FALSE)="sudene/idene",0.05,IF(VLOOKUP(Resumo!A742,'IDH-M'!$A$1:$C$855,3,FALSE)&lt;=0.776,0.05,0.1)))</f>
        <v>#N/A</v>
      </c>
      <c r="D742" s="15" t="e">
        <f t="shared" si="11"/>
        <v>#N/A</v>
      </c>
    </row>
    <row r="743" spans="1:4" x14ac:dyDescent="0.25">
      <c r="A743" s="2" t="s">
        <v>747</v>
      </c>
      <c r="B743" s="1" t="e">
        <f>IF(VLOOKUP(A743,FPM!$B$6:$B$859,2,FALSE)&gt;VLOOKUP(A743,ICMS!$B$7:$C$858,2,FALSE),0.01,IF(VLOOKUP(A743,'Área Sudene Idene'!$A$1:$B$856,2,FALSE)="sudene/idene",0.05,IF(VLOOKUP(Resumo!A743,'IDH-M'!$A$1:$C$855,3,FALSE)&lt;=0.776,0.05,0.1)))</f>
        <v>#N/A</v>
      </c>
      <c r="C743" s="15" t="e">
        <f>IF(VLOOKUP(A743,FPM!$B$6:$B$859,2,FALSE)/0.8&gt;VLOOKUP(A743,ICMS!$B$7:$C$858,2,FALSE),0.01,IF(VLOOKUP(A743,'Área Sudene Idene'!$A$1:$B$856,2,FALSE)="sudene/idene",0.05,IF(VLOOKUP(Resumo!A743,'IDH-M'!$A$1:$C$855,3,FALSE)&lt;=0.776,0.05,0.1)))</f>
        <v>#N/A</v>
      </c>
      <c r="D743" s="15" t="e">
        <f t="shared" si="11"/>
        <v>#N/A</v>
      </c>
    </row>
    <row r="744" spans="1:4" x14ac:dyDescent="0.25">
      <c r="A744" s="2" t="s">
        <v>748</v>
      </c>
      <c r="B744" s="1" t="e">
        <f>IF(VLOOKUP(A744,FPM!$B$6:$B$859,2,FALSE)&gt;VLOOKUP(A744,ICMS!$B$7:$C$858,2,FALSE),0.01,IF(VLOOKUP(A744,'Área Sudene Idene'!$A$1:$B$856,2,FALSE)="sudene/idene",0.05,IF(VLOOKUP(Resumo!A744,'IDH-M'!$A$1:$C$855,3,FALSE)&lt;=0.776,0.05,0.1)))</f>
        <v>#N/A</v>
      </c>
      <c r="C744" s="15" t="e">
        <f>IF(VLOOKUP(A744,FPM!$B$6:$B$859,2,FALSE)/0.8&gt;VLOOKUP(A744,ICMS!$B$7:$C$858,2,FALSE),0.01,IF(VLOOKUP(A744,'Área Sudene Idene'!$A$1:$B$856,2,FALSE)="sudene/idene",0.05,IF(VLOOKUP(Resumo!A744,'IDH-M'!$A$1:$C$855,3,FALSE)&lt;=0.776,0.05,0.1)))</f>
        <v>#N/A</v>
      </c>
      <c r="D744" s="15" t="e">
        <f t="shared" si="11"/>
        <v>#N/A</v>
      </c>
    </row>
    <row r="745" spans="1:4" x14ac:dyDescent="0.25">
      <c r="A745" s="2" t="s">
        <v>749</v>
      </c>
      <c r="B745" s="1" t="e">
        <f>IF(VLOOKUP(A745,FPM!$B$6:$B$859,2,FALSE)&gt;VLOOKUP(A745,ICMS!$B$7:$C$858,2,FALSE),0.01,IF(VLOOKUP(A745,'Área Sudene Idene'!$A$1:$B$856,2,FALSE)="sudene/idene",0.05,IF(VLOOKUP(Resumo!A745,'IDH-M'!$A$1:$C$855,3,FALSE)&lt;=0.776,0.05,0.1)))</f>
        <v>#N/A</v>
      </c>
      <c r="C745" s="15" t="e">
        <f>IF(VLOOKUP(A745,FPM!$B$6:$B$859,2,FALSE)/0.8&gt;VLOOKUP(A745,ICMS!$B$7:$C$858,2,FALSE),0.01,IF(VLOOKUP(A745,'Área Sudene Idene'!$A$1:$B$856,2,FALSE)="sudene/idene",0.05,IF(VLOOKUP(Resumo!A745,'IDH-M'!$A$1:$C$855,3,FALSE)&lt;=0.776,0.05,0.1)))</f>
        <v>#N/A</v>
      </c>
      <c r="D745" s="15" t="e">
        <f t="shared" si="11"/>
        <v>#N/A</v>
      </c>
    </row>
    <row r="746" spans="1:4" x14ac:dyDescent="0.25">
      <c r="A746" s="2" t="s">
        <v>750</v>
      </c>
      <c r="B746" s="1" t="e">
        <f>IF(VLOOKUP(A746,FPM!$B$6:$B$859,2,FALSE)&gt;VLOOKUP(A746,ICMS!$B$7:$C$858,2,FALSE),0.01,IF(VLOOKUP(A746,'Área Sudene Idene'!$A$1:$B$856,2,FALSE)="sudene/idene",0.05,IF(VLOOKUP(Resumo!A746,'IDH-M'!$A$1:$C$855,3,FALSE)&lt;=0.776,0.05,0.1)))</f>
        <v>#N/A</v>
      </c>
      <c r="C746" s="15" t="e">
        <f>IF(VLOOKUP(A746,FPM!$B$6:$B$859,2,FALSE)/0.8&gt;VLOOKUP(A746,ICMS!$B$7:$C$858,2,FALSE),0.01,IF(VLOOKUP(A746,'Área Sudene Idene'!$A$1:$B$856,2,FALSE)="sudene/idene",0.05,IF(VLOOKUP(Resumo!A746,'IDH-M'!$A$1:$C$855,3,FALSE)&lt;=0.776,0.05,0.1)))</f>
        <v>#N/A</v>
      </c>
      <c r="D746" s="15" t="e">
        <f t="shared" si="11"/>
        <v>#N/A</v>
      </c>
    </row>
    <row r="747" spans="1:4" x14ac:dyDescent="0.25">
      <c r="A747" s="2" t="s">
        <v>751</v>
      </c>
      <c r="B747" s="1" t="e">
        <f>IF(VLOOKUP(A747,FPM!$B$6:$B$859,2,FALSE)&gt;VLOOKUP(A747,ICMS!$B$7:$C$858,2,FALSE),0.01,IF(VLOOKUP(A747,'Área Sudene Idene'!$A$1:$B$856,2,FALSE)="sudene/idene",0.05,IF(VLOOKUP(Resumo!A747,'IDH-M'!$A$1:$C$855,3,FALSE)&lt;=0.776,0.05,0.1)))</f>
        <v>#N/A</v>
      </c>
      <c r="C747" s="15" t="e">
        <f>IF(VLOOKUP(A747,FPM!$B$6:$B$859,2,FALSE)/0.8&gt;VLOOKUP(A747,ICMS!$B$7:$C$858,2,FALSE),0.01,IF(VLOOKUP(A747,'Área Sudene Idene'!$A$1:$B$856,2,FALSE)="sudene/idene",0.05,IF(VLOOKUP(Resumo!A747,'IDH-M'!$A$1:$C$855,3,FALSE)&lt;=0.776,0.05,0.1)))</f>
        <v>#N/A</v>
      </c>
      <c r="D747" s="15" t="e">
        <f t="shared" si="11"/>
        <v>#N/A</v>
      </c>
    </row>
    <row r="748" spans="1:4" x14ac:dyDescent="0.25">
      <c r="A748" s="2" t="s">
        <v>752</v>
      </c>
      <c r="B748" s="1" t="e">
        <f>IF(VLOOKUP(A748,FPM!$B$6:$B$859,2,FALSE)&gt;VLOOKUP(A748,ICMS!$B$7:$C$858,2,FALSE),0.01,IF(VLOOKUP(A748,'Área Sudene Idene'!$A$1:$B$856,2,FALSE)="sudene/idene",0.05,IF(VLOOKUP(Resumo!A748,'IDH-M'!$A$1:$C$855,3,FALSE)&lt;=0.776,0.05,0.1)))</f>
        <v>#N/A</v>
      </c>
      <c r="C748" s="15" t="e">
        <f>IF(VLOOKUP(A748,FPM!$B$6:$B$859,2,FALSE)/0.8&gt;VLOOKUP(A748,ICMS!$B$7:$C$858,2,FALSE),0.01,IF(VLOOKUP(A748,'Área Sudene Idene'!$A$1:$B$856,2,FALSE)="sudene/idene",0.05,IF(VLOOKUP(Resumo!A748,'IDH-M'!$A$1:$C$855,3,FALSE)&lt;=0.776,0.05,0.1)))</f>
        <v>#N/A</v>
      </c>
      <c r="D748" s="15" t="e">
        <f t="shared" si="11"/>
        <v>#N/A</v>
      </c>
    </row>
    <row r="749" spans="1:4" x14ac:dyDescent="0.25">
      <c r="A749" s="2" t="s">
        <v>753</v>
      </c>
      <c r="B749" s="1" t="e">
        <f>IF(VLOOKUP(A749,FPM!$B$6:$B$859,2,FALSE)&gt;VLOOKUP(A749,ICMS!$B$7:$C$858,2,FALSE),0.01,IF(VLOOKUP(A749,'Área Sudene Idene'!$A$1:$B$856,2,FALSE)="sudene/idene",0.05,IF(VLOOKUP(Resumo!A749,'IDH-M'!$A$1:$C$855,3,FALSE)&lt;=0.776,0.05,0.1)))</f>
        <v>#N/A</v>
      </c>
      <c r="C749" s="15" t="e">
        <f>IF(VLOOKUP(A749,FPM!$B$6:$B$859,2,FALSE)/0.8&gt;VLOOKUP(A749,ICMS!$B$7:$C$858,2,FALSE),0.01,IF(VLOOKUP(A749,'Área Sudene Idene'!$A$1:$B$856,2,FALSE)="sudene/idene",0.05,IF(VLOOKUP(Resumo!A749,'IDH-M'!$A$1:$C$855,3,FALSE)&lt;=0.776,0.05,0.1)))</f>
        <v>#N/A</v>
      </c>
      <c r="D749" s="15" t="e">
        <f t="shared" si="11"/>
        <v>#N/A</v>
      </c>
    </row>
    <row r="750" spans="1:4" x14ac:dyDescent="0.25">
      <c r="A750" s="2" t="s">
        <v>754</v>
      </c>
      <c r="B750" s="1" t="e">
        <f>IF(VLOOKUP(A750,FPM!$B$6:$B$859,2,FALSE)&gt;VLOOKUP(A750,ICMS!$B$7:$C$858,2,FALSE),0.01,IF(VLOOKUP(A750,'Área Sudene Idene'!$A$1:$B$856,2,FALSE)="sudene/idene",0.05,IF(VLOOKUP(Resumo!A750,'IDH-M'!$A$1:$C$855,3,FALSE)&lt;=0.776,0.05,0.1)))</f>
        <v>#N/A</v>
      </c>
      <c r="C750" s="15" t="e">
        <f>IF(VLOOKUP(A750,FPM!$B$6:$B$859,2,FALSE)/0.8&gt;VLOOKUP(A750,ICMS!$B$7:$C$858,2,FALSE),0.01,IF(VLOOKUP(A750,'Área Sudene Idene'!$A$1:$B$856,2,FALSE)="sudene/idene",0.05,IF(VLOOKUP(Resumo!A750,'IDH-M'!$A$1:$C$855,3,FALSE)&lt;=0.776,0.05,0.1)))</f>
        <v>#N/A</v>
      </c>
      <c r="D750" s="15" t="e">
        <f t="shared" si="11"/>
        <v>#N/A</v>
      </c>
    </row>
    <row r="751" spans="1:4" x14ac:dyDescent="0.25">
      <c r="A751" s="2" t="s">
        <v>755</v>
      </c>
      <c r="B751" s="1" t="e">
        <f>IF(VLOOKUP(A751,FPM!$B$6:$B$859,2,FALSE)&gt;VLOOKUP(A751,ICMS!$B$7:$C$858,2,FALSE),0.01,IF(VLOOKUP(A751,'Área Sudene Idene'!$A$1:$B$856,2,FALSE)="sudene/idene",0.05,IF(VLOOKUP(Resumo!A751,'IDH-M'!$A$1:$C$855,3,FALSE)&lt;=0.776,0.05,0.1)))</f>
        <v>#N/A</v>
      </c>
      <c r="C751" s="15" t="e">
        <f>IF(VLOOKUP(A751,FPM!$B$6:$B$859,2,FALSE)/0.8&gt;VLOOKUP(A751,ICMS!$B$7:$C$858,2,FALSE),0.01,IF(VLOOKUP(A751,'Área Sudene Idene'!$A$1:$B$856,2,FALSE)="sudene/idene",0.05,IF(VLOOKUP(Resumo!A751,'IDH-M'!$A$1:$C$855,3,FALSE)&lt;=0.776,0.05,0.1)))</f>
        <v>#N/A</v>
      </c>
      <c r="D751" s="15" t="e">
        <f t="shared" si="11"/>
        <v>#N/A</v>
      </c>
    </row>
    <row r="752" spans="1:4" x14ac:dyDescent="0.25">
      <c r="A752" s="2" t="s">
        <v>756</v>
      </c>
      <c r="B752" s="1" t="e">
        <f>IF(VLOOKUP(A752,FPM!$B$6:$B$859,2,FALSE)&gt;VLOOKUP(A752,ICMS!$B$7:$C$858,2,FALSE),0.01,IF(VLOOKUP(A752,'Área Sudene Idene'!$A$1:$B$856,2,FALSE)="sudene/idene",0.05,IF(VLOOKUP(Resumo!A752,'IDH-M'!$A$1:$C$855,3,FALSE)&lt;=0.776,0.05,0.1)))</f>
        <v>#N/A</v>
      </c>
      <c r="C752" s="15" t="e">
        <f>IF(VLOOKUP(A752,FPM!$B$6:$B$859,2,FALSE)/0.8&gt;VLOOKUP(A752,ICMS!$B$7:$C$858,2,FALSE),0.01,IF(VLOOKUP(A752,'Área Sudene Idene'!$A$1:$B$856,2,FALSE)="sudene/idene",0.05,IF(VLOOKUP(Resumo!A752,'IDH-M'!$A$1:$C$855,3,FALSE)&lt;=0.776,0.05,0.1)))</f>
        <v>#N/A</v>
      </c>
      <c r="D752" s="15" t="e">
        <f t="shared" si="11"/>
        <v>#N/A</v>
      </c>
    </row>
    <row r="753" spans="1:4" x14ac:dyDescent="0.25">
      <c r="A753" s="2" t="s">
        <v>757</v>
      </c>
      <c r="B753" s="1" t="e">
        <f>IF(VLOOKUP(A753,FPM!$B$6:$B$859,2,FALSE)&gt;VLOOKUP(A753,ICMS!$B$7:$C$858,2,FALSE),0.01,IF(VLOOKUP(A753,'Área Sudene Idene'!$A$1:$B$856,2,FALSE)="sudene/idene",0.05,IF(VLOOKUP(Resumo!A753,'IDH-M'!$A$1:$C$855,3,FALSE)&lt;=0.776,0.05,0.1)))</f>
        <v>#N/A</v>
      </c>
      <c r="C753" s="15" t="e">
        <f>IF(VLOOKUP(A753,FPM!$B$6:$B$859,2,FALSE)/0.8&gt;VLOOKUP(A753,ICMS!$B$7:$C$858,2,FALSE),0.01,IF(VLOOKUP(A753,'Área Sudene Idene'!$A$1:$B$856,2,FALSE)="sudene/idene",0.05,IF(VLOOKUP(Resumo!A753,'IDH-M'!$A$1:$C$855,3,FALSE)&lt;=0.776,0.05,0.1)))</f>
        <v>#N/A</v>
      </c>
      <c r="D753" s="15" t="e">
        <f t="shared" si="11"/>
        <v>#N/A</v>
      </c>
    </row>
    <row r="754" spans="1:4" x14ac:dyDescent="0.25">
      <c r="A754" s="2" t="s">
        <v>758</v>
      </c>
      <c r="B754" s="1" t="e">
        <f>IF(VLOOKUP(A754,FPM!$B$6:$B$859,2,FALSE)&gt;VLOOKUP(A754,ICMS!$B$7:$C$858,2,FALSE),0.01,IF(VLOOKUP(A754,'Área Sudene Idene'!$A$1:$B$856,2,FALSE)="sudene/idene",0.05,IF(VLOOKUP(Resumo!A754,'IDH-M'!$A$1:$C$855,3,FALSE)&lt;=0.776,0.05,0.1)))</f>
        <v>#N/A</v>
      </c>
      <c r="C754" s="15" t="e">
        <f>IF(VLOOKUP(A754,FPM!$B$6:$B$859,2,FALSE)/0.8&gt;VLOOKUP(A754,ICMS!$B$7:$C$858,2,FALSE),0.01,IF(VLOOKUP(A754,'Área Sudene Idene'!$A$1:$B$856,2,FALSE)="sudene/idene",0.05,IF(VLOOKUP(Resumo!A754,'IDH-M'!$A$1:$C$855,3,FALSE)&lt;=0.776,0.05,0.1)))</f>
        <v>#N/A</v>
      </c>
      <c r="D754" s="15" t="e">
        <f t="shared" si="11"/>
        <v>#N/A</v>
      </c>
    </row>
    <row r="755" spans="1:4" x14ac:dyDescent="0.25">
      <c r="A755" s="2" t="s">
        <v>759</v>
      </c>
      <c r="B755" s="1" t="e">
        <f>IF(VLOOKUP(A755,FPM!$B$6:$B$859,2,FALSE)&gt;VLOOKUP(A755,ICMS!$B$7:$C$858,2,FALSE),0.01,IF(VLOOKUP(A755,'Área Sudene Idene'!$A$1:$B$856,2,FALSE)="sudene/idene",0.05,IF(VLOOKUP(Resumo!A755,'IDH-M'!$A$1:$C$855,3,FALSE)&lt;=0.776,0.05,0.1)))</f>
        <v>#N/A</v>
      </c>
      <c r="C755" s="15" t="e">
        <f>IF(VLOOKUP(A755,FPM!$B$6:$B$859,2,FALSE)/0.8&gt;VLOOKUP(A755,ICMS!$B$7:$C$858,2,FALSE),0.01,IF(VLOOKUP(A755,'Área Sudene Idene'!$A$1:$B$856,2,FALSE)="sudene/idene",0.05,IF(VLOOKUP(Resumo!A755,'IDH-M'!$A$1:$C$855,3,FALSE)&lt;=0.776,0.05,0.1)))</f>
        <v>#N/A</v>
      </c>
      <c r="D755" s="15" t="e">
        <f t="shared" si="11"/>
        <v>#N/A</v>
      </c>
    </row>
    <row r="756" spans="1:4" x14ac:dyDescent="0.25">
      <c r="A756" s="2" t="s">
        <v>760</v>
      </c>
      <c r="B756" s="1" t="e">
        <f>IF(VLOOKUP(A756,FPM!$B$6:$B$859,2,FALSE)&gt;VLOOKUP(A756,ICMS!$B$7:$C$858,2,FALSE),0.01,IF(VLOOKUP(A756,'Área Sudene Idene'!$A$1:$B$856,2,FALSE)="sudene/idene",0.05,IF(VLOOKUP(Resumo!A756,'IDH-M'!$A$1:$C$855,3,FALSE)&lt;=0.776,0.05,0.1)))</f>
        <v>#N/A</v>
      </c>
      <c r="C756" s="15" t="e">
        <f>IF(VLOOKUP(A756,FPM!$B$6:$B$859,2,FALSE)/0.8&gt;VLOOKUP(A756,ICMS!$B$7:$C$858,2,FALSE),0.01,IF(VLOOKUP(A756,'Área Sudene Idene'!$A$1:$B$856,2,FALSE)="sudene/idene",0.05,IF(VLOOKUP(Resumo!A756,'IDH-M'!$A$1:$C$855,3,FALSE)&lt;=0.776,0.05,0.1)))</f>
        <v>#N/A</v>
      </c>
      <c r="D756" s="15" t="e">
        <f t="shared" si="11"/>
        <v>#N/A</v>
      </c>
    </row>
    <row r="757" spans="1:4" x14ac:dyDescent="0.25">
      <c r="A757" s="2" t="s">
        <v>761</v>
      </c>
      <c r="B757" s="1" t="e">
        <f>IF(VLOOKUP(A757,FPM!$B$6:$B$859,2,FALSE)&gt;VLOOKUP(A757,ICMS!$B$7:$C$858,2,FALSE),0.01,IF(VLOOKUP(A757,'Área Sudene Idene'!$A$1:$B$856,2,FALSE)="sudene/idene",0.05,IF(VLOOKUP(Resumo!A757,'IDH-M'!$A$1:$C$855,3,FALSE)&lt;=0.776,0.05,0.1)))</f>
        <v>#N/A</v>
      </c>
      <c r="C757" s="15" t="e">
        <f>IF(VLOOKUP(A757,FPM!$B$6:$B$859,2,FALSE)/0.8&gt;VLOOKUP(A757,ICMS!$B$7:$C$858,2,FALSE),0.01,IF(VLOOKUP(A757,'Área Sudene Idene'!$A$1:$B$856,2,FALSE)="sudene/idene",0.05,IF(VLOOKUP(Resumo!A757,'IDH-M'!$A$1:$C$855,3,FALSE)&lt;=0.776,0.05,0.1)))</f>
        <v>#N/A</v>
      </c>
      <c r="D757" s="15" t="e">
        <f t="shared" si="11"/>
        <v>#N/A</v>
      </c>
    </row>
    <row r="758" spans="1:4" x14ac:dyDescent="0.25">
      <c r="A758" s="2" t="s">
        <v>762</v>
      </c>
      <c r="B758" s="1" t="e">
        <f>IF(VLOOKUP(A758,FPM!$B$6:$B$859,2,FALSE)&gt;VLOOKUP(A758,ICMS!$B$7:$C$858,2,FALSE),0.01,IF(VLOOKUP(A758,'Área Sudene Idene'!$A$1:$B$856,2,FALSE)="sudene/idene",0.05,IF(VLOOKUP(Resumo!A758,'IDH-M'!$A$1:$C$855,3,FALSE)&lt;=0.776,0.05,0.1)))</f>
        <v>#N/A</v>
      </c>
      <c r="C758" s="15" t="e">
        <f>IF(VLOOKUP(A758,FPM!$B$6:$B$859,2,FALSE)/0.8&gt;VLOOKUP(A758,ICMS!$B$7:$C$858,2,FALSE),0.01,IF(VLOOKUP(A758,'Área Sudene Idene'!$A$1:$B$856,2,FALSE)="sudene/idene",0.05,IF(VLOOKUP(Resumo!A758,'IDH-M'!$A$1:$C$855,3,FALSE)&lt;=0.776,0.05,0.1)))</f>
        <v>#N/A</v>
      </c>
      <c r="D758" s="15" t="e">
        <f t="shared" si="11"/>
        <v>#N/A</v>
      </c>
    </row>
    <row r="759" spans="1:4" x14ac:dyDescent="0.25">
      <c r="A759" s="2" t="s">
        <v>763</v>
      </c>
      <c r="B759" s="1" t="e">
        <f>IF(VLOOKUP(A759,FPM!$B$6:$B$859,2,FALSE)&gt;VLOOKUP(A759,ICMS!$B$7:$C$858,2,FALSE),0.01,IF(VLOOKUP(A759,'Área Sudene Idene'!$A$1:$B$856,2,FALSE)="sudene/idene",0.05,IF(VLOOKUP(Resumo!A759,'IDH-M'!$A$1:$C$855,3,FALSE)&lt;=0.776,0.05,0.1)))</f>
        <v>#N/A</v>
      </c>
      <c r="C759" s="15" t="e">
        <f>IF(VLOOKUP(A759,FPM!$B$6:$B$859,2,FALSE)/0.8&gt;VLOOKUP(A759,ICMS!$B$7:$C$858,2,FALSE),0.01,IF(VLOOKUP(A759,'Área Sudene Idene'!$A$1:$B$856,2,FALSE)="sudene/idene",0.05,IF(VLOOKUP(Resumo!A759,'IDH-M'!$A$1:$C$855,3,FALSE)&lt;=0.776,0.05,0.1)))</f>
        <v>#N/A</v>
      </c>
      <c r="D759" s="15" t="e">
        <f t="shared" si="11"/>
        <v>#N/A</v>
      </c>
    </row>
    <row r="760" spans="1:4" x14ac:dyDescent="0.25">
      <c r="A760" s="2" t="s">
        <v>764</v>
      </c>
      <c r="B760" s="1" t="e">
        <f>IF(VLOOKUP(A760,FPM!$B$6:$B$859,2,FALSE)&gt;VLOOKUP(A760,ICMS!$B$7:$C$858,2,FALSE),0.01,IF(VLOOKUP(A760,'Área Sudene Idene'!$A$1:$B$856,2,FALSE)="sudene/idene",0.05,IF(VLOOKUP(Resumo!A760,'IDH-M'!$A$1:$C$855,3,FALSE)&lt;=0.776,0.05,0.1)))</f>
        <v>#N/A</v>
      </c>
      <c r="C760" s="15" t="e">
        <f>IF(VLOOKUP(A760,FPM!$B$6:$B$859,2,FALSE)/0.8&gt;VLOOKUP(A760,ICMS!$B$7:$C$858,2,FALSE),0.01,IF(VLOOKUP(A760,'Área Sudene Idene'!$A$1:$B$856,2,FALSE)="sudene/idene",0.05,IF(VLOOKUP(Resumo!A760,'IDH-M'!$A$1:$C$855,3,FALSE)&lt;=0.776,0.05,0.1)))</f>
        <v>#N/A</v>
      </c>
      <c r="D760" s="15" t="e">
        <f t="shared" si="11"/>
        <v>#N/A</v>
      </c>
    </row>
    <row r="761" spans="1:4" x14ac:dyDescent="0.25">
      <c r="A761" s="2" t="s">
        <v>765</v>
      </c>
      <c r="B761" s="1" t="e">
        <f>IF(VLOOKUP(A761,FPM!$B$6:$B$859,2,FALSE)&gt;VLOOKUP(A761,ICMS!$B$7:$C$858,2,FALSE),0.01,IF(VLOOKUP(A761,'Área Sudene Idene'!$A$1:$B$856,2,FALSE)="sudene/idene",0.05,IF(VLOOKUP(Resumo!A761,'IDH-M'!$A$1:$C$855,3,FALSE)&lt;=0.776,0.05,0.1)))</f>
        <v>#N/A</v>
      </c>
      <c r="C761" s="15" t="e">
        <f>IF(VLOOKUP(A761,FPM!$B$6:$B$859,2,FALSE)/0.8&gt;VLOOKUP(A761,ICMS!$B$7:$C$858,2,FALSE),0.01,IF(VLOOKUP(A761,'Área Sudene Idene'!$A$1:$B$856,2,FALSE)="sudene/idene",0.05,IF(VLOOKUP(Resumo!A761,'IDH-M'!$A$1:$C$855,3,FALSE)&lt;=0.776,0.05,0.1)))</f>
        <v>#N/A</v>
      </c>
      <c r="D761" s="15" t="e">
        <f t="shared" si="11"/>
        <v>#N/A</v>
      </c>
    </row>
    <row r="762" spans="1:4" x14ac:dyDescent="0.25">
      <c r="A762" s="2" t="s">
        <v>766</v>
      </c>
      <c r="B762" s="1" t="e">
        <f>IF(VLOOKUP(A762,FPM!$B$6:$B$859,2,FALSE)&gt;VLOOKUP(A762,ICMS!$B$7:$C$858,2,FALSE),0.01,IF(VLOOKUP(A762,'Área Sudene Idene'!$A$1:$B$856,2,FALSE)="sudene/idene",0.05,IF(VLOOKUP(Resumo!A762,'IDH-M'!$A$1:$C$855,3,FALSE)&lt;=0.776,0.05,0.1)))</f>
        <v>#N/A</v>
      </c>
      <c r="C762" s="15" t="e">
        <f>IF(VLOOKUP(A762,FPM!$B$6:$B$859,2,FALSE)/0.8&gt;VLOOKUP(A762,ICMS!$B$7:$C$858,2,FALSE),0.01,IF(VLOOKUP(A762,'Área Sudene Idene'!$A$1:$B$856,2,FALSE)="sudene/idene",0.05,IF(VLOOKUP(Resumo!A762,'IDH-M'!$A$1:$C$855,3,FALSE)&lt;=0.776,0.05,0.1)))</f>
        <v>#N/A</v>
      </c>
      <c r="D762" s="15" t="e">
        <f t="shared" si="11"/>
        <v>#N/A</v>
      </c>
    </row>
    <row r="763" spans="1:4" x14ac:dyDescent="0.25">
      <c r="A763" s="2" t="s">
        <v>767</v>
      </c>
      <c r="B763" s="1" t="e">
        <f>IF(VLOOKUP(A763,FPM!$B$6:$B$859,2,FALSE)&gt;VLOOKUP(A763,ICMS!$B$7:$C$858,2,FALSE),0.01,IF(VLOOKUP(A763,'Área Sudene Idene'!$A$1:$B$856,2,FALSE)="sudene/idene",0.05,IF(VLOOKUP(Resumo!A763,'IDH-M'!$A$1:$C$855,3,FALSE)&lt;=0.776,0.05,0.1)))</f>
        <v>#N/A</v>
      </c>
      <c r="C763" s="15" t="e">
        <f>IF(VLOOKUP(A763,FPM!$B$6:$B$859,2,FALSE)/0.8&gt;VLOOKUP(A763,ICMS!$B$7:$C$858,2,FALSE),0.01,IF(VLOOKUP(A763,'Área Sudene Idene'!$A$1:$B$856,2,FALSE)="sudene/idene",0.05,IF(VLOOKUP(Resumo!A763,'IDH-M'!$A$1:$C$855,3,FALSE)&lt;=0.776,0.05,0.1)))</f>
        <v>#N/A</v>
      </c>
      <c r="D763" s="15" t="e">
        <f t="shared" si="11"/>
        <v>#N/A</v>
      </c>
    </row>
    <row r="764" spans="1:4" x14ac:dyDescent="0.25">
      <c r="A764" s="2" t="s">
        <v>768</v>
      </c>
      <c r="B764" s="1" t="e">
        <f>IF(VLOOKUP(A764,FPM!$B$6:$B$859,2,FALSE)&gt;VLOOKUP(A764,ICMS!$B$7:$C$858,2,FALSE),0.01,IF(VLOOKUP(A764,'Área Sudene Idene'!$A$1:$B$856,2,FALSE)="sudene/idene",0.05,IF(VLOOKUP(Resumo!A764,'IDH-M'!$A$1:$C$855,3,FALSE)&lt;=0.776,0.05,0.1)))</f>
        <v>#N/A</v>
      </c>
      <c r="C764" s="15" t="e">
        <f>IF(VLOOKUP(A764,FPM!$B$6:$B$859,2,FALSE)/0.8&gt;VLOOKUP(A764,ICMS!$B$7:$C$858,2,FALSE),0.01,IF(VLOOKUP(A764,'Área Sudene Idene'!$A$1:$B$856,2,FALSE)="sudene/idene",0.05,IF(VLOOKUP(Resumo!A764,'IDH-M'!$A$1:$C$855,3,FALSE)&lt;=0.776,0.05,0.1)))</f>
        <v>#N/A</v>
      </c>
      <c r="D764" s="15" t="e">
        <f t="shared" si="11"/>
        <v>#N/A</v>
      </c>
    </row>
    <row r="765" spans="1:4" x14ac:dyDescent="0.25">
      <c r="A765" s="2" t="s">
        <v>769</v>
      </c>
      <c r="B765" s="1" t="e">
        <f>IF(VLOOKUP(A765,FPM!$B$6:$B$859,2,FALSE)&gt;VLOOKUP(A765,ICMS!$B$7:$C$858,2,FALSE),0.01,IF(VLOOKUP(A765,'Área Sudene Idene'!$A$1:$B$856,2,FALSE)="sudene/idene",0.05,IF(VLOOKUP(Resumo!A765,'IDH-M'!$A$1:$C$855,3,FALSE)&lt;=0.776,0.05,0.1)))</f>
        <v>#N/A</v>
      </c>
      <c r="C765" s="15" t="e">
        <f>IF(VLOOKUP(A765,FPM!$B$6:$B$859,2,FALSE)/0.8&gt;VLOOKUP(A765,ICMS!$B$7:$C$858,2,FALSE),0.01,IF(VLOOKUP(A765,'Área Sudene Idene'!$A$1:$B$856,2,FALSE)="sudene/idene",0.05,IF(VLOOKUP(Resumo!A765,'IDH-M'!$A$1:$C$855,3,FALSE)&lt;=0.776,0.05,0.1)))</f>
        <v>#N/A</v>
      </c>
      <c r="D765" s="15" t="e">
        <f t="shared" si="11"/>
        <v>#N/A</v>
      </c>
    </row>
    <row r="766" spans="1:4" x14ac:dyDescent="0.25">
      <c r="A766" s="2" t="s">
        <v>770</v>
      </c>
      <c r="B766" s="1" t="e">
        <f>IF(VLOOKUP(A766,FPM!$B$6:$B$859,2,FALSE)&gt;VLOOKUP(A766,ICMS!$B$7:$C$858,2,FALSE),0.01,IF(VLOOKUP(A766,'Área Sudene Idene'!$A$1:$B$856,2,FALSE)="sudene/idene",0.05,IF(VLOOKUP(Resumo!A766,'IDH-M'!$A$1:$C$855,3,FALSE)&lt;=0.776,0.05,0.1)))</f>
        <v>#N/A</v>
      </c>
      <c r="C766" s="15" t="e">
        <f>IF(VLOOKUP(A766,FPM!$B$6:$B$859,2,FALSE)/0.8&gt;VLOOKUP(A766,ICMS!$B$7:$C$858,2,FALSE),0.01,IF(VLOOKUP(A766,'Área Sudene Idene'!$A$1:$B$856,2,FALSE)="sudene/idene",0.05,IF(VLOOKUP(Resumo!A766,'IDH-M'!$A$1:$C$855,3,FALSE)&lt;=0.776,0.05,0.1)))</f>
        <v>#N/A</v>
      </c>
      <c r="D766" s="15" t="e">
        <f t="shared" si="11"/>
        <v>#N/A</v>
      </c>
    </row>
    <row r="767" spans="1:4" x14ac:dyDescent="0.25">
      <c r="A767" s="2" t="s">
        <v>771</v>
      </c>
      <c r="B767" s="1" t="e">
        <f>IF(VLOOKUP(A767,FPM!$B$6:$B$859,2,FALSE)&gt;VLOOKUP(A767,ICMS!$B$7:$C$858,2,FALSE),0.01,IF(VLOOKUP(A767,'Área Sudene Idene'!$A$1:$B$856,2,FALSE)="sudene/idene",0.05,IF(VLOOKUP(Resumo!A767,'IDH-M'!$A$1:$C$855,3,FALSE)&lt;=0.776,0.05,0.1)))</f>
        <v>#N/A</v>
      </c>
      <c r="C767" s="15" t="e">
        <f>IF(VLOOKUP(A767,FPM!$B$6:$B$859,2,FALSE)/0.8&gt;VLOOKUP(A767,ICMS!$B$7:$C$858,2,FALSE),0.01,IF(VLOOKUP(A767,'Área Sudene Idene'!$A$1:$B$856,2,FALSE)="sudene/idene",0.05,IF(VLOOKUP(Resumo!A767,'IDH-M'!$A$1:$C$855,3,FALSE)&lt;=0.776,0.05,0.1)))</f>
        <v>#N/A</v>
      </c>
      <c r="D767" s="15" t="e">
        <f t="shared" si="11"/>
        <v>#N/A</v>
      </c>
    </row>
    <row r="768" spans="1:4" x14ac:dyDescent="0.25">
      <c r="A768" s="2" t="s">
        <v>772</v>
      </c>
      <c r="B768" s="1" t="e">
        <f>IF(VLOOKUP(A768,FPM!$B$6:$B$859,2,FALSE)&gt;VLOOKUP(A768,ICMS!$B$7:$C$858,2,FALSE),0.01,IF(VLOOKUP(A768,'Área Sudene Idene'!$A$1:$B$856,2,FALSE)="sudene/idene",0.05,IF(VLOOKUP(Resumo!A768,'IDH-M'!$A$1:$C$855,3,FALSE)&lt;=0.776,0.05,0.1)))</f>
        <v>#N/A</v>
      </c>
      <c r="C768" s="15" t="e">
        <f>IF(VLOOKUP(A768,FPM!$B$6:$B$859,2,FALSE)/0.8&gt;VLOOKUP(A768,ICMS!$B$7:$C$858,2,FALSE),0.01,IF(VLOOKUP(A768,'Área Sudene Idene'!$A$1:$B$856,2,FALSE)="sudene/idene",0.05,IF(VLOOKUP(Resumo!A768,'IDH-M'!$A$1:$C$855,3,FALSE)&lt;=0.776,0.05,0.1)))</f>
        <v>#N/A</v>
      </c>
      <c r="D768" s="15" t="e">
        <f t="shared" si="11"/>
        <v>#N/A</v>
      </c>
    </row>
    <row r="769" spans="1:4" x14ac:dyDescent="0.25">
      <c r="A769" s="2" t="s">
        <v>773</v>
      </c>
      <c r="B769" s="1" t="e">
        <f>IF(VLOOKUP(A769,FPM!$B$6:$B$859,2,FALSE)&gt;VLOOKUP(A769,ICMS!$B$7:$C$858,2,FALSE),0.01,IF(VLOOKUP(A769,'Área Sudene Idene'!$A$1:$B$856,2,FALSE)="sudene/idene",0.05,IF(VLOOKUP(Resumo!A769,'IDH-M'!$A$1:$C$855,3,FALSE)&lt;=0.776,0.05,0.1)))</f>
        <v>#N/A</v>
      </c>
      <c r="C769" s="15" t="e">
        <f>IF(VLOOKUP(A769,FPM!$B$6:$B$859,2,FALSE)/0.8&gt;VLOOKUP(A769,ICMS!$B$7:$C$858,2,FALSE),0.01,IF(VLOOKUP(A769,'Área Sudene Idene'!$A$1:$B$856,2,FALSE)="sudene/idene",0.05,IF(VLOOKUP(Resumo!A769,'IDH-M'!$A$1:$C$855,3,FALSE)&lt;=0.776,0.05,0.1)))</f>
        <v>#N/A</v>
      </c>
      <c r="D769" s="15" t="e">
        <f t="shared" si="11"/>
        <v>#N/A</v>
      </c>
    </row>
    <row r="770" spans="1:4" x14ac:dyDescent="0.25">
      <c r="A770" s="2" t="s">
        <v>774</v>
      </c>
      <c r="B770" s="1" t="e">
        <f>IF(VLOOKUP(A770,FPM!$B$6:$B$859,2,FALSE)&gt;VLOOKUP(A770,ICMS!$B$7:$C$858,2,FALSE),0.01,IF(VLOOKUP(A770,'Área Sudene Idene'!$A$1:$B$856,2,FALSE)="sudene/idene",0.05,IF(VLOOKUP(Resumo!A770,'IDH-M'!$A$1:$C$855,3,FALSE)&lt;=0.776,0.05,0.1)))</f>
        <v>#N/A</v>
      </c>
      <c r="C770" s="15" t="e">
        <f>IF(VLOOKUP(A770,FPM!$B$6:$B$859,2,FALSE)/0.8&gt;VLOOKUP(A770,ICMS!$B$7:$C$858,2,FALSE),0.01,IF(VLOOKUP(A770,'Área Sudene Idene'!$A$1:$B$856,2,FALSE)="sudene/idene",0.05,IF(VLOOKUP(Resumo!A770,'IDH-M'!$A$1:$C$855,3,FALSE)&lt;=0.776,0.05,0.1)))</f>
        <v>#N/A</v>
      </c>
      <c r="D770" s="15" t="e">
        <f t="shared" si="11"/>
        <v>#N/A</v>
      </c>
    </row>
    <row r="771" spans="1:4" x14ac:dyDescent="0.25">
      <c r="A771" s="2" t="s">
        <v>775</v>
      </c>
      <c r="B771" s="1" t="e">
        <f>IF(VLOOKUP(A771,FPM!$B$6:$B$859,2,FALSE)&gt;VLOOKUP(A771,ICMS!$B$7:$C$858,2,FALSE),0.01,IF(VLOOKUP(A771,'Área Sudene Idene'!$A$1:$B$856,2,FALSE)="sudene/idene",0.05,IF(VLOOKUP(Resumo!A771,'IDH-M'!$A$1:$C$855,3,FALSE)&lt;=0.776,0.05,0.1)))</f>
        <v>#N/A</v>
      </c>
      <c r="C771" s="15" t="e">
        <f>IF(VLOOKUP(A771,FPM!$B$6:$B$859,2,FALSE)/0.8&gt;VLOOKUP(A771,ICMS!$B$7:$C$858,2,FALSE),0.01,IF(VLOOKUP(A771,'Área Sudene Idene'!$A$1:$B$856,2,FALSE)="sudene/idene",0.05,IF(VLOOKUP(Resumo!A771,'IDH-M'!$A$1:$C$855,3,FALSE)&lt;=0.776,0.05,0.1)))</f>
        <v>#N/A</v>
      </c>
      <c r="D771" s="15" t="e">
        <f t="shared" ref="D771:D834" si="12">B771-C771</f>
        <v>#N/A</v>
      </c>
    </row>
    <row r="772" spans="1:4" x14ac:dyDescent="0.25">
      <c r="A772" s="2" t="s">
        <v>776</v>
      </c>
      <c r="B772" s="1" t="e">
        <f>IF(VLOOKUP(A772,FPM!$B$6:$B$859,2,FALSE)&gt;VLOOKUP(A772,ICMS!$B$7:$C$858,2,FALSE),0.01,IF(VLOOKUP(A772,'Área Sudene Idene'!$A$1:$B$856,2,FALSE)="sudene/idene",0.05,IF(VLOOKUP(Resumo!A772,'IDH-M'!$A$1:$C$855,3,FALSE)&lt;=0.776,0.05,0.1)))</f>
        <v>#N/A</v>
      </c>
      <c r="C772" s="15" t="e">
        <f>IF(VLOOKUP(A772,FPM!$B$6:$B$859,2,FALSE)/0.8&gt;VLOOKUP(A772,ICMS!$B$7:$C$858,2,FALSE),0.01,IF(VLOOKUP(A772,'Área Sudene Idene'!$A$1:$B$856,2,FALSE)="sudene/idene",0.05,IF(VLOOKUP(Resumo!A772,'IDH-M'!$A$1:$C$855,3,FALSE)&lt;=0.776,0.05,0.1)))</f>
        <v>#N/A</v>
      </c>
      <c r="D772" s="15" t="e">
        <f t="shared" si="12"/>
        <v>#N/A</v>
      </c>
    </row>
    <row r="773" spans="1:4" x14ac:dyDescent="0.25">
      <c r="A773" s="2" t="s">
        <v>777</v>
      </c>
      <c r="B773" s="1" t="e">
        <f>IF(VLOOKUP(A773,FPM!$B$6:$B$859,2,FALSE)&gt;VLOOKUP(A773,ICMS!$B$7:$C$858,2,FALSE),0.01,IF(VLOOKUP(A773,'Área Sudene Idene'!$A$1:$B$856,2,FALSE)="sudene/idene",0.05,IF(VLOOKUP(Resumo!A773,'IDH-M'!$A$1:$C$855,3,FALSE)&lt;=0.776,0.05,0.1)))</f>
        <v>#N/A</v>
      </c>
      <c r="C773" s="15" t="e">
        <f>IF(VLOOKUP(A773,FPM!$B$6:$B$859,2,FALSE)/0.8&gt;VLOOKUP(A773,ICMS!$B$7:$C$858,2,FALSE),0.01,IF(VLOOKUP(A773,'Área Sudene Idene'!$A$1:$B$856,2,FALSE)="sudene/idene",0.05,IF(VLOOKUP(Resumo!A773,'IDH-M'!$A$1:$C$855,3,FALSE)&lt;=0.776,0.05,0.1)))</f>
        <v>#N/A</v>
      </c>
      <c r="D773" s="15" t="e">
        <f t="shared" si="12"/>
        <v>#N/A</v>
      </c>
    </row>
    <row r="774" spans="1:4" x14ac:dyDescent="0.25">
      <c r="A774" s="2" t="s">
        <v>778</v>
      </c>
      <c r="B774" s="1" t="e">
        <f>IF(VLOOKUP(A774,FPM!$B$6:$B$859,2,FALSE)&gt;VLOOKUP(A774,ICMS!$B$7:$C$858,2,FALSE),0.01,IF(VLOOKUP(A774,'Área Sudene Idene'!$A$1:$B$856,2,FALSE)="sudene/idene",0.05,IF(VLOOKUP(Resumo!A774,'IDH-M'!$A$1:$C$855,3,FALSE)&lt;=0.776,0.05,0.1)))</f>
        <v>#N/A</v>
      </c>
      <c r="C774" s="15" t="e">
        <f>IF(VLOOKUP(A774,FPM!$B$6:$B$859,2,FALSE)/0.8&gt;VLOOKUP(A774,ICMS!$B$7:$C$858,2,FALSE),0.01,IF(VLOOKUP(A774,'Área Sudene Idene'!$A$1:$B$856,2,FALSE)="sudene/idene",0.05,IF(VLOOKUP(Resumo!A774,'IDH-M'!$A$1:$C$855,3,FALSE)&lt;=0.776,0.05,0.1)))</f>
        <v>#N/A</v>
      </c>
      <c r="D774" s="15" t="e">
        <f t="shared" si="12"/>
        <v>#N/A</v>
      </c>
    </row>
    <row r="775" spans="1:4" x14ac:dyDescent="0.25">
      <c r="A775" s="2" t="s">
        <v>779</v>
      </c>
      <c r="B775" s="1" t="e">
        <f>IF(VLOOKUP(A775,FPM!$B$6:$B$859,2,FALSE)&gt;VLOOKUP(A775,ICMS!$B$7:$C$858,2,FALSE),0.01,IF(VLOOKUP(A775,'Área Sudene Idene'!$A$1:$B$856,2,FALSE)="sudene/idene",0.05,IF(VLOOKUP(Resumo!A775,'IDH-M'!$A$1:$C$855,3,FALSE)&lt;=0.776,0.05,0.1)))</f>
        <v>#N/A</v>
      </c>
      <c r="C775" s="15" t="e">
        <f>IF(VLOOKUP(A775,FPM!$B$6:$B$859,2,FALSE)/0.8&gt;VLOOKUP(A775,ICMS!$B$7:$C$858,2,FALSE),0.01,IF(VLOOKUP(A775,'Área Sudene Idene'!$A$1:$B$856,2,FALSE)="sudene/idene",0.05,IF(VLOOKUP(Resumo!A775,'IDH-M'!$A$1:$C$855,3,FALSE)&lt;=0.776,0.05,0.1)))</f>
        <v>#N/A</v>
      </c>
      <c r="D775" s="15" t="e">
        <f t="shared" si="12"/>
        <v>#N/A</v>
      </c>
    </row>
    <row r="776" spans="1:4" x14ac:dyDescent="0.25">
      <c r="A776" s="2" t="s">
        <v>780</v>
      </c>
      <c r="B776" s="1" t="e">
        <f>IF(VLOOKUP(A776,FPM!$B$6:$B$859,2,FALSE)&gt;VLOOKUP(A776,ICMS!$B$7:$C$858,2,FALSE),0.01,IF(VLOOKUP(A776,'Área Sudene Idene'!$A$1:$B$856,2,FALSE)="sudene/idene",0.05,IF(VLOOKUP(Resumo!A776,'IDH-M'!$A$1:$C$855,3,FALSE)&lt;=0.776,0.05,0.1)))</f>
        <v>#N/A</v>
      </c>
      <c r="C776" s="15" t="e">
        <f>IF(VLOOKUP(A776,FPM!$B$6:$B$859,2,FALSE)/0.8&gt;VLOOKUP(A776,ICMS!$B$7:$C$858,2,FALSE),0.01,IF(VLOOKUP(A776,'Área Sudene Idene'!$A$1:$B$856,2,FALSE)="sudene/idene",0.05,IF(VLOOKUP(Resumo!A776,'IDH-M'!$A$1:$C$855,3,FALSE)&lt;=0.776,0.05,0.1)))</f>
        <v>#N/A</v>
      </c>
      <c r="D776" s="15" t="e">
        <f t="shared" si="12"/>
        <v>#N/A</v>
      </c>
    </row>
    <row r="777" spans="1:4" x14ac:dyDescent="0.25">
      <c r="A777" s="2" t="s">
        <v>781</v>
      </c>
      <c r="B777" s="1" t="e">
        <f>IF(VLOOKUP(A777,FPM!$B$6:$B$859,2,FALSE)&gt;VLOOKUP(A777,ICMS!$B$7:$C$858,2,FALSE),0.01,IF(VLOOKUP(A777,'Área Sudene Idene'!$A$1:$B$856,2,FALSE)="sudene/idene",0.05,IF(VLOOKUP(Resumo!A777,'IDH-M'!$A$1:$C$855,3,FALSE)&lt;=0.776,0.05,0.1)))</f>
        <v>#N/A</v>
      </c>
      <c r="C777" s="15" t="e">
        <f>IF(VLOOKUP(A777,FPM!$B$6:$B$859,2,FALSE)/0.8&gt;VLOOKUP(A777,ICMS!$B$7:$C$858,2,FALSE),0.01,IF(VLOOKUP(A777,'Área Sudene Idene'!$A$1:$B$856,2,FALSE)="sudene/idene",0.05,IF(VLOOKUP(Resumo!A777,'IDH-M'!$A$1:$C$855,3,FALSE)&lt;=0.776,0.05,0.1)))</f>
        <v>#N/A</v>
      </c>
      <c r="D777" s="15" t="e">
        <f t="shared" si="12"/>
        <v>#N/A</v>
      </c>
    </row>
    <row r="778" spans="1:4" x14ac:dyDescent="0.25">
      <c r="A778" s="2" t="s">
        <v>782</v>
      </c>
      <c r="B778" s="1" t="e">
        <f>IF(VLOOKUP(A778,FPM!$B$6:$B$859,2,FALSE)&gt;VLOOKUP(A778,ICMS!$B$7:$C$858,2,FALSE),0.01,IF(VLOOKUP(A778,'Área Sudene Idene'!$A$1:$B$856,2,FALSE)="sudene/idene",0.05,IF(VLOOKUP(Resumo!A778,'IDH-M'!$A$1:$C$855,3,FALSE)&lt;=0.776,0.05,0.1)))</f>
        <v>#N/A</v>
      </c>
      <c r="C778" s="15" t="e">
        <f>IF(VLOOKUP(A778,FPM!$B$6:$B$859,2,FALSE)/0.8&gt;VLOOKUP(A778,ICMS!$B$7:$C$858,2,FALSE),0.01,IF(VLOOKUP(A778,'Área Sudene Idene'!$A$1:$B$856,2,FALSE)="sudene/idene",0.05,IF(VLOOKUP(Resumo!A778,'IDH-M'!$A$1:$C$855,3,FALSE)&lt;=0.776,0.05,0.1)))</f>
        <v>#N/A</v>
      </c>
      <c r="D778" s="15" t="e">
        <f t="shared" si="12"/>
        <v>#N/A</v>
      </c>
    </row>
    <row r="779" spans="1:4" x14ac:dyDescent="0.25">
      <c r="A779" s="2" t="s">
        <v>783</v>
      </c>
      <c r="B779" s="1" t="e">
        <f>IF(VLOOKUP(A779,FPM!$B$6:$B$859,2,FALSE)&gt;VLOOKUP(A779,ICMS!$B$7:$C$858,2,FALSE),0.01,IF(VLOOKUP(A779,'Área Sudene Idene'!$A$1:$B$856,2,FALSE)="sudene/idene",0.05,IF(VLOOKUP(Resumo!A779,'IDH-M'!$A$1:$C$855,3,FALSE)&lt;=0.776,0.05,0.1)))</f>
        <v>#N/A</v>
      </c>
      <c r="C779" s="15" t="e">
        <f>IF(VLOOKUP(A779,FPM!$B$6:$B$859,2,FALSE)/0.8&gt;VLOOKUP(A779,ICMS!$B$7:$C$858,2,FALSE),0.01,IF(VLOOKUP(A779,'Área Sudene Idene'!$A$1:$B$856,2,FALSE)="sudene/idene",0.05,IF(VLOOKUP(Resumo!A779,'IDH-M'!$A$1:$C$855,3,FALSE)&lt;=0.776,0.05,0.1)))</f>
        <v>#N/A</v>
      </c>
      <c r="D779" s="15" t="e">
        <f t="shared" si="12"/>
        <v>#N/A</v>
      </c>
    </row>
    <row r="780" spans="1:4" x14ac:dyDescent="0.25">
      <c r="A780" s="2" t="s">
        <v>784</v>
      </c>
      <c r="B780" s="1" t="e">
        <f>IF(VLOOKUP(A780,FPM!$B$6:$B$859,2,FALSE)&gt;VLOOKUP(A780,ICMS!$B$7:$C$858,2,FALSE),0.01,IF(VLOOKUP(A780,'Área Sudene Idene'!$A$1:$B$856,2,FALSE)="sudene/idene",0.05,IF(VLOOKUP(Resumo!A780,'IDH-M'!$A$1:$C$855,3,FALSE)&lt;=0.776,0.05,0.1)))</f>
        <v>#N/A</v>
      </c>
      <c r="C780" s="15" t="e">
        <f>IF(VLOOKUP(A780,FPM!$B$6:$B$859,2,FALSE)/0.8&gt;VLOOKUP(A780,ICMS!$B$7:$C$858,2,FALSE),0.01,IF(VLOOKUP(A780,'Área Sudene Idene'!$A$1:$B$856,2,FALSE)="sudene/idene",0.05,IF(VLOOKUP(Resumo!A780,'IDH-M'!$A$1:$C$855,3,FALSE)&lt;=0.776,0.05,0.1)))</f>
        <v>#N/A</v>
      </c>
      <c r="D780" s="15" t="e">
        <f t="shared" si="12"/>
        <v>#N/A</v>
      </c>
    </row>
    <row r="781" spans="1:4" x14ac:dyDescent="0.25">
      <c r="A781" s="2" t="s">
        <v>785</v>
      </c>
      <c r="B781" s="1" t="e">
        <f>IF(VLOOKUP(A781,FPM!$B$6:$B$859,2,FALSE)&gt;VLOOKUP(A781,ICMS!$B$7:$C$858,2,FALSE),0.01,IF(VLOOKUP(A781,'Área Sudene Idene'!$A$1:$B$856,2,FALSE)="sudene/idene",0.05,IF(VLOOKUP(Resumo!A781,'IDH-M'!$A$1:$C$855,3,FALSE)&lt;=0.776,0.05,0.1)))</f>
        <v>#N/A</v>
      </c>
      <c r="C781" s="15" t="e">
        <f>IF(VLOOKUP(A781,FPM!$B$6:$B$859,2,FALSE)/0.8&gt;VLOOKUP(A781,ICMS!$B$7:$C$858,2,FALSE),0.01,IF(VLOOKUP(A781,'Área Sudene Idene'!$A$1:$B$856,2,FALSE)="sudene/idene",0.05,IF(VLOOKUP(Resumo!A781,'IDH-M'!$A$1:$C$855,3,FALSE)&lt;=0.776,0.05,0.1)))</f>
        <v>#N/A</v>
      </c>
      <c r="D781" s="15" t="e">
        <f t="shared" si="12"/>
        <v>#N/A</v>
      </c>
    </row>
    <row r="782" spans="1:4" x14ac:dyDescent="0.25">
      <c r="A782" s="2" t="s">
        <v>786</v>
      </c>
      <c r="B782" s="1" t="e">
        <f>IF(VLOOKUP(A782,FPM!$B$6:$B$859,2,FALSE)&gt;VLOOKUP(A782,ICMS!$B$7:$C$858,2,FALSE),0.01,IF(VLOOKUP(A782,'Área Sudene Idene'!$A$1:$B$856,2,FALSE)="sudene/idene",0.05,IF(VLOOKUP(Resumo!A782,'IDH-M'!$A$1:$C$855,3,FALSE)&lt;=0.776,0.05,0.1)))</f>
        <v>#N/A</v>
      </c>
      <c r="C782" s="15" t="e">
        <f>IF(VLOOKUP(A782,FPM!$B$6:$B$859,2,FALSE)/0.8&gt;VLOOKUP(A782,ICMS!$B$7:$C$858,2,FALSE),0.01,IF(VLOOKUP(A782,'Área Sudene Idene'!$A$1:$B$856,2,FALSE)="sudene/idene",0.05,IF(VLOOKUP(Resumo!A782,'IDH-M'!$A$1:$C$855,3,FALSE)&lt;=0.776,0.05,0.1)))</f>
        <v>#N/A</v>
      </c>
      <c r="D782" s="15" t="e">
        <f t="shared" si="12"/>
        <v>#N/A</v>
      </c>
    </row>
    <row r="783" spans="1:4" x14ac:dyDescent="0.25">
      <c r="A783" s="2" t="s">
        <v>787</v>
      </c>
      <c r="B783" s="1" t="e">
        <f>IF(VLOOKUP(A783,FPM!$B$6:$B$859,2,FALSE)&gt;VLOOKUP(A783,ICMS!$B$7:$C$858,2,FALSE),0.01,IF(VLOOKUP(A783,'Área Sudene Idene'!$A$1:$B$856,2,FALSE)="sudene/idene",0.05,IF(VLOOKUP(Resumo!A783,'IDH-M'!$A$1:$C$855,3,FALSE)&lt;=0.776,0.05,0.1)))</f>
        <v>#N/A</v>
      </c>
      <c r="C783" s="15" t="e">
        <f>IF(VLOOKUP(A783,FPM!$B$6:$B$859,2,FALSE)/0.8&gt;VLOOKUP(A783,ICMS!$B$7:$C$858,2,FALSE),0.01,IF(VLOOKUP(A783,'Área Sudene Idene'!$A$1:$B$856,2,FALSE)="sudene/idene",0.05,IF(VLOOKUP(Resumo!A783,'IDH-M'!$A$1:$C$855,3,FALSE)&lt;=0.776,0.05,0.1)))</f>
        <v>#N/A</v>
      </c>
      <c r="D783" s="15" t="e">
        <f t="shared" si="12"/>
        <v>#N/A</v>
      </c>
    </row>
    <row r="784" spans="1:4" x14ac:dyDescent="0.25">
      <c r="A784" s="2" t="s">
        <v>788</v>
      </c>
      <c r="B784" s="1" t="e">
        <f>IF(VLOOKUP(A784,FPM!$B$6:$B$859,2,FALSE)&gt;VLOOKUP(A784,ICMS!$B$7:$C$858,2,FALSE),0.01,IF(VLOOKUP(A784,'Área Sudene Idene'!$A$1:$B$856,2,FALSE)="sudene/idene",0.05,IF(VLOOKUP(Resumo!A784,'IDH-M'!$A$1:$C$855,3,FALSE)&lt;=0.776,0.05,0.1)))</f>
        <v>#N/A</v>
      </c>
      <c r="C784" s="15" t="e">
        <f>IF(VLOOKUP(A784,FPM!$B$6:$B$859,2,FALSE)/0.8&gt;VLOOKUP(A784,ICMS!$B$7:$C$858,2,FALSE),0.01,IF(VLOOKUP(A784,'Área Sudene Idene'!$A$1:$B$856,2,FALSE)="sudene/idene",0.05,IF(VLOOKUP(Resumo!A784,'IDH-M'!$A$1:$C$855,3,FALSE)&lt;=0.776,0.05,0.1)))</f>
        <v>#N/A</v>
      </c>
      <c r="D784" s="15" t="e">
        <f t="shared" si="12"/>
        <v>#N/A</v>
      </c>
    </row>
    <row r="785" spans="1:4" x14ac:dyDescent="0.25">
      <c r="A785" s="2" t="s">
        <v>789</v>
      </c>
      <c r="B785" s="1" t="e">
        <f>IF(VLOOKUP(A785,FPM!$B$6:$B$859,2,FALSE)&gt;VLOOKUP(A785,ICMS!$B$7:$C$858,2,FALSE),0.01,IF(VLOOKUP(A785,'Área Sudene Idene'!$A$1:$B$856,2,FALSE)="sudene/idene",0.05,IF(VLOOKUP(Resumo!A785,'IDH-M'!$A$1:$C$855,3,FALSE)&lt;=0.776,0.05,0.1)))</f>
        <v>#N/A</v>
      </c>
      <c r="C785" s="15" t="e">
        <f>IF(VLOOKUP(A785,FPM!$B$6:$B$859,2,FALSE)/0.8&gt;VLOOKUP(A785,ICMS!$B$7:$C$858,2,FALSE),0.01,IF(VLOOKUP(A785,'Área Sudene Idene'!$A$1:$B$856,2,FALSE)="sudene/idene",0.05,IF(VLOOKUP(Resumo!A785,'IDH-M'!$A$1:$C$855,3,FALSE)&lt;=0.776,0.05,0.1)))</f>
        <v>#N/A</v>
      </c>
      <c r="D785" s="15" t="e">
        <f t="shared" si="12"/>
        <v>#N/A</v>
      </c>
    </row>
    <row r="786" spans="1:4" x14ac:dyDescent="0.25">
      <c r="A786" s="2" t="s">
        <v>790</v>
      </c>
      <c r="B786" s="1" t="e">
        <f>IF(VLOOKUP(A786,FPM!$B$6:$B$859,2,FALSE)&gt;VLOOKUP(A786,ICMS!$B$7:$C$858,2,FALSE),0.01,IF(VLOOKUP(A786,'Área Sudene Idene'!$A$1:$B$856,2,FALSE)="sudene/idene",0.05,IF(VLOOKUP(Resumo!A786,'IDH-M'!$A$1:$C$855,3,FALSE)&lt;=0.776,0.05,0.1)))</f>
        <v>#N/A</v>
      </c>
      <c r="C786" s="15" t="e">
        <f>IF(VLOOKUP(A786,FPM!$B$6:$B$859,2,FALSE)/0.8&gt;VLOOKUP(A786,ICMS!$B$7:$C$858,2,FALSE),0.01,IF(VLOOKUP(A786,'Área Sudene Idene'!$A$1:$B$856,2,FALSE)="sudene/idene",0.05,IF(VLOOKUP(Resumo!A786,'IDH-M'!$A$1:$C$855,3,FALSE)&lt;=0.776,0.05,0.1)))</f>
        <v>#N/A</v>
      </c>
      <c r="D786" s="15" t="e">
        <f t="shared" si="12"/>
        <v>#N/A</v>
      </c>
    </row>
    <row r="787" spans="1:4" x14ac:dyDescent="0.25">
      <c r="A787" s="2" t="s">
        <v>791</v>
      </c>
      <c r="B787" s="1" t="e">
        <f>IF(VLOOKUP(A787,FPM!$B$6:$B$859,2,FALSE)&gt;VLOOKUP(A787,ICMS!$B$7:$C$858,2,FALSE),0.01,IF(VLOOKUP(A787,'Área Sudene Idene'!$A$1:$B$856,2,FALSE)="sudene/idene",0.05,IF(VLOOKUP(Resumo!A787,'IDH-M'!$A$1:$C$855,3,FALSE)&lt;=0.776,0.05,0.1)))</f>
        <v>#N/A</v>
      </c>
      <c r="C787" s="15" t="e">
        <f>IF(VLOOKUP(A787,FPM!$B$6:$B$859,2,FALSE)/0.8&gt;VLOOKUP(A787,ICMS!$B$7:$C$858,2,FALSE),0.01,IF(VLOOKUP(A787,'Área Sudene Idene'!$A$1:$B$856,2,FALSE)="sudene/idene",0.05,IF(VLOOKUP(Resumo!A787,'IDH-M'!$A$1:$C$855,3,FALSE)&lt;=0.776,0.05,0.1)))</f>
        <v>#N/A</v>
      </c>
      <c r="D787" s="15" t="e">
        <f t="shared" si="12"/>
        <v>#N/A</v>
      </c>
    </row>
    <row r="788" spans="1:4" x14ac:dyDescent="0.25">
      <c r="A788" s="2" t="s">
        <v>792</v>
      </c>
      <c r="B788" s="1" t="e">
        <f>IF(VLOOKUP(A788,FPM!$B$6:$B$859,2,FALSE)&gt;VLOOKUP(A788,ICMS!$B$7:$C$858,2,FALSE),0.01,IF(VLOOKUP(A788,'Área Sudene Idene'!$A$1:$B$856,2,FALSE)="sudene/idene",0.05,IF(VLOOKUP(Resumo!A788,'IDH-M'!$A$1:$C$855,3,FALSE)&lt;=0.776,0.05,0.1)))</f>
        <v>#N/A</v>
      </c>
      <c r="C788" s="15" t="e">
        <f>IF(VLOOKUP(A788,FPM!$B$6:$B$859,2,FALSE)/0.8&gt;VLOOKUP(A788,ICMS!$B$7:$C$858,2,FALSE),0.01,IF(VLOOKUP(A788,'Área Sudene Idene'!$A$1:$B$856,2,FALSE)="sudene/idene",0.05,IF(VLOOKUP(Resumo!A788,'IDH-M'!$A$1:$C$855,3,FALSE)&lt;=0.776,0.05,0.1)))</f>
        <v>#N/A</v>
      </c>
      <c r="D788" s="15" t="e">
        <f t="shared" si="12"/>
        <v>#N/A</v>
      </c>
    </row>
    <row r="789" spans="1:4" x14ac:dyDescent="0.25">
      <c r="A789" s="2" t="s">
        <v>793</v>
      </c>
      <c r="B789" s="1" t="e">
        <f>IF(VLOOKUP(A789,FPM!$B$6:$B$859,2,FALSE)&gt;VLOOKUP(A789,ICMS!$B$7:$C$858,2,FALSE),0.01,IF(VLOOKUP(A789,'Área Sudene Idene'!$A$1:$B$856,2,FALSE)="sudene/idene",0.05,IF(VLOOKUP(Resumo!A789,'IDH-M'!$A$1:$C$855,3,FALSE)&lt;=0.776,0.05,0.1)))</f>
        <v>#N/A</v>
      </c>
      <c r="C789" s="15" t="e">
        <f>IF(VLOOKUP(A789,FPM!$B$6:$B$859,2,FALSE)/0.8&gt;VLOOKUP(A789,ICMS!$B$7:$C$858,2,FALSE),0.01,IF(VLOOKUP(A789,'Área Sudene Idene'!$A$1:$B$856,2,FALSE)="sudene/idene",0.05,IF(VLOOKUP(Resumo!A789,'IDH-M'!$A$1:$C$855,3,FALSE)&lt;=0.776,0.05,0.1)))</f>
        <v>#N/A</v>
      </c>
      <c r="D789" s="15" t="e">
        <f t="shared" si="12"/>
        <v>#N/A</v>
      </c>
    </row>
    <row r="790" spans="1:4" x14ac:dyDescent="0.25">
      <c r="A790" s="2" t="s">
        <v>794</v>
      </c>
      <c r="B790" s="1" t="e">
        <f>IF(VLOOKUP(A790,FPM!$B$6:$B$859,2,FALSE)&gt;VLOOKUP(A790,ICMS!$B$7:$C$858,2,FALSE),0.01,IF(VLOOKUP(A790,'Área Sudene Idene'!$A$1:$B$856,2,FALSE)="sudene/idene",0.05,IF(VLOOKUP(Resumo!A790,'IDH-M'!$A$1:$C$855,3,FALSE)&lt;=0.776,0.05,0.1)))</f>
        <v>#N/A</v>
      </c>
      <c r="C790" s="15" t="e">
        <f>IF(VLOOKUP(A790,FPM!$B$6:$B$859,2,FALSE)/0.8&gt;VLOOKUP(A790,ICMS!$B$7:$C$858,2,FALSE),0.01,IF(VLOOKUP(A790,'Área Sudene Idene'!$A$1:$B$856,2,FALSE)="sudene/idene",0.05,IF(VLOOKUP(Resumo!A790,'IDH-M'!$A$1:$C$855,3,FALSE)&lt;=0.776,0.05,0.1)))</f>
        <v>#N/A</v>
      </c>
      <c r="D790" s="15" t="e">
        <f t="shared" si="12"/>
        <v>#N/A</v>
      </c>
    </row>
    <row r="791" spans="1:4" x14ac:dyDescent="0.25">
      <c r="A791" s="2" t="s">
        <v>795</v>
      </c>
      <c r="B791" s="1" t="e">
        <f>IF(VLOOKUP(A791,FPM!$B$6:$B$859,2,FALSE)&gt;VLOOKUP(A791,ICMS!$B$7:$C$858,2,FALSE),0.01,IF(VLOOKUP(A791,'Área Sudene Idene'!$A$1:$B$856,2,FALSE)="sudene/idene",0.05,IF(VLOOKUP(Resumo!A791,'IDH-M'!$A$1:$C$855,3,FALSE)&lt;=0.776,0.05,0.1)))</f>
        <v>#N/A</v>
      </c>
      <c r="C791" s="15" t="e">
        <f>IF(VLOOKUP(A791,FPM!$B$6:$B$859,2,FALSE)/0.8&gt;VLOOKUP(A791,ICMS!$B$7:$C$858,2,FALSE),0.01,IF(VLOOKUP(A791,'Área Sudene Idene'!$A$1:$B$856,2,FALSE)="sudene/idene",0.05,IF(VLOOKUP(Resumo!A791,'IDH-M'!$A$1:$C$855,3,FALSE)&lt;=0.776,0.05,0.1)))</f>
        <v>#N/A</v>
      </c>
      <c r="D791" s="15" t="e">
        <f t="shared" si="12"/>
        <v>#N/A</v>
      </c>
    </row>
    <row r="792" spans="1:4" x14ac:dyDescent="0.25">
      <c r="A792" s="2" t="s">
        <v>796</v>
      </c>
      <c r="B792" s="1" t="e">
        <f>IF(VLOOKUP(A792,FPM!$B$6:$B$859,2,FALSE)&gt;VLOOKUP(A792,ICMS!$B$7:$C$858,2,FALSE),0.01,IF(VLOOKUP(A792,'Área Sudene Idene'!$A$1:$B$856,2,FALSE)="sudene/idene",0.05,IF(VLOOKUP(Resumo!A792,'IDH-M'!$A$1:$C$855,3,FALSE)&lt;=0.776,0.05,0.1)))</f>
        <v>#N/A</v>
      </c>
      <c r="C792" s="15" t="e">
        <f>IF(VLOOKUP(A792,FPM!$B$6:$B$859,2,FALSE)/0.8&gt;VLOOKUP(A792,ICMS!$B$7:$C$858,2,FALSE),0.01,IF(VLOOKUP(A792,'Área Sudene Idene'!$A$1:$B$856,2,FALSE)="sudene/idene",0.05,IF(VLOOKUP(Resumo!A792,'IDH-M'!$A$1:$C$855,3,FALSE)&lt;=0.776,0.05,0.1)))</f>
        <v>#N/A</v>
      </c>
      <c r="D792" s="15" t="e">
        <f t="shared" si="12"/>
        <v>#N/A</v>
      </c>
    </row>
    <row r="793" spans="1:4" x14ac:dyDescent="0.25">
      <c r="A793" s="2" t="s">
        <v>797</v>
      </c>
      <c r="B793" s="1" t="e">
        <f>IF(VLOOKUP(A793,FPM!$B$6:$B$859,2,FALSE)&gt;VLOOKUP(A793,ICMS!$B$7:$C$858,2,FALSE),0.01,IF(VLOOKUP(A793,'Área Sudene Idene'!$A$1:$B$856,2,FALSE)="sudene/idene",0.05,IF(VLOOKUP(Resumo!A793,'IDH-M'!$A$1:$C$855,3,FALSE)&lt;=0.776,0.05,0.1)))</f>
        <v>#N/A</v>
      </c>
      <c r="C793" s="15" t="e">
        <f>IF(VLOOKUP(A793,FPM!$B$6:$B$859,2,FALSE)/0.8&gt;VLOOKUP(A793,ICMS!$B$7:$C$858,2,FALSE),0.01,IF(VLOOKUP(A793,'Área Sudene Idene'!$A$1:$B$856,2,FALSE)="sudene/idene",0.05,IF(VLOOKUP(Resumo!A793,'IDH-M'!$A$1:$C$855,3,FALSE)&lt;=0.776,0.05,0.1)))</f>
        <v>#N/A</v>
      </c>
      <c r="D793" s="15" t="e">
        <f t="shared" si="12"/>
        <v>#N/A</v>
      </c>
    </row>
    <row r="794" spans="1:4" x14ac:dyDescent="0.25">
      <c r="A794" s="2" t="s">
        <v>798</v>
      </c>
      <c r="B794" s="1" t="e">
        <f>IF(VLOOKUP(A794,FPM!$B$6:$B$859,2,FALSE)&gt;VLOOKUP(A794,ICMS!$B$7:$C$858,2,FALSE),0.01,IF(VLOOKUP(A794,'Área Sudene Idene'!$A$1:$B$856,2,FALSE)="sudene/idene",0.05,IF(VLOOKUP(Resumo!A794,'IDH-M'!$A$1:$C$855,3,FALSE)&lt;=0.776,0.05,0.1)))</f>
        <v>#N/A</v>
      </c>
      <c r="C794" s="15" t="e">
        <f>IF(VLOOKUP(A794,FPM!$B$6:$B$859,2,FALSE)/0.8&gt;VLOOKUP(A794,ICMS!$B$7:$C$858,2,FALSE),0.01,IF(VLOOKUP(A794,'Área Sudene Idene'!$A$1:$B$856,2,FALSE)="sudene/idene",0.05,IF(VLOOKUP(Resumo!A794,'IDH-M'!$A$1:$C$855,3,FALSE)&lt;=0.776,0.05,0.1)))</f>
        <v>#N/A</v>
      </c>
      <c r="D794" s="15" t="e">
        <f t="shared" si="12"/>
        <v>#N/A</v>
      </c>
    </row>
    <row r="795" spans="1:4" x14ac:dyDescent="0.25">
      <c r="A795" s="2" t="s">
        <v>799</v>
      </c>
      <c r="B795" s="1" t="e">
        <f>IF(VLOOKUP(A795,FPM!$B$6:$B$859,2,FALSE)&gt;VLOOKUP(A795,ICMS!$B$7:$C$858,2,FALSE),0.01,IF(VLOOKUP(A795,'Área Sudene Idene'!$A$1:$B$856,2,FALSE)="sudene/idene",0.05,IF(VLOOKUP(Resumo!A795,'IDH-M'!$A$1:$C$855,3,FALSE)&lt;=0.776,0.05,0.1)))</f>
        <v>#N/A</v>
      </c>
      <c r="C795" s="15" t="e">
        <f>IF(VLOOKUP(A795,FPM!$B$6:$B$859,2,FALSE)/0.8&gt;VLOOKUP(A795,ICMS!$B$7:$C$858,2,FALSE),0.01,IF(VLOOKUP(A795,'Área Sudene Idene'!$A$1:$B$856,2,FALSE)="sudene/idene",0.05,IF(VLOOKUP(Resumo!A795,'IDH-M'!$A$1:$C$855,3,FALSE)&lt;=0.776,0.05,0.1)))</f>
        <v>#N/A</v>
      </c>
      <c r="D795" s="15" t="e">
        <f t="shared" si="12"/>
        <v>#N/A</v>
      </c>
    </row>
    <row r="796" spans="1:4" x14ac:dyDescent="0.25">
      <c r="A796" s="2" t="s">
        <v>800</v>
      </c>
      <c r="B796" s="1" t="e">
        <f>IF(VLOOKUP(A796,FPM!$B$6:$B$859,2,FALSE)&gt;VLOOKUP(A796,ICMS!$B$7:$C$858,2,FALSE),0.01,IF(VLOOKUP(A796,'Área Sudene Idene'!$A$1:$B$856,2,FALSE)="sudene/idene",0.05,IF(VLOOKUP(Resumo!A796,'IDH-M'!$A$1:$C$855,3,FALSE)&lt;=0.776,0.05,0.1)))</f>
        <v>#N/A</v>
      </c>
      <c r="C796" s="15" t="e">
        <f>IF(VLOOKUP(A796,FPM!$B$6:$B$859,2,FALSE)/0.8&gt;VLOOKUP(A796,ICMS!$B$7:$C$858,2,FALSE),0.01,IF(VLOOKUP(A796,'Área Sudene Idene'!$A$1:$B$856,2,FALSE)="sudene/idene",0.05,IF(VLOOKUP(Resumo!A796,'IDH-M'!$A$1:$C$855,3,FALSE)&lt;=0.776,0.05,0.1)))</f>
        <v>#N/A</v>
      </c>
      <c r="D796" s="15" t="e">
        <f t="shared" si="12"/>
        <v>#N/A</v>
      </c>
    </row>
    <row r="797" spans="1:4" x14ac:dyDescent="0.25">
      <c r="A797" s="2" t="s">
        <v>801</v>
      </c>
      <c r="B797" s="1" t="e">
        <f>IF(VLOOKUP(A797,FPM!$B$6:$B$859,2,FALSE)&gt;VLOOKUP(A797,ICMS!$B$7:$C$858,2,FALSE),0.01,IF(VLOOKUP(A797,'Área Sudene Idene'!$A$1:$B$856,2,FALSE)="sudene/idene",0.05,IF(VLOOKUP(Resumo!A797,'IDH-M'!$A$1:$C$855,3,FALSE)&lt;=0.776,0.05,0.1)))</f>
        <v>#N/A</v>
      </c>
      <c r="C797" s="15" t="e">
        <f>IF(VLOOKUP(A797,FPM!$B$6:$B$859,2,FALSE)/0.8&gt;VLOOKUP(A797,ICMS!$B$7:$C$858,2,FALSE),0.01,IF(VLOOKUP(A797,'Área Sudene Idene'!$A$1:$B$856,2,FALSE)="sudene/idene",0.05,IF(VLOOKUP(Resumo!A797,'IDH-M'!$A$1:$C$855,3,FALSE)&lt;=0.776,0.05,0.1)))</f>
        <v>#N/A</v>
      </c>
      <c r="D797" s="15" t="e">
        <f t="shared" si="12"/>
        <v>#N/A</v>
      </c>
    </row>
    <row r="798" spans="1:4" x14ac:dyDescent="0.25">
      <c r="A798" s="2" t="s">
        <v>802</v>
      </c>
      <c r="B798" s="1" t="e">
        <f>IF(VLOOKUP(A798,FPM!$B$6:$B$859,2,FALSE)&gt;VLOOKUP(A798,ICMS!$B$7:$C$858,2,FALSE),0.01,IF(VLOOKUP(A798,'Área Sudene Idene'!$A$1:$B$856,2,FALSE)="sudene/idene",0.05,IF(VLOOKUP(Resumo!A798,'IDH-M'!$A$1:$C$855,3,FALSE)&lt;=0.776,0.05,0.1)))</f>
        <v>#N/A</v>
      </c>
      <c r="C798" s="15" t="e">
        <f>IF(VLOOKUP(A798,FPM!$B$6:$B$859,2,FALSE)/0.8&gt;VLOOKUP(A798,ICMS!$B$7:$C$858,2,FALSE),0.01,IF(VLOOKUP(A798,'Área Sudene Idene'!$A$1:$B$856,2,FALSE)="sudene/idene",0.05,IF(VLOOKUP(Resumo!A798,'IDH-M'!$A$1:$C$855,3,FALSE)&lt;=0.776,0.05,0.1)))</f>
        <v>#N/A</v>
      </c>
      <c r="D798" s="15" t="e">
        <f t="shared" si="12"/>
        <v>#N/A</v>
      </c>
    </row>
    <row r="799" spans="1:4" x14ac:dyDescent="0.25">
      <c r="A799" s="2" t="s">
        <v>803</v>
      </c>
      <c r="B799" s="1" t="e">
        <f>IF(VLOOKUP(A799,FPM!$B$6:$B$859,2,FALSE)&gt;VLOOKUP(A799,ICMS!$B$7:$C$858,2,FALSE),0.01,IF(VLOOKUP(A799,'Área Sudene Idene'!$A$1:$B$856,2,FALSE)="sudene/idene",0.05,IF(VLOOKUP(Resumo!A799,'IDH-M'!$A$1:$C$855,3,FALSE)&lt;=0.776,0.05,0.1)))</f>
        <v>#N/A</v>
      </c>
      <c r="C799" s="15" t="e">
        <f>IF(VLOOKUP(A799,FPM!$B$6:$B$859,2,FALSE)/0.8&gt;VLOOKUP(A799,ICMS!$B$7:$C$858,2,FALSE),0.01,IF(VLOOKUP(A799,'Área Sudene Idene'!$A$1:$B$856,2,FALSE)="sudene/idene",0.05,IF(VLOOKUP(Resumo!A799,'IDH-M'!$A$1:$C$855,3,FALSE)&lt;=0.776,0.05,0.1)))</f>
        <v>#N/A</v>
      </c>
      <c r="D799" s="15" t="e">
        <f t="shared" si="12"/>
        <v>#N/A</v>
      </c>
    </row>
    <row r="800" spans="1:4" x14ac:dyDescent="0.25">
      <c r="A800" s="2" t="s">
        <v>804</v>
      </c>
      <c r="B800" s="1" t="e">
        <f>IF(VLOOKUP(A800,FPM!$B$6:$B$859,2,FALSE)&gt;VLOOKUP(A800,ICMS!$B$7:$C$858,2,FALSE),0.01,IF(VLOOKUP(A800,'Área Sudene Idene'!$A$1:$B$856,2,FALSE)="sudene/idene",0.05,IF(VLOOKUP(Resumo!A800,'IDH-M'!$A$1:$C$855,3,FALSE)&lt;=0.776,0.05,0.1)))</f>
        <v>#N/A</v>
      </c>
      <c r="C800" s="15" t="e">
        <f>IF(VLOOKUP(A800,FPM!$B$6:$B$859,2,FALSE)/0.8&gt;VLOOKUP(A800,ICMS!$B$7:$C$858,2,FALSE),0.01,IF(VLOOKUP(A800,'Área Sudene Idene'!$A$1:$B$856,2,FALSE)="sudene/idene",0.05,IF(VLOOKUP(Resumo!A800,'IDH-M'!$A$1:$C$855,3,FALSE)&lt;=0.776,0.05,0.1)))</f>
        <v>#N/A</v>
      </c>
      <c r="D800" s="15" t="e">
        <f t="shared" si="12"/>
        <v>#N/A</v>
      </c>
    </row>
    <row r="801" spans="1:4" x14ac:dyDescent="0.25">
      <c r="A801" s="2" t="s">
        <v>805</v>
      </c>
      <c r="B801" s="1" t="e">
        <f>IF(VLOOKUP(A801,FPM!$B$6:$B$859,2,FALSE)&gt;VLOOKUP(A801,ICMS!$B$7:$C$858,2,FALSE),0.01,IF(VLOOKUP(A801,'Área Sudene Idene'!$A$1:$B$856,2,FALSE)="sudene/idene",0.05,IF(VLOOKUP(Resumo!A801,'IDH-M'!$A$1:$C$855,3,FALSE)&lt;=0.776,0.05,0.1)))</f>
        <v>#N/A</v>
      </c>
      <c r="C801" s="15" t="e">
        <f>IF(VLOOKUP(A801,FPM!$B$6:$B$859,2,FALSE)/0.8&gt;VLOOKUP(A801,ICMS!$B$7:$C$858,2,FALSE),0.01,IF(VLOOKUP(A801,'Área Sudene Idene'!$A$1:$B$856,2,FALSE)="sudene/idene",0.05,IF(VLOOKUP(Resumo!A801,'IDH-M'!$A$1:$C$855,3,FALSE)&lt;=0.776,0.05,0.1)))</f>
        <v>#N/A</v>
      </c>
      <c r="D801" s="15" t="e">
        <f t="shared" si="12"/>
        <v>#N/A</v>
      </c>
    </row>
    <row r="802" spans="1:4" x14ac:dyDescent="0.25">
      <c r="A802" s="2" t="s">
        <v>806</v>
      </c>
      <c r="B802" s="1" t="e">
        <f>IF(VLOOKUP(A802,FPM!$B$6:$B$859,2,FALSE)&gt;VLOOKUP(A802,ICMS!$B$7:$C$858,2,FALSE),0.01,IF(VLOOKUP(A802,'Área Sudene Idene'!$A$1:$B$856,2,FALSE)="sudene/idene",0.05,IF(VLOOKUP(Resumo!A802,'IDH-M'!$A$1:$C$855,3,FALSE)&lt;=0.776,0.05,0.1)))</f>
        <v>#N/A</v>
      </c>
      <c r="C802" s="15" t="e">
        <f>IF(VLOOKUP(A802,FPM!$B$6:$B$859,2,FALSE)/0.8&gt;VLOOKUP(A802,ICMS!$B$7:$C$858,2,FALSE),0.01,IF(VLOOKUP(A802,'Área Sudene Idene'!$A$1:$B$856,2,FALSE)="sudene/idene",0.05,IF(VLOOKUP(Resumo!A802,'IDH-M'!$A$1:$C$855,3,FALSE)&lt;=0.776,0.05,0.1)))</f>
        <v>#N/A</v>
      </c>
      <c r="D802" s="15" t="e">
        <f t="shared" si="12"/>
        <v>#N/A</v>
      </c>
    </row>
    <row r="803" spans="1:4" x14ac:dyDescent="0.25">
      <c r="A803" s="2" t="s">
        <v>807</v>
      </c>
      <c r="B803" s="1" t="e">
        <f>IF(VLOOKUP(A803,FPM!$B$6:$B$859,2,FALSE)&gt;VLOOKUP(A803,ICMS!$B$7:$C$858,2,FALSE),0.01,IF(VLOOKUP(A803,'Área Sudene Idene'!$A$1:$B$856,2,FALSE)="sudene/idene",0.05,IF(VLOOKUP(Resumo!A803,'IDH-M'!$A$1:$C$855,3,FALSE)&lt;=0.776,0.05,0.1)))</f>
        <v>#N/A</v>
      </c>
      <c r="C803" s="15" t="e">
        <f>IF(VLOOKUP(A803,FPM!$B$6:$B$859,2,FALSE)/0.8&gt;VLOOKUP(A803,ICMS!$B$7:$C$858,2,FALSE),0.01,IF(VLOOKUP(A803,'Área Sudene Idene'!$A$1:$B$856,2,FALSE)="sudene/idene",0.05,IF(VLOOKUP(Resumo!A803,'IDH-M'!$A$1:$C$855,3,FALSE)&lt;=0.776,0.05,0.1)))</f>
        <v>#N/A</v>
      </c>
      <c r="D803" s="15" t="e">
        <f t="shared" si="12"/>
        <v>#N/A</v>
      </c>
    </row>
    <row r="804" spans="1:4" x14ac:dyDescent="0.25">
      <c r="A804" s="2" t="s">
        <v>808</v>
      </c>
      <c r="B804" s="1" t="e">
        <f>IF(VLOOKUP(A804,FPM!$B$6:$B$859,2,FALSE)&gt;VLOOKUP(A804,ICMS!$B$7:$C$858,2,FALSE),0.01,IF(VLOOKUP(A804,'Área Sudene Idene'!$A$1:$B$856,2,FALSE)="sudene/idene",0.05,IF(VLOOKUP(Resumo!A804,'IDH-M'!$A$1:$C$855,3,FALSE)&lt;=0.776,0.05,0.1)))</f>
        <v>#N/A</v>
      </c>
      <c r="C804" s="15" t="e">
        <f>IF(VLOOKUP(A804,FPM!$B$6:$B$859,2,FALSE)/0.8&gt;VLOOKUP(A804,ICMS!$B$7:$C$858,2,FALSE),0.01,IF(VLOOKUP(A804,'Área Sudene Idene'!$A$1:$B$856,2,FALSE)="sudene/idene",0.05,IF(VLOOKUP(Resumo!A804,'IDH-M'!$A$1:$C$855,3,FALSE)&lt;=0.776,0.05,0.1)))</f>
        <v>#N/A</v>
      </c>
      <c r="D804" s="15" t="e">
        <f t="shared" si="12"/>
        <v>#N/A</v>
      </c>
    </row>
    <row r="805" spans="1:4" x14ac:dyDescent="0.25">
      <c r="A805" s="2" t="s">
        <v>809</v>
      </c>
      <c r="B805" s="1" t="e">
        <f>IF(VLOOKUP(A805,FPM!$B$6:$B$859,2,FALSE)&gt;VLOOKUP(A805,ICMS!$B$7:$C$858,2,FALSE),0.01,IF(VLOOKUP(A805,'Área Sudene Idene'!$A$1:$B$856,2,FALSE)="sudene/idene",0.05,IF(VLOOKUP(Resumo!A805,'IDH-M'!$A$1:$C$855,3,FALSE)&lt;=0.776,0.05,0.1)))</f>
        <v>#N/A</v>
      </c>
      <c r="C805" s="15" t="e">
        <f>IF(VLOOKUP(A805,FPM!$B$6:$B$859,2,FALSE)/0.8&gt;VLOOKUP(A805,ICMS!$B$7:$C$858,2,FALSE),0.01,IF(VLOOKUP(A805,'Área Sudene Idene'!$A$1:$B$856,2,FALSE)="sudene/idene",0.05,IF(VLOOKUP(Resumo!A805,'IDH-M'!$A$1:$C$855,3,FALSE)&lt;=0.776,0.05,0.1)))</f>
        <v>#N/A</v>
      </c>
      <c r="D805" s="15" t="e">
        <f t="shared" si="12"/>
        <v>#N/A</v>
      </c>
    </row>
    <row r="806" spans="1:4" x14ac:dyDescent="0.25">
      <c r="A806" s="2" t="s">
        <v>810</v>
      </c>
      <c r="B806" s="1" t="e">
        <f>IF(VLOOKUP(A806,FPM!$B$6:$B$859,2,FALSE)&gt;VLOOKUP(A806,ICMS!$B$7:$C$858,2,FALSE),0.01,IF(VLOOKUP(A806,'Área Sudene Idene'!$A$1:$B$856,2,FALSE)="sudene/idene",0.05,IF(VLOOKUP(Resumo!A806,'IDH-M'!$A$1:$C$855,3,FALSE)&lt;=0.776,0.05,0.1)))</f>
        <v>#N/A</v>
      </c>
      <c r="C806" s="15" t="e">
        <f>IF(VLOOKUP(A806,FPM!$B$6:$B$859,2,FALSE)/0.8&gt;VLOOKUP(A806,ICMS!$B$7:$C$858,2,FALSE),0.01,IF(VLOOKUP(A806,'Área Sudene Idene'!$A$1:$B$856,2,FALSE)="sudene/idene",0.05,IF(VLOOKUP(Resumo!A806,'IDH-M'!$A$1:$C$855,3,FALSE)&lt;=0.776,0.05,0.1)))</f>
        <v>#N/A</v>
      </c>
      <c r="D806" s="15" t="e">
        <f t="shared" si="12"/>
        <v>#N/A</v>
      </c>
    </row>
    <row r="807" spans="1:4" x14ac:dyDescent="0.25">
      <c r="A807" s="2" t="s">
        <v>811</v>
      </c>
      <c r="B807" s="1" t="e">
        <f>IF(VLOOKUP(A807,FPM!$B$6:$B$859,2,FALSE)&gt;VLOOKUP(A807,ICMS!$B$7:$C$858,2,FALSE),0.01,IF(VLOOKUP(A807,'Área Sudene Idene'!$A$1:$B$856,2,FALSE)="sudene/idene",0.05,IF(VLOOKUP(Resumo!A807,'IDH-M'!$A$1:$C$855,3,FALSE)&lt;=0.776,0.05,0.1)))</f>
        <v>#N/A</v>
      </c>
      <c r="C807" s="15" t="e">
        <f>IF(VLOOKUP(A807,FPM!$B$6:$B$859,2,FALSE)/0.8&gt;VLOOKUP(A807,ICMS!$B$7:$C$858,2,FALSE),0.01,IF(VLOOKUP(A807,'Área Sudene Idene'!$A$1:$B$856,2,FALSE)="sudene/idene",0.05,IF(VLOOKUP(Resumo!A807,'IDH-M'!$A$1:$C$855,3,FALSE)&lt;=0.776,0.05,0.1)))</f>
        <v>#N/A</v>
      </c>
      <c r="D807" s="15" t="e">
        <f t="shared" si="12"/>
        <v>#N/A</v>
      </c>
    </row>
    <row r="808" spans="1:4" x14ac:dyDescent="0.25">
      <c r="A808" s="2" t="s">
        <v>812</v>
      </c>
      <c r="B808" s="1" t="e">
        <f>IF(VLOOKUP(A808,FPM!$B$6:$B$859,2,FALSE)&gt;VLOOKUP(A808,ICMS!$B$7:$C$858,2,FALSE),0.01,IF(VLOOKUP(A808,'Área Sudene Idene'!$A$1:$B$856,2,FALSE)="sudene/idene",0.05,IF(VLOOKUP(Resumo!A808,'IDH-M'!$A$1:$C$855,3,FALSE)&lt;=0.776,0.05,0.1)))</f>
        <v>#N/A</v>
      </c>
      <c r="C808" s="15" t="e">
        <f>IF(VLOOKUP(A808,FPM!$B$6:$B$859,2,FALSE)/0.8&gt;VLOOKUP(A808,ICMS!$B$7:$C$858,2,FALSE),0.01,IF(VLOOKUP(A808,'Área Sudene Idene'!$A$1:$B$856,2,FALSE)="sudene/idene",0.05,IF(VLOOKUP(Resumo!A808,'IDH-M'!$A$1:$C$855,3,FALSE)&lt;=0.776,0.05,0.1)))</f>
        <v>#N/A</v>
      </c>
      <c r="D808" s="15" t="e">
        <f t="shared" si="12"/>
        <v>#N/A</v>
      </c>
    </row>
    <row r="809" spans="1:4" x14ac:dyDescent="0.25">
      <c r="A809" s="2" t="s">
        <v>813</v>
      </c>
      <c r="B809" s="1" t="e">
        <f>IF(VLOOKUP(A809,FPM!$B$6:$B$859,2,FALSE)&gt;VLOOKUP(A809,ICMS!$B$7:$C$858,2,FALSE),0.01,IF(VLOOKUP(A809,'Área Sudene Idene'!$A$1:$B$856,2,FALSE)="sudene/idene",0.05,IF(VLOOKUP(Resumo!A809,'IDH-M'!$A$1:$C$855,3,FALSE)&lt;=0.776,0.05,0.1)))</f>
        <v>#N/A</v>
      </c>
      <c r="C809" s="15" t="e">
        <f>IF(VLOOKUP(A809,FPM!$B$6:$B$859,2,FALSE)/0.8&gt;VLOOKUP(A809,ICMS!$B$7:$C$858,2,FALSE),0.01,IF(VLOOKUP(A809,'Área Sudene Idene'!$A$1:$B$856,2,FALSE)="sudene/idene",0.05,IF(VLOOKUP(Resumo!A809,'IDH-M'!$A$1:$C$855,3,FALSE)&lt;=0.776,0.05,0.1)))</f>
        <v>#N/A</v>
      </c>
      <c r="D809" s="15" t="e">
        <f t="shared" si="12"/>
        <v>#N/A</v>
      </c>
    </row>
    <row r="810" spans="1:4" x14ac:dyDescent="0.25">
      <c r="A810" s="2" t="s">
        <v>814</v>
      </c>
      <c r="B810" s="1" t="e">
        <f>IF(VLOOKUP(A810,FPM!$B$6:$B$859,2,FALSE)&gt;VLOOKUP(A810,ICMS!$B$7:$C$858,2,FALSE),0.01,IF(VLOOKUP(A810,'Área Sudene Idene'!$A$1:$B$856,2,FALSE)="sudene/idene",0.05,IF(VLOOKUP(Resumo!A810,'IDH-M'!$A$1:$C$855,3,FALSE)&lt;=0.776,0.05,0.1)))</f>
        <v>#N/A</v>
      </c>
      <c r="C810" s="15" t="e">
        <f>IF(VLOOKUP(A810,FPM!$B$6:$B$859,2,FALSE)/0.8&gt;VLOOKUP(A810,ICMS!$B$7:$C$858,2,FALSE),0.01,IF(VLOOKUP(A810,'Área Sudene Idene'!$A$1:$B$856,2,FALSE)="sudene/idene",0.05,IF(VLOOKUP(Resumo!A810,'IDH-M'!$A$1:$C$855,3,FALSE)&lt;=0.776,0.05,0.1)))</f>
        <v>#N/A</v>
      </c>
      <c r="D810" s="15" t="e">
        <f t="shared" si="12"/>
        <v>#N/A</v>
      </c>
    </row>
    <row r="811" spans="1:4" x14ac:dyDescent="0.25">
      <c r="A811" s="2" t="s">
        <v>815</v>
      </c>
      <c r="B811" s="1" t="e">
        <f>IF(VLOOKUP(A811,FPM!$B$6:$B$859,2,FALSE)&gt;VLOOKUP(A811,ICMS!$B$7:$C$858,2,FALSE),0.01,IF(VLOOKUP(A811,'Área Sudene Idene'!$A$1:$B$856,2,FALSE)="sudene/idene",0.05,IF(VLOOKUP(Resumo!A811,'IDH-M'!$A$1:$C$855,3,FALSE)&lt;=0.776,0.05,0.1)))</f>
        <v>#N/A</v>
      </c>
      <c r="C811" s="15" t="e">
        <f>IF(VLOOKUP(A811,FPM!$B$6:$B$859,2,FALSE)/0.8&gt;VLOOKUP(A811,ICMS!$B$7:$C$858,2,FALSE),0.01,IF(VLOOKUP(A811,'Área Sudene Idene'!$A$1:$B$856,2,FALSE)="sudene/idene",0.05,IF(VLOOKUP(Resumo!A811,'IDH-M'!$A$1:$C$855,3,FALSE)&lt;=0.776,0.05,0.1)))</f>
        <v>#N/A</v>
      </c>
      <c r="D811" s="15" t="e">
        <f t="shared" si="12"/>
        <v>#N/A</v>
      </c>
    </row>
    <row r="812" spans="1:4" x14ac:dyDescent="0.25">
      <c r="A812" s="2" t="s">
        <v>816</v>
      </c>
      <c r="B812" s="1" t="e">
        <f>IF(VLOOKUP(A812,FPM!$B$6:$B$859,2,FALSE)&gt;VLOOKUP(A812,ICMS!$B$7:$C$858,2,FALSE),0.01,IF(VLOOKUP(A812,'Área Sudene Idene'!$A$1:$B$856,2,FALSE)="sudene/idene",0.05,IF(VLOOKUP(Resumo!A812,'IDH-M'!$A$1:$C$855,3,FALSE)&lt;=0.776,0.05,0.1)))</f>
        <v>#N/A</v>
      </c>
      <c r="C812" s="15" t="e">
        <f>IF(VLOOKUP(A812,FPM!$B$6:$B$859,2,FALSE)/0.8&gt;VLOOKUP(A812,ICMS!$B$7:$C$858,2,FALSE),0.01,IF(VLOOKUP(A812,'Área Sudene Idene'!$A$1:$B$856,2,FALSE)="sudene/idene",0.05,IF(VLOOKUP(Resumo!A812,'IDH-M'!$A$1:$C$855,3,FALSE)&lt;=0.776,0.05,0.1)))</f>
        <v>#N/A</v>
      </c>
      <c r="D812" s="15" t="e">
        <f t="shared" si="12"/>
        <v>#N/A</v>
      </c>
    </row>
    <row r="813" spans="1:4" x14ac:dyDescent="0.25">
      <c r="A813" s="2" t="s">
        <v>817</v>
      </c>
      <c r="B813" s="1" t="e">
        <f>IF(VLOOKUP(A813,FPM!$B$6:$B$859,2,FALSE)&gt;VLOOKUP(A813,ICMS!$B$7:$C$858,2,FALSE),0.01,IF(VLOOKUP(A813,'Área Sudene Idene'!$A$1:$B$856,2,FALSE)="sudene/idene",0.05,IF(VLOOKUP(Resumo!A813,'IDH-M'!$A$1:$C$855,3,FALSE)&lt;=0.776,0.05,0.1)))</f>
        <v>#N/A</v>
      </c>
      <c r="C813" s="15" t="e">
        <f>IF(VLOOKUP(A813,FPM!$B$6:$B$859,2,FALSE)/0.8&gt;VLOOKUP(A813,ICMS!$B$7:$C$858,2,FALSE),0.01,IF(VLOOKUP(A813,'Área Sudene Idene'!$A$1:$B$856,2,FALSE)="sudene/idene",0.05,IF(VLOOKUP(Resumo!A813,'IDH-M'!$A$1:$C$855,3,FALSE)&lt;=0.776,0.05,0.1)))</f>
        <v>#N/A</v>
      </c>
      <c r="D813" s="15" t="e">
        <f t="shared" si="12"/>
        <v>#N/A</v>
      </c>
    </row>
    <row r="814" spans="1:4" x14ac:dyDescent="0.25">
      <c r="A814" s="2" t="s">
        <v>818</v>
      </c>
      <c r="B814" s="1" t="e">
        <f>IF(VLOOKUP(A814,FPM!$B$6:$B$859,2,FALSE)&gt;VLOOKUP(A814,ICMS!$B$7:$C$858,2,FALSE),0.01,IF(VLOOKUP(A814,'Área Sudene Idene'!$A$1:$B$856,2,FALSE)="sudene/idene",0.05,IF(VLOOKUP(Resumo!A814,'IDH-M'!$A$1:$C$855,3,FALSE)&lt;=0.776,0.05,0.1)))</f>
        <v>#N/A</v>
      </c>
      <c r="C814" s="15" t="e">
        <f>IF(VLOOKUP(A814,FPM!$B$6:$B$859,2,FALSE)/0.8&gt;VLOOKUP(A814,ICMS!$B$7:$C$858,2,FALSE),0.01,IF(VLOOKUP(A814,'Área Sudene Idene'!$A$1:$B$856,2,FALSE)="sudene/idene",0.05,IF(VLOOKUP(Resumo!A814,'IDH-M'!$A$1:$C$855,3,FALSE)&lt;=0.776,0.05,0.1)))</f>
        <v>#N/A</v>
      </c>
      <c r="D814" s="15" t="e">
        <f t="shared" si="12"/>
        <v>#N/A</v>
      </c>
    </row>
    <row r="815" spans="1:4" x14ac:dyDescent="0.25">
      <c r="A815" s="2" t="s">
        <v>819</v>
      </c>
      <c r="B815" s="1" t="e">
        <f>IF(VLOOKUP(A815,FPM!$B$6:$B$859,2,FALSE)&gt;VLOOKUP(A815,ICMS!$B$7:$C$858,2,FALSE),0.01,IF(VLOOKUP(A815,'Área Sudene Idene'!$A$1:$B$856,2,FALSE)="sudene/idene",0.05,IF(VLOOKUP(Resumo!A815,'IDH-M'!$A$1:$C$855,3,FALSE)&lt;=0.776,0.05,0.1)))</f>
        <v>#N/A</v>
      </c>
      <c r="C815" s="15" t="e">
        <f>IF(VLOOKUP(A815,FPM!$B$6:$B$859,2,FALSE)/0.8&gt;VLOOKUP(A815,ICMS!$B$7:$C$858,2,FALSE),0.01,IF(VLOOKUP(A815,'Área Sudene Idene'!$A$1:$B$856,2,FALSE)="sudene/idene",0.05,IF(VLOOKUP(Resumo!A815,'IDH-M'!$A$1:$C$855,3,FALSE)&lt;=0.776,0.05,0.1)))</f>
        <v>#N/A</v>
      </c>
      <c r="D815" s="15" t="e">
        <f t="shared" si="12"/>
        <v>#N/A</v>
      </c>
    </row>
    <row r="816" spans="1:4" x14ac:dyDescent="0.25">
      <c r="A816" s="2" t="s">
        <v>820</v>
      </c>
      <c r="B816" s="1" t="e">
        <f>IF(VLOOKUP(A816,FPM!$B$6:$B$859,2,FALSE)&gt;VLOOKUP(A816,ICMS!$B$7:$C$858,2,FALSE),0.01,IF(VLOOKUP(A816,'Área Sudene Idene'!$A$1:$B$856,2,FALSE)="sudene/idene",0.05,IF(VLOOKUP(Resumo!A816,'IDH-M'!$A$1:$C$855,3,FALSE)&lt;=0.776,0.05,0.1)))</f>
        <v>#N/A</v>
      </c>
      <c r="C816" s="15" t="e">
        <f>IF(VLOOKUP(A816,FPM!$B$6:$B$859,2,FALSE)/0.8&gt;VLOOKUP(A816,ICMS!$B$7:$C$858,2,FALSE),0.01,IF(VLOOKUP(A816,'Área Sudene Idene'!$A$1:$B$856,2,FALSE)="sudene/idene",0.05,IF(VLOOKUP(Resumo!A816,'IDH-M'!$A$1:$C$855,3,FALSE)&lt;=0.776,0.05,0.1)))</f>
        <v>#N/A</v>
      </c>
      <c r="D816" s="15" t="e">
        <f t="shared" si="12"/>
        <v>#N/A</v>
      </c>
    </row>
    <row r="817" spans="1:4" x14ac:dyDescent="0.25">
      <c r="A817" s="2" t="s">
        <v>821</v>
      </c>
      <c r="B817" s="1" t="e">
        <f>IF(VLOOKUP(A817,FPM!$B$6:$B$859,2,FALSE)&gt;VLOOKUP(A817,ICMS!$B$7:$C$858,2,FALSE),0.01,IF(VLOOKUP(A817,'Área Sudene Idene'!$A$1:$B$856,2,FALSE)="sudene/idene",0.05,IF(VLOOKUP(Resumo!A817,'IDH-M'!$A$1:$C$855,3,FALSE)&lt;=0.776,0.05,0.1)))</f>
        <v>#N/A</v>
      </c>
      <c r="C817" s="15" t="e">
        <f>IF(VLOOKUP(A817,FPM!$B$6:$B$859,2,FALSE)/0.8&gt;VLOOKUP(A817,ICMS!$B$7:$C$858,2,FALSE),0.01,IF(VLOOKUP(A817,'Área Sudene Idene'!$A$1:$B$856,2,FALSE)="sudene/idene",0.05,IF(VLOOKUP(Resumo!A817,'IDH-M'!$A$1:$C$855,3,FALSE)&lt;=0.776,0.05,0.1)))</f>
        <v>#N/A</v>
      </c>
      <c r="D817" s="15" t="e">
        <f t="shared" si="12"/>
        <v>#N/A</v>
      </c>
    </row>
    <row r="818" spans="1:4" x14ac:dyDescent="0.25">
      <c r="A818" s="2" t="s">
        <v>822</v>
      </c>
      <c r="B818" s="1" t="e">
        <f>IF(VLOOKUP(A818,FPM!$B$6:$B$859,2,FALSE)&gt;VLOOKUP(A818,ICMS!$B$7:$C$858,2,FALSE),0.01,IF(VLOOKUP(A818,'Área Sudene Idene'!$A$1:$B$856,2,FALSE)="sudene/idene",0.05,IF(VLOOKUP(Resumo!A818,'IDH-M'!$A$1:$C$855,3,FALSE)&lt;=0.776,0.05,0.1)))</f>
        <v>#N/A</v>
      </c>
      <c r="C818" s="15" t="e">
        <f>IF(VLOOKUP(A818,FPM!$B$6:$B$859,2,FALSE)/0.8&gt;VLOOKUP(A818,ICMS!$B$7:$C$858,2,FALSE),0.01,IF(VLOOKUP(A818,'Área Sudene Idene'!$A$1:$B$856,2,FALSE)="sudene/idene",0.05,IF(VLOOKUP(Resumo!A818,'IDH-M'!$A$1:$C$855,3,FALSE)&lt;=0.776,0.05,0.1)))</f>
        <v>#N/A</v>
      </c>
      <c r="D818" s="15" t="e">
        <f t="shared" si="12"/>
        <v>#N/A</v>
      </c>
    </row>
    <row r="819" spans="1:4" x14ac:dyDescent="0.25">
      <c r="A819" s="2" t="s">
        <v>823</v>
      </c>
      <c r="B819" s="1" t="e">
        <f>IF(VLOOKUP(A819,FPM!$B$6:$B$859,2,FALSE)&gt;VLOOKUP(A819,ICMS!$B$7:$C$858,2,FALSE),0.01,IF(VLOOKUP(A819,'Área Sudene Idene'!$A$1:$B$856,2,FALSE)="sudene/idene",0.05,IF(VLOOKUP(Resumo!A819,'IDH-M'!$A$1:$C$855,3,FALSE)&lt;=0.776,0.05,0.1)))</f>
        <v>#N/A</v>
      </c>
      <c r="C819" s="15" t="e">
        <f>IF(VLOOKUP(A819,FPM!$B$6:$B$859,2,FALSE)/0.8&gt;VLOOKUP(A819,ICMS!$B$7:$C$858,2,FALSE),0.01,IF(VLOOKUP(A819,'Área Sudene Idene'!$A$1:$B$856,2,FALSE)="sudene/idene",0.05,IF(VLOOKUP(Resumo!A819,'IDH-M'!$A$1:$C$855,3,FALSE)&lt;=0.776,0.05,0.1)))</f>
        <v>#N/A</v>
      </c>
      <c r="D819" s="15" t="e">
        <f t="shared" si="12"/>
        <v>#N/A</v>
      </c>
    </row>
    <row r="820" spans="1:4" x14ac:dyDescent="0.25">
      <c r="A820" s="2" t="s">
        <v>824</v>
      </c>
      <c r="B820" s="1" t="e">
        <f>IF(VLOOKUP(A820,FPM!$B$6:$B$859,2,FALSE)&gt;VLOOKUP(A820,ICMS!$B$7:$C$858,2,FALSE),0.01,IF(VLOOKUP(A820,'Área Sudene Idene'!$A$1:$B$856,2,FALSE)="sudene/idene",0.05,IF(VLOOKUP(Resumo!A820,'IDH-M'!$A$1:$C$855,3,FALSE)&lt;=0.776,0.05,0.1)))</f>
        <v>#N/A</v>
      </c>
      <c r="C820" s="15" t="e">
        <f>IF(VLOOKUP(A820,FPM!$B$6:$B$859,2,FALSE)/0.8&gt;VLOOKUP(A820,ICMS!$B$7:$C$858,2,FALSE),0.01,IF(VLOOKUP(A820,'Área Sudene Idene'!$A$1:$B$856,2,FALSE)="sudene/idene",0.05,IF(VLOOKUP(Resumo!A820,'IDH-M'!$A$1:$C$855,3,FALSE)&lt;=0.776,0.05,0.1)))</f>
        <v>#N/A</v>
      </c>
      <c r="D820" s="15" t="e">
        <f t="shared" si="12"/>
        <v>#N/A</v>
      </c>
    </row>
    <row r="821" spans="1:4" x14ac:dyDescent="0.25">
      <c r="A821" s="2" t="s">
        <v>825</v>
      </c>
      <c r="B821" s="1" t="e">
        <f>IF(VLOOKUP(A821,FPM!$B$6:$B$859,2,FALSE)&gt;VLOOKUP(A821,ICMS!$B$7:$C$858,2,FALSE),0.01,IF(VLOOKUP(A821,'Área Sudene Idene'!$A$1:$B$856,2,FALSE)="sudene/idene",0.05,IF(VLOOKUP(Resumo!A821,'IDH-M'!$A$1:$C$855,3,FALSE)&lt;=0.776,0.05,0.1)))</f>
        <v>#N/A</v>
      </c>
      <c r="C821" s="15" t="e">
        <f>IF(VLOOKUP(A821,FPM!$B$6:$B$859,2,FALSE)/0.8&gt;VLOOKUP(A821,ICMS!$B$7:$C$858,2,FALSE),0.01,IF(VLOOKUP(A821,'Área Sudene Idene'!$A$1:$B$856,2,FALSE)="sudene/idene",0.05,IF(VLOOKUP(Resumo!A821,'IDH-M'!$A$1:$C$855,3,FALSE)&lt;=0.776,0.05,0.1)))</f>
        <v>#N/A</v>
      </c>
      <c r="D821" s="15" t="e">
        <f t="shared" si="12"/>
        <v>#N/A</v>
      </c>
    </row>
    <row r="822" spans="1:4" x14ac:dyDescent="0.25">
      <c r="A822" s="2" t="s">
        <v>826</v>
      </c>
      <c r="B822" s="1" t="e">
        <f>IF(VLOOKUP(A822,FPM!$B$6:$B$859,2,FALSE)&gt;VLOOKUP(A822,ICMS!$B$7:$C$858,2,FALSE),0.01,IF(VLOOKUP(A822,'Área Sudene Idene'!$A$1:$B$856,2,FALSE)="sudene/idene",0.05,IF(VLOOKUP(Resumo!A822,'IDH-M'!$A$1:$C$855,3,FALSE)&lt;=0.776,0.05,0.1)))</f>
        <v>#N/A</v>
      </c>
      <c r="C822" s="15" t="e">
        <f>IF(VLOOKUP(A822,FPM!$B$6:$B$859,2,FALSE)/0.8&gt;VLOOKUP(A822,ICMS!$B$7:$C$858,2,FALSE),0.01,IF(VLOOKUP(A822,'Área Sudene Idene'!$A$1:$B$856,2,FALSE)="sudene/idene",0.05,IF(VLOOKUP(Resumo!A822,'IDH-M'!$A$1:$C$855,3,FALSE)&lt;=0.776,0.05,0.1)))</f>
        <v>#N/A</v>
      </c>
      <c r="D822" s="15" t="e">
        <f t="shared" si="12"/>
        <v>#N/A</v>
      </c>
    </row>
    <row r="823" spans="1:4" x14ac:dyDescent="0.25">
      <c r="A823" s="2" t="s">
        <v>827</v>
      </c>
      <c r="B823" s="1" t="e">
        <f>IF(VLOOKUP(A823,FPM!$B$6:$B$859,2,FALSE)&gt;VLOOKUP(A823,ICMS!$B$7:$C$858,2,FALSE),0.01,IF(VLOOKUP(A823,'Área Sudene Idene'!$A$1:$B$856,2,FALSE)="sudene/idene",0.05,IF(VLOOKUP(Resumo!A823,'IDH-M'!$A$1:$C$855,3,FALSE)&lt;=0.776,0.05,0.1)))</f>
        <v>#N/A</v>
      </c>
      <c r="C823" s="15" t="e">
        <f>IF(VLOOKUP(A823,FPM!$B$6:$B$859,2,FALSE)/0.8&gt;VLOOKUP(A823,ICMS!$B$7:$C$858,2,FALSE),0.01,IF(VLOOKUP(A823,'Área Sudene Idene'!$A$1:$B$856,2,FALSE)="sudene/idene",0.05,IF(VLOOKUP(Resumo!A823,'IDH-M'!$A$1:$C$855,3,FALSE)&lt;=0.776,0.05,0.1)))</f>
        <v>#N/A</v>
      </c>
      <c r="D823" s="15" t="e">
        <f t="shared" si="12"/>
        <v>#N/A</v>
      </c>
    </row>
    <row r="824" spans="1:4" x14ac:dyDescent="0.25">
      <c r="A824" s="2" t="s">
        <v>828</v>
      </c>
      <c r="B824" s="1" t="e">
        <f>IF(VLOOKUP(A824,FPM!$B$6:$B$859,2,FALSE)&gt;VLOOKUP(A824,ICMS!$B$7:$C$858,2,FALSE),0.01,IF(VLOOKUP(A824,'Área Sudene Idene'!$A$1:$B$856,2,FALSE)="sudene/idene",0.05,IF(VLOOKUP(Resumo!A824,'IDH-M'!$A$1:$C$855,3,FALSE)&lt;=0.776,0.05,0.1)))</f>
        <v>#N/A</v>
      </c>
      <c r="C824" s="15" t="e">
        <f>IF(VLOOKUP(A824,FPM!$B$6:$B$859,2,FALSE)/0.8&gt;VLOOKUP(A824,ICMS!$B$7:$C$858,2,FALSE),0.01,IF(VLOOKUP(A824,'Área Sudene Idene'!$A$1:$B$856,2,FALSE)="sudene/idene",0.05,IF(VLOOKUP(Resumo!A824,'IDH-M'!$A$1:$C$855,3,FALSE)&lt;=0.776,0.05,0.1)))</f>
        <v>#N/A</v>
      </c>
      <c r="D824" s="15" t="e">
        <f t="shared" si="12"/>
        <v>#N/A</v>
      </c>
    </row>
    <row r="825" spans="1:4" x14ac:dyDescent="0.25">
      <c r="A825" s="2" t="s">
        <v>829</v>
      </c>
      <c r="B825" s="1" t="e">
        <f>IF(VLOOKUP(A825,FPM!$B$6:$B$859,2,FALSE)&gt;VLOOKUP(A825,ICMS!$B$7:$C$858,2,FALSE),0.01,IF(VLOOKUP(A825,'Área Sudene Idene'!$A$1:$B$856,2,FALSE)="sudene/idene",0.05,IF(VLOOKUP(Resumo!A825,'IDH-M'!$A$1:$C$855,3,FALSE)&lt;=0.776,0.05,0.1)))</f>
        <v>#N/A</v>
      </c>
      <c r="C825" s="15" t="e">
        <f>IF(VLOOKUP(A825,FPM!$B$6:$B$859,2,FALSE)/0.8&gt;VLOOKUP(A825,ICMS!$B$7:$C$858,2,FALSE),0.01,IF(VLOOKUP(A825,'Área Sudene Idene'!$A$1:$B$856,2,FALSE)="sudene/idene",0.05,IF(VLOOKUP(Resumo!A825,'IDH-M'!$A$1:$C$855,3,FALSE)&lt;=0.776,0.05,0.1)))</f>
        <v>#N/A</v>
      </c>
      <c r="D825" s="15" t="e">
        <f t="shared" si="12"/>
        <v>#N/A</v>
      </c>
    </row>
    <row r="826" spans="1:4" x14ac:dyDescent="0.25">
      <c r="A826" s="2" t="s">
        <v>830</v>
      </c>
      <c r="B826" s="1" t="e">
        <f>IF(VLOOKUP(A826,FPM!$B$6:$B$859,2,FALSE)&gt;VLOOKUP(A826,ICMS!$B$7:$C$858,2,FALSE),0.01,IF(VLOOKUP(A826,'Área Sudene Idene'!$A$1:$B$856,2,FALSE)="sudene/idene",0.05,IF(VLOOKUP(Resumo!A826,'IDH-M'!$A$1:$C$855,3,FALSE)&lt;=0.776,0.05,0.1)))</f>
        <v>#N/A</v>
      </c>
      <c r="C826" s="15" t="e">
        <f>IF(VLOOKUP(A826,FPM!$B$6:$B$859,2,FALSE)/0.8&gt;VLOOKUP(A826,ICMS!$B$7:$C$858,2,FALSE),0.01,IF(VLOOKUP(A826,'Área Sudene Idene'!$A$1:$B$856,2,FALSE)="sudene/idene",0.05,IF(VLOOKUP(Resumo!A826,'IDH-M'!$A$1:$C$855,3,FALSE)&lt;=0.776,0.05,0.1)))</f>
        <v>#N/A</v>
      </c>
      <c r="D826" s="15" t="e">
        <f t="shared" si="12"/>
        <v>#N/A</v>
      </c>
    </row>
    <row r="827" spans="1:4" x14ac:dyDescent="0.25">
      <c r="A827" s="2" t="s">
        <v>831</v>
      </c>
      <c r="B827" s="1" t="e">
        <f>IF(VLOOKUP(A827,FPM!$B$6:$B$859,2,FALSE)&gt;VLOOKUP(A827,ICMS!$B$7:$C$858,2,FALSE),0.01,IF(VLOOKUP(A827,'Área Sudene Idene'!$A$1:$B$856,2,FALSE)="sudene/idene",0.05,IF(VLOOKUP(Resumo!A827,'IDH-M'!$A$1:$C$855,3,FALSE)&lt;=0.776,0.05,0.1)))</f>
        <v>#N/A</v>
      </c>
      <c r="C827" s="15" t="e">
        <f>IF(VLOOKUP(A827,FPM!$B$6:$B$859,2,FALSE)/0.8&gt;VLOOKUP(A827,ICMS!$B$7:$C$858,2,FALSE),0.01,IF(VLOOKUP(A827,'Área Sudene Idene'!$A$1:$B$856,2,FALSE)="sudene/idene",0.05,IF(VLOOKUP(Resumo!A827,'IDH-M'!$A$1:$C$855,3,FALSE)&lt;=0.776,0.05,0.1)))</f>
        <v>#N/A</v>
      </c>
      <c r="D827" s="15" t="e">
        <f t="shared" si="12"/>
        <v>#N/A</v>
      </c>
    </row>
    <row r="828" spans="1:4" x14ac:dyDescent="0.25">
      <c r="A828" s="2" t="s">
        <v>832</v>
      </c>
      <c r="B828" s="1" t="e">
        <f>IF(VLOOKUP(A828,FPM!$B$6:$B$859,2,FALSE)&gt;VLOOKUP(A828,ICMS!$B$7:$C$858,2,FALSE),0.01,IF(VLOOKUP(A828,'Área Sudene Idene'!$A$1:$B$856,2,FALSE)="sudene/idene",0.05,IF(VLOOKUP(Resumo!A828,'IDH-M'!$A$1:$C$855,3,FALSE)&lt;=0.776,0.05,0.1)))</f>
        <v>#N/A</v>
      </c>
      <c r="C828" s="15" t="e">
        <f>IF(VLOOKUP(A828,FPM!$B$6:$B$859,2,FALSE)/0.8&gt;VLOOKUP(A828,ICMS!$B$7:$C$858,2,FALSE),0.01,IF(VLOOKUP(A828,'Área Sudene Idene'!$A$1:$B$856,2,FALSE)="sudene/idene",0.05,IF(VLOOKUP(Resumo!A828,'IDH-M'!$A$1:$C$855,3,FALSE)&lt;=0.776,0.05,0.1)))</f>
        <v>#N/A</v>
      </c>
      <c r="D828" s="15" t="e">
        <f t="shared" si="12"/>
        <v>#N/A</v>
      </c>
    </row>
    <row r="829" spans="1:4" x14ac:dyDescent="0.25">
      <c r="A829" s="2" t="s">
        <v>833</v>
      </c>
      <c r="B829" s="1" t="e">
        <f>IF(VLOOKUP(A829,FPM!$B$6:$B$859,2,FALSE)&gt;VLOOKUP(A829,ICMS!$B$7:$C$858,2,FALSE),0.01,IF(VLOOKUP(A829,'Área Sudene Idene'!$A$1:$B$856,2,FALSE)="sudene/idene",0.05,IF(VLOOKUP(Resumo!A829,'IDH-M'!$A$1:$C$855,3,FALSE)&lt;=0.776,0.05,0.1)))</f>
        <v>#N/A</v>
      </c>
      <c r="C829" s="15" t="e">
        <f>IF(VLOOKUP(A829,FPM!$B$6:$B$859,2,FALSE)/0.8&gt;VLOOKUP(A829,ICMS!$B$7:$C$858,2,FALSE),0.01,IF(VLOOKUP(A829,'Área Sudene Idene'!$A$1:$B$856,2,FALSE)="sudene/idene",0.05,IF(VLOOKUP(Resumo!A829,'IDH-M'!$A$1:$C$855,3,FALSE)&lt;=0.776,0.05,0.1)))</f>
        <v>#N/A</v>
      </c>
      <c r="D829" s="15" t="e">
        <f t="shared" si="12"/>
        <v>#N/A</v>
      </c>
    </row>
    <row r="830" spans="1:4" x14ac:dyDescent="0.25">
      <c r="A830" s="2" t="s">
        <v>834</v>
      </c>
      <c r="B830" s="1" t="e">
        <f>IF(VLOOKUP(A830,FPM!$B$6:$B$859,2,FALSE)&gt;VLOOKUP(A830,ICMS!$B$7:$C$858,2,FALSE),0.01,IF(VLOOKUP(A830,'Área Sudene Idene'!$A$1:$B$856,2,FALSE)="sudene/idene",0.05,IF(VLOOKUP(Resumo!A830,'IDH-M'!$A$1:$C$855,3,FALSE)&lt;=0.776,0.05,0.1)))</f>
        <v>#N/A</v>
      </c>
      <c r="C830" s="15" t="e">
        <f>IF(VLOOKUP(A830,FPM!$B$6:$B$859,2,FALSE)/0.8&gt;VLOOKUP(A830,ICMS!$B$7:$C$858,2,FALSE),0.01,IF(VLOOKUP(A830,'Área Sudene Idene'!$A$1:$B$856,2,FALSE)="sudene/idene",0.05,IF(VLOOKUP(Resumo!A830,'IDH-M'!$A$1:$C$855,3,FALSE)&lt;=0.776,0.05,0.1)))</f>
        <v>#N/A</v>
      </c>
      <c r="D830" s="15" t="e">
        <f t="shared" si="12"/>
        <v>#N/A</v>
      </c>
    </row>
    <row r="831" spans="1:4" x14ac:dyDescent="0.25">
      <c r="A831" s="2" t="s">
        <v>835</v>
      </c>
      <c r="B831" s="1" t="e">
        <f>IF(VLOOKUP(A831,FPM!$B$6:$B$859,2,FALSE)&gt;VLOOKUP(A831,ICMS!$B$7:$C$858,2,FALSE),0.01,IF(VLOOKUP(A831,'Área Sudene Idene'!$A$1:$B$856,2,FALSE)="sudene/idene",0.05,IF(VLOOKUP(Resumo!A831,'IDH-M'!$A$1:$C$855,3,FALSE)&lt;=0.776,0.05,0.1)))</f>
        <v>#N/A</v>
      </c>
      <c r="C831" s="15" t="e">
        <f>IF(VLOOKUP(A831,FPM!$B$6:$B$859,2,FALSE)/0.8&gt;VLOOKUP(A831,ICMS!$B$7:$C$858,2,FALSE),0.01,IF(VLOOKUP(A831,'Área Sudene Idene'!$A$1:$B$856,2,FALSE)="sudene/idene",0.05,IF(VLOOKUP(Resumo!A831,'IDH-M'!$A$1:$C$855,3,FALSE)&lt;=0.776,0.05,0.1)))</f>
        <v>#N/A</v>
      </c>
      <c r="D831" s="15" t="e">
        <f t="shared" si="12"/>
        <v>#N/A</v>
      </c>
    </row>
    <row r="832" spans="1:4" x14ac:dyDescent="0.25">
      <c r="A832" s="2" t="s">
        <v>836</v>
      </c>
      <c r="B832" s="1" t="e">
        <f>IF(VLOOKUP(A832,FPM!$B$6:$B$859,2,FALSE)&gt;VLOOKUP(A832,ICMS!$B$7:$C$858,2,FALSE),0.01,IF(VLOOKUP(A832,'Área Sudene Idene'!$A$1:$B$856,2,FALSE)="sudene/idene",0.05,IF(VLOOKUP(Resumo!A832,'IDH-M'!$A$1:$C$855,3,FALSE)&lt;=0.776,0.05,0.1)))</f>
        <v>#N/A</v>
      </c>
      <c r="C832" s="15" t="e">
        <f>IF(VLOOKUP(A832,FPM!$B$6:$B$859,2,FALSE)/0.8&gt;VLOOKUP(A832,ICMS!$B$7:$C$858,2,FALSE),0.01,IF(VLOOKUP(A832,'Área Sudene Idene'!$A$1:$B$856,2,FALSE)="sudene/idene",0.05,IF(VLOOKUP(Resumo!A832,'IDH-M'!$A$1:$C$855,3,FALSE)&lt;=0.776,0.05,0.1)))</f>
        <v>#N/A</v>
      </c>
      <c r="D832" s="15" t="e">
        <f t="shared" si="12"/>
        <v>#N/A</v>
      </c>
    </row>
    <row r="833" spans="1:4" x14ac:dyDescent="0.25">
      <c r="A833" s="2" t="s">
        <v>837</v>
      </c>
      <c r="B833" s="1" t="e">
        <f>IF(VLOOKUP(A833,FPM!$B$6:$B$859,2,FALSE)&gt;VLOOKUP(A833,ICMS!$B$7:$C$858,2,FALSE),0.01,IF(VLOOKUP(A833,'Área Sudene Idene'!$A$1:$B$856,2,FALSE)="sudene/idene",0.05,IF(VLOOKUP(Resumo!A833,'IDH-M'!$A$1:$C$855,3,FALSE)&lt;=0.776,0.05,0.1)))</f>
        <v>#N/A</v>
      </c>
      <c r="C833" s="15" t="e">
        <f>IF(VLOOKUP(A833,FPM!$B$6:$B$859,2,FALSE)/0.8&gt;VLOOKUP(A833,ICMS!$B$7:$C$858,2,FALSE),0.01,IF(VLOOKUP(A833,'Área Sudene Idene'!$A$1:$B$856,2,FALSE)="sudene/idene",0.05,IF(VLOOKUP(Resumo!A833,'IDH-M'!$A$1:$C$855,3,FALSE)&lt;=0.776,0.05,0.1)))</f>
        <v>#N/A</v>
      </c>
      <c r="D833" s="15" t="e">
        <f t="shared" si="12"/>
        <v>#N/A</v>
      </c>
    </row>
    <row r="834" spans="1:4" x14ac:dyDescent="0.25">
      <c r="A834" s="2" t="s">
        <v>838</v>
      </c>
      <c r="B834" s="1" t="e">
        <f>IF(VLOOKUP(A834,FPM!$B$6:$B$859,2,FALSE)&gt;VLOOKUP(A834,ICMS!$B$7:$C$858,2,FALSE),0.01,IF(VLOOKUP(A834,'Área Sudene Idene'!$A$1:$B$856,2,FALSE)="sudene/idene",0.05,IF(VLOOKUP(Resumo!A834,'IDH-M'!$A$1:$C$855,3,FALSE)&lt;=0.776,0.05,0.1)))</f>
        <v>#N/A</v>
      </c>
      <c r="C834" s="15" t="e">
        <f>IF(VLOOKUP(A834,FPM!$B$6:$B$859,2,FALSE)/0.8&gt;VLOOKUP(A834,ICMS!$B$7:$C$858,2,FALSE),0.01,IF(VLOOKUP(A834,'Área Sudene Idene'!$A$1:$B$856,2,FALSE)="sudene/idene",0.05,IF(VLOOKUP(Resumo!A834,'IDH-M'!$A$1:$C$855,3,FALSE)&lt;=0.776,0.05,0.1)))</f>
        <v>#N/A</v>
      </c>
      <c r="D834" s="15" t="e">
        <f t="shared" si="12"/>
        <v>#N/A</v>
      </c>
    </row>
    <row r="835" spans="1:4" x14ac:dyDescent="0.25">
      <c r="A835" s="2" t="s">
        <v>839</v>
      </c>
      <c r="B835" s="1" t="e">
        <f>IF(VLOOKUP(A835,FPM!$B$6:$B$859,2,FALSE)&gt;VLOOKUP(A835,ICMS!$B$7:$C$858,2,FALSE),0.01,IF(VLOOKUP(A835,'Área Sudene Idene'!$A$1:$B$856,2,FALSE)="sudene/idene",0.05,IF(VLOOKUP(Resumo!A835,'IDH-M'!$A$1:$C$855,3,FALSE)&lt;=0.776,0.05,0.1)))</f>
        <v>#N/A</v>
      </c>
      <c r="C835" s="15" t="e">
        <f>IF(VLOOKUP(A835,FPM!$B$6:$B$859,2,FALSE)/0.8&gt;VLOOKUP(A835,ICMS!$B$7:$C$858,2,FALSE),0.01,IF(VLOOKUP(A835,'Área Sudene Idene'!$A$1:$B$856,2,FALSE)="sudene/idene",0.05,IF(VLOOKUP(Resumo!A835,'IDH-M'!$A$1:$C$855,3,FALSE)&lt;=0.776,0.05,0.1)))</f>
        <v>#N/A</v>
      </c>
      <c r="D835" s="15" t="e">
        <f t="shared" ref="D835:D854" si="13">B835-C835</f>
        <v>#N/A</v>
      </c>
    </row>
    <row r="836" spans="1:4" x14ac:dyDescent="0.25">
      <c r="A836" s="2" t="s">
        <v>840</v>
      </c>
      <c r="B836" s="1" t="e">
        <f>IF(VLOOKUP(A836,FPM!$B$6:$B$859,2,FALSE)&gt;VLOOKUP(A836,ICMS!$B$7:$C$858,2,FALSE),0.01,IF(VLOOKUP(A836,'Área Sudene Idene'!$A$1:$B$856,2,FALSE)="sudene/idene",0.05,IF(VLOOKUP(Resumo!A836,'IDH-M'!$A$1:$C$855,3,FALSE)&lt;=0.776,0.05,0.1)))</f>
        <v>#N/A</v>
      </c>
      <c r="C836" s="15" t="e">
        <f>IF(VLOOKUP(A836,FPM!$B$6:$B$859,2,FALSE)/0.8&gt;VLOOKUP(A836,ICMS!$B$7:$C$858,2,FALSE),0.01,IF(VLOOKUP(A836,'Área Sudene Idene'!$A$1:$B$856,2,FALSE)="sudene/idene",0.05,IF(VLOOKUP(Resumo!A836,'IDH-M'!$A$1:$C$855,3,FALSE)&lt;=0.776,0.05,0.1)))</f>
        <v>#N/A</v>
      </c>
      <c r="D836" s="15" t="e">
        <f t="shared" si="13"/>
        <v>#N/A</v>
      </c>
    </row>
    <row r="837" spans="1:4" x14ac:dyDescent="0.25">
      <c r="A837" s="2" t="s">
        <v>841</v>
      </c>
      <c r="B837" s="1" t="e">
        <f>IF(VLOOKUP(A837,FPM!$B$6:$B$859,2,FALSE)&gt;VLOOKUP(A837,ICMS!$B$7:$C$858,2,FALSE),0.01,IF(VLOOKUP(A837,'Área Sudene Idene'!$A$1:$B$856,2,FALSE)="sudene/idene",0.05,IF(VLOOKUP(Resumo!A837,'IDH-M'!$A$1:$C$855,3,FALSE)&lt;=0.776,0.05,0.1)))</f>
        <v>#N/A</v>
      </c>
      <c r="C837" s="15" t="e">
        <f>IF(VLOOKUP(A837,FPM!$B$6:$B$859,2,FALSE)/0.8&gt;VLOOKUP(A837,ICMS!$B$7:$C$858,2,FALSE),0.01,IF(VLOOKUP(A837,'Área Sudene Idene'!$A$1:$B$856,2,FALSE)="sudene/idene",0.05,IF(VLOOKUP(Resumo!A837,'IDH-M'!$A$1:$C$855,3,FALSE)&lt;=0.776,0.05,0.1)))</f>
        <v>#N/A</v>
      </c>
      <c r="D837" s="15" t="e">
        <f t="shared" si="13"/>
        <v>#N/A</v>
      </c>
    </row>
    <row r="838" spans="1:4" x14ac:dyDescent="0.25">
      <c r="A838" s="2" t="s">
        <v>842</v>
      </c>
      <c r="B838" s="1" t="e">
        <f>IF(VLOOKUP(A838,FPM!$B$6:$B$859,2,FALSE)&gt;VLOOKUP(A838,ICMS!$B$7:$C$858,2,FALSE),0.01,IF(VLOOKUP(A838,'Área Sudene Idene'!$A$1:$B$856,2,FALSE)="sudene/idene",0.05,IF(VLOOKUP(Resumo!A838,'IDH-M'!$A$1:$C$855,3,FALSE)&lt;=0.776,0.05,0.1)))</f>
        <v>#N/A</v>
      </c>
      <c r="C838" s="15" t="e">
        <f>IF(VLOOKUP(A838,FPM!$B$6:$B$859,2,FALSE)/0.8&gt;VLOOKUP(A838,ICMS!$B$7:$C$858,2,FALSE),0.01,IF(VLOOKUP(A838,'Área Sudene Idene'!$A$1:$B$856,2,FALSE)="sudene/idene",0.05,IF(VLOOKUP(Resumo!A838,'IDH-M'!$A$1:$C$855,3,FALSE)&lt;=0.776,0.05,0.1)))</f>
        <v>#N/A</v>
      </c>
      <c r="D838" s="15" t="e">
        <f t="shared" si="13"/>
        <v>#N/A</v>
      </c>
    </row>
    <row r="839" spans="1:4" x14ac:dyDescent="0.25">
      <c r="A839" s="2" t="s">
        <v>843</v>
      </c>
      <c r="B839" s="1" t="e">
        <f>IF(VLOOKUP(A839,FPM!$B$6:$B$859,2,FALSE)&gt;VLOOKUP(A839,ICMS!$B$7:$C$858,2,FALSE),0.01,IF(VLOOKUP(A839,'Área Sudene Idene'!$A$1:$B$856,2,FALSE)="sudene/idene",0.05,IF(VLOOKUP(Resumo!A839,'IDH-M'!$A$1:$C$855,3,FALSE)&lt;=0.776,0.05,0.1)))</f>
        <v>#N/A</v>
      </c>
      <c r="C839" s="15" t="e">
        <f>IF(VLOOKUP(A839,FPM!$B$6:$B$859,2,FALSE)/0.8&gt;VLOOKUP(A839,ICMS!$B$7:$C$858,2,FALSE),0.01,IF(VLOOKUP(A839,'Área Sudene Idene'!$A$1:$B$856,2,FALSE)="sudene/idene",0.05,IF(VLOOKUP(Resumo!A839,'IDH-M'!$A$1:$C$855,3,FALSE)&lt;=0.776,0.05,0.1)))</f>
        <v>#N/A</v>
      </c>
      <c r="D839" s="15" t="e">
        <f t="shared" si="13"/>
        <v>#N/A</v>
      </c>
    </row>
    <row r="840" spans="1:4" x14ac:dyDescent="0.25">
      <c r="A840" s="2" t="s">
        <v>844</v>
      </c>
      <c r="B840" s="1" t="e">
        <f>IF(VLOOKUP(A840,FPM!$B$6:$B$859,2,FALSE)&gt;VLOOKUP(A840,ICMS!$B$7:$C$858,2,FALSE),0.01,IF(VLOOKUP(A840,'Área Sudene Idene'!$A$1:$B$856,2,FALSE)="sudene/idene",0.05,IF(VLOOKUP(Resumo!A840,'IDH-M'!$A$1:$C$855,3,FALSE)&lt;=0.776,0.05,0.1)))</f>
        <v>#N/A</v>
      </c>
      <c r="C840" s="15" t="e">
        <f>IF(VLOOKUP(A840,FPM!$B$6:$B$859,2,FALSE)/0.8&gt;VLOOKUP(A840,ICMS!$B$7:$C$858,2,FALSE),0.01,IF(VLOOKUP(A840,'Área Sudene Idene'!$A$1:$B$856,2,FALSE)="sudene/idene",0.05,IF(VLOOKUP(Resumo!A840,'IDH-M'!$A$1:$C$855,3,FALSE)&lt;=0.776,0.05,0.1)))</f>
        <v>#N/A</v>
      </c>
      <c r="D840" s="15" t="e">
        <f t="shared" si="13"/>
        <v>#N/A</v>
      </c>
    </row>
    <row r="841" spans="1:4" x14ac:dyDescent="0.25">
      <c r="A841" s="2" t="s">
        <v>845</v>
      </c>
      <c r="B841" s="1" t="e">
        <f>IF(VLOOKUP(A841,FPM!$B$6:$B$859,2,FALSE)&gt;VLOOKUP(A841,ICMS!$B$7:$C$858,2,FALSE),0.01,IF(VLOOKUP(A841,'Área Sudene Idene'!$A$1:$B$856,2,FALSE)="sudene/idene",0.05,IF(VLOOKUP(Resumo!A841,'IDH-M'!$A$1:$C$855,3,FALSE)&lt;=0.776,0.05,0.1)))</f>
        <v>#N/A</v>
      </c>
      <c r="C841" s="15" t="e">
        <f>IF(VLOOKUP(A841,FPM!$B$6:$B$859,2,FALSE)/0.8&gt;VLOOKUP(A841,ICMS!$B$7:$C$858,2,FALSE),0.01,IF(VLOOKUP(A841,'Área Sudene Idene'!$A$1:$B$856,2,FALSE)="sudene/idene",0.05,IF(VLOOKUP(Resumo!A841,'IDH-M'!$A$1:$C$855,3,FALSE)&lt;=0.776,0.05,0.1)))</f>
        <v>#N/A</v>
      </c>
      <c r="D841" s="15" t="e">
        <f t="shared" si="13"/>
        <v>#N/A</v>
      </c>
    </row>
    <row r="842" spans="1:4" x14ac:dyDescent="0.25">
      <c r="A842" s="2" t="s">
        <v>846</v>
      </c>
      <c r="B842" s="1" t="e">
        <f>IF(VLOOKUP(A842,FPM!$B$6:$B$859,2,FALSE)&gt;VLOOKUP(A842,ICMS!$B$7:$C$858,2,FALSE),0.01,IF(VLOOKUP(A842,'Área Sudene Idene'!$A$1:$B$856,2,FALSE)="sudene/idene",0.05,IF(VLOOKUP(Resumo!A842,'IDH-M'!$A$1:$C$855,3,FALSE)&lt;=0.776,0.05,0.1)))</f>
        <v>#N/A</v>
      </c>
      <c r="C842" s="15" t="e">
        <f>IF(VLOOKUP(A842,FPM!$B$6:$B$859,2,FALSE)/0.8&gt;VLOOKUP(A842,ICMS!$B$7:$C$858,2,FALSE),0.01,IF(VLOOKUP(A842,'Área Sudene Idene'!$A$1:$B$856,2,FALSE)="sudene/idene",0.05,IF(VLOOKUP(Resumo!A842,'IDH-M'!$A$1:$C$855,3,FALSE)&lt;=0.776,0.05,0.1)))</f>
        <v>#N/A</v>
      </c>
      <c r="D842" s="15" t="e">
        <f t="shared" si="13"/>
        <v>#N/A</v>
      </c>
    </row>
    <row r="843" spans="1:4" x14ac:dyDescent="0.25">
      <c r="A843" s="2" t="s">
        <v>847</v>
      </c>
      <c r="B843" s="1" t="e">
        <f>IF(VLOOKUP(A843,FPM!$B$6:$B$859,2,FALSE)&gt;VLOOKUP(A843,ICMS!$B$7:$C$858,2,FALSE),0.01,IF(VLOOKUP(A843,'Área Sudene Idene'!$A$1:$B$856,2,FALSE)="sudene/idene",0.05,IF(VLOOKUP(Resumo!A843,'IDH-M'!$A$1:$C$855,3,FALSE)&lt;=0.776,0.05,0.1)))</f>
        <v>#N/A</v>
      </c>
      <c r="C843" s="15" t="e">
        <f>IF(VLOOKUP(A843,FPM!$B$6:$B$859,2,FALSE)/0.8&gt;VLOOKUP(A843,ICMS!$B$7:$C$858,2,FALSE),0.01,IF(VLOOKUP(A843,'Área Sudene Idene'!$A$1:$B$856,2,FALSE)="sudene/idene",0.05,IF(VLOOKUP(Resumo!A843,'IDH-M'!$A$1:$C$855,3,FALSE)&lt;=0.776,0.05,0.1)))</f>
        <v>#N/A</v>
      </c>
      <c r="D843" s="15" t="e">
        <f t="shared" si="13"/>
        <v>#N/A</v>
      </c>
    </row>
    <row r="844" spans="1:4" x14ac:dyDescent="0.25">
      <c r="A844" s="2" t="s">
        <v>848</v>
      </c>
      <c r="B844" s="1" t="e">
        <f>IF(VLOOKUP(A844,FPM!$B$6:$B$859,2,FALSE)&gt;VLOOKUP(A844,ICMS!$B$7:$C$858,2,FALSE),0.01,IF(VLOOKUP(A844,'Área Sudene Idene'!$A$1:$B$856,2,FALSE)="sudene/idene",0.05,IF(VLOOKUP(Resumo!A844,'IDH-M'!$A$1:$C$855,3,FALSE)&lt;=0.776,0.05,0.1)))</f>
        <v>#N/A</v>
      </c>
      <c r="C844" s="15" t="e">
        <f>IF(VLOOKUP(A844,FPM!$B$6:$B$859,2,FALSE)/0.8&gt;VLOOKUP(A844,ICMS!$B$7:$C$858,2,FALSE),0.01,IF(VLOOKUP(A844,'Área Sudene Idene'!$A$1:$B$856,2,FALSE)="sudene/idene",0.05,IF(VLOOKUP(Resumo!A844,'IDH-M'!$A$1:$C$855,3,FALSE)&lt;=0.776,0.05,0.1)))</f>
        <v>#N/A</v>
      </c>
      <c r="D844" s="15" t="e">
        <f t="shared" si="13"/>
        <v>#N/A</v>
      </c>
    </row>
    <row r="845" spans="1:4" x14ac:dyDescent="0.25">
      <c r="A845" s="2" t="s">
        <v>849</v>
      </c>
      <c r="B845" s="1" t="e">
        <f>IF(VLOOKUP(A845,FPM!$B$6:$B$859,2,FALSE)&gt;VLOOKUP(A845,ICMS!$B$7:$C$858,2,FALSE),0.01,IF(VLOOKUP(A845,'Área Sudene Idene'!$A$1:$B$856,2,FALSE)="sudene/idene",0.05,IF(VLOOKUP(Resumo!A845,'IDH-M'!$A$1:$C$855,3,FALSE)&lt;=0.776,0.05,0.1)))</f>
        <v>#N/A</v>
      </c>
      <c r="C845" s="15" t="e">
        <f>IF(VLOOKUP(A845,FPM!$B$6:$B$859,2,FALSE)/0.8&gt;VLOOKUP(A845,ICMS!$B$7:$C$858,2,FALSE),0.01,IF(VLOOKUP(A845,'Área Sudene Idene'!$A$1:$B$856,2,FALSE)="sudene/idene",0.05,IF(VLOOKUP(Resumo!A845,'IDH-M'!$A$1:$C$855,3,FALSE)&lt;=0.776,0.05,0.1)))</f>
        <v>#N/A</v>
      </c>
      <c r="D845" s="15" t="e">
        <f t="shared" si="13"/>
        <v>#N/A</v>
      </c>
    </row>
    <row r="846" spans="1:4" x14ac:dyDescent="0.25">
      <c r="A846" s="2" t="s">
        <v>850</v>
      </c>
      <c r="B846" s="1" t="e">
        <f>IF(VLOOKUP(A846,FPM!$B$6:$B$859,2,FALSE)&gt;VLOOKUP(A846,ICMS!$B$7:$C$858,2,FALSE),0.01,IF(VLOOKUP(A846,'Área Sudene Idene'!$A$1:$B$856,2,FALSE)="sudene/idene",0.05,IF(VLOOKUP(Resumo!A846,'IDH-M'!$A$1:$C$855,3,FALSE)&lt;=0.776,0.05,0.1)))</f>
        <v>#N/A</v>
      </c>
      <c r="C846" s="15" t="e">
        <f>IF(VLOOKUP(A846,FPM!$B$6:$B$859,2,FALSE)/0.8&gt;VLOOKUP(A846,ICMS!$B$7:$C$858,2,FALSE),0.01,IF(VLOOKUP(A846,'Área Sudene Idene'!$A$1:$B$856,2,FALSE)="sudene/idene",0.05,IF(VLOOKUP(Resumo!A846,'IDH-M'!$A$1:$C$855,3,FALSE)&lt;=0.776,0.05,0.1)))</f>
        <v>#N/A</v>
      </c>
      <c r="D846" s="15" t="e">
        <f t="shared" si="13"/>
        <v>#N/A</v>
      </c>
    </row>
    <row r="847" spans="1:4" x14ac:dyDescent="0.25">
      <c r="A847" s="2" t="s">
        <v>851</v>
      </c>
      <c r="B847" s="1" t="e">
        <f>IF(VLOOKUP(A847,FPM!$B$6:$B$859,2,FALSE)&gt;VLOOKUP(A847,ICMS!$B$7:$C$858,2,FALSE),0.01,IF(VLOOKUP(A847,'Área Sudene Idene'!$A$1:$B$856,2,FALSE)="sudene/idene",0.05,IF(VLOOKUP(Resumo!A847,'IDH-M'!$A$1:$C$855,3,FALSE)&lt;=0.776,0.05,0.1)))</f>
        <v>#N/A</v>
      </c>
      <c r="C847" s="15" t="e">
        <f>IF(VLOOKUP(A847,FPM!$B$6:$B$859,2,FALSE)/0.8&gt;VLOOKUP(A847,ICMS!$B$7:$C$858,2,FALSE),0.01,IF(VLOOKUP(A847,'Área Sudene Idene'!$A$1:$B$856,2,FALSE)="sudene/idene",0.05,IF(VLOOKUP(Resumo!A847,'IDH-M'!$A$1:$C$855,3,FALSE)&lt;=0.776,0.05,0.1)))</f>
        <v>#N/A</v>
      </c>
      <c r="D847" s="15" t="e">
        <f t="shared" si="13"/>
        <v>#N/A</v>
      </c>
    </row>
    <row r="848" spans="1:4" x14ac:dyDescent="0.25">
      <c r="A848" s="2" t="s">
        <v>852</v>
      </c>
      <c r="B848" s="1" t="e">
        <f>IF(VLOOKUP(A848,FPM!$B$6:$B$859,2,FALSE)&gt;VLOOKUP(A848,ICMS!$B$7:$C$858,2,FALSE),0.01,IF(VLOOKUP(A848,'Área Sudene Idene'!$A$1:$B$856,2,FALSE)="sudene/idene",0.05,IF(VLOOKUP(Resumo!A848,'IDH-M'!$A$1:$C$855,3,FALSE)&lt;=0.776,0.05,0.1)))</f>
        <v>#N/A</v>
      </c>
      <c r="C848" s="15" t="e">
        <f>IF(VLOOKUP(A848,FPM!$B$6:$B$859,2,FALSE)/0.8&gt;VLOOKUP(A848,ICMS!$B$7:$C$858,2,FALSE),0.01,IF(VLOOKUP(A848,'Área Sudene Idene'!$A$1:$B$856,2,FALSE)="sudene/idene",0.05,IF(VLOOKUP(Resumo!A848,'IDH-M'!$A$1:$C$855,3,FALSE)&lt;=0.776,0.05,0.1)))</f>
        <v>#N/A</v>
      </c>
      <c r="D848" s="15" t="e">
        <f t="shared" si="13"/>
        <v>#N/A</v>
      </c>
    </row>
    <row r="849" spans="1:4" x14ac:dyDescent="0.25">
      <c r="A849" s="2" t="s">
        <v>853</v>
      </c>
      <c r="B849" s="1" t="e">
        <f>IF(VLOOKUP(A849,FPM!$B$6:$B$859,2,FALSE)&gt;VLOOKUP(A849,ICMS!$B$7:$C$858,2,FALSE),0.01,IF(VLOOKUP(A849,'Área Sudene Idene'!$A$1:$B$856,2,FALSE)="sudene/idene",0.05,IF(VLOOKUP(Resumo!A849,'IDH-M'!$A$1:$C$855,3,FALSE)&lt;=0.776,0.05,0.1)))</f>
        <v>#N/A</v>
      </c>
      <c r="C849" s="15" t="e">
        <f>IF(VLOOKUP(A849,FPM!$B$6:$B$859,2,FALSE)/0.8&gt;VLOOKUP(A849,ICMS!$B$7:$C$858,2,FALSE),0.01,IF(VLOOKUP(A849,'Área Sudene Idene'!$A$1:$B$856,2,FALSE)="sudene/idene",0.05,IF(VLOOKUP(Resumo!A849,'IDH-M'!$A$1:$C$855,3,FALSE)&lt;=0.776,0.05,0.1)))</f>
        <v>#N/A</v>
      </c>
      <c r="D849" s="15" t="e">
        <f t="shared" si="13"/>
        <v>#N/A</v>
      </c>
    </row>
    <row r="850" spans="1:4" x14ac:dyDescent="0.25">
      <c r="A850" s="2" t="s">
        <v>854</v>
      </c>
      <c r="B850" s="1" t="e">
        <f>IF(VLOOKUP(A850,FPM!$B$6:$B$859,2,FALSE)&gt;VLOOKUP(A850,ICMS!$B$7:$C$858,2,FALSE),0.01,IF(VLOOKUP(A850,'Área Sudene Idene'!$A$1:$B$856,2,FALSE)="sudene/idene",0.05,IF(VLOOKUP(Resumo!A850,'IDH-M'!$A$1:$C$855,3,FALSE)&lt;=0.776,0.05,0.1)))</f>
        <v>#N/A</v>
      </c>
      <c r="C850" s="15" t="e">
        <f>IF(VLOOKUP(A850,FPM!$B$6:$B$859,2,FALSE)/0.8&gt;VLOOKUP(A850,ICMS!$B$7:$C$858,2,FALSE),0.01,IF(VLOOKUP(A850,'Área Sudene Idene'!$A$1:$B$856,2,FALSE)="sudene/idene",0.05,IF(VLOOKUP(Resumo!A850,'IDH-M'!$A$1:$C$855,3,FALSE)&lt;=0.776,0.05,0.1)))</f>
        <v>#N/A</v>
      </c>
      <c r="D850" s="15" t="e">
        <f t="shared" si="13"/>
        <v>#N/A</v>
      </c>
    </row>
    <row r="851" spans="1:4" x14ac:dyDescent="0.25">
      <c r="A851" s="2" t="s">
        <v>855</v>
      </c>
      <c r="B851" s="1" t="e">
        <f>IF(VLOOKUP(A851,FPM!$B$6:$B$859,2,FALSE)&gt;VLOOKUP(A851,ICMS!$B$7:$C$858,2,FALSE),0.01,IF(VLOOKUP(A851,'Área Sudene Idene'!$A$1:$B$856,2,FALSE)="sudene/idene",0.05,IF(VLOOKUP(Resumo!A851,'IDH-M'!$A$1:$C$855,3,FALSE)&lt;=0.776,0.05,0.1)))</f>
        <v>#N/A</v>
      </c>
      <c r="C851" s="15" t="e">
        <f>IF(VLOOKUP(A851,FPM!$B$6:$B$859,2,FALSE)/0.8&gt;VLOOKUP(A851,ICMS!$B$7:$C$858,2,FALSE),0.01,IF(VLOOKUP(A851,'Área Sudene Idene'!$A$1:$B$856,2,FALSE)="sudene/idene",0.05,IF(VLOOKUP(Resumo!A851,'IDH-M'!$A$1:$C$855,3,FALSE)&lt;=0.776,0.05,0.1)))</f>
        <v>#N/A</v>
      </c>
      <c r="D851" s="15" t="e">
        <f t="shared" si="13"/>
        <v>#N/A</v>
      </c>
    </row>
    <row r="852" spans="1:4" x14ac:dyDescent="0.25">
      <c r="A852" s="2" t="s">
        <v>856</v>
      </c>
      <c r="B852" s="1" t="e">
        <f>IF(VLOOKUP(A852,FPM!$B$6:$B$859,2,FALSE)&gt;VLOOKUP(A852,ICMS!$B$7:$C$858,2,FALSE),0.01,IF(VLOOKUP(A852,'Área Sudene Idene'!$A$1:$B$856,2,FALSE)="sudene/idene",0.05,IF(VLOOKUP(Resumo!A852,'IDH-M'!$A$1:$C$855,3,FALSE)&lt;=0.776,0.05,0.1)))</f>
        <v>#N/A</v>
      </c>
      <c r="C852" s="15" t="e">
        <f>IF(VLOOKUP(A852,FPM!$B$6:$B$859,2,FALSE)/0.8&gt;VLOOKUP(A852,ICMS!$B$7:$C$858,2,FALSE),0.01,IF(VLOOKUP(A852,'Área Sudene Idene'!$A$1:$B$856,2,FALSE)="sudene/idene",0.05,IF(VLOOKUP(Resumo!A852,'IDH-M'!$A$1:$C$855,3,FALSE)&lt;=0.776,0.05,0.1)))</f>
        <v>#N/A</v>
      </c>
      <c r="D852" s="15" t="e">
        <f t="shared" si="13"/>
        <v>#N/A</v>
      </c>
    </row>
    <row r="853" spans="1:4" x14ac:dyDescent="0.25">
      <c r="A853" s="2" t="s">
        <v>857</v>
      </c>
      <c r="B853" s="1" t="e">
        <f>IF(VLOOKUP(A853,FPM!$B$6:$B$859,2,FALSE)&gt;VLOOKUP(A853,ICMS!$B$7:$C$858,2,FALSE),0.01,IF(VLOOKUP(A853,'Área Sudene Idene'!$A$1:$B$856,2,FALSE)="sudene/idene",0.05,IF(VLOOKUP(Resumo!A853,'IDH-M'!$A$1:$C$855,3,FALSE)&lt;=0.776,0.05,0.1)))</f>
        <v>#N/A</v>
      </c>
      <c r="C853" s="15" t="e">
        <f>IF(VLOOKUP(A853,FPM!$B$6:$B$859,2,FALSE)/0.8&gt;VLOOKUP(A853,ICMS!$B$7:$C$858,2,FALSE),0.01,IF(VLOOKUP(A853,'Área Sudene Idene'!$A$1:$B$856,2,FALSE)="sudene/idene",0.05,IF(VLOOKUP(Resumo!A853,'IDH-M'!$A$1:$C$855,3,FALSE)&lt;=0.776,0.05,0.1)))</f>
        <v>#N/A</v>
      </c>
      <c r="D853" s="15" t="e">
        <f t="shared" si="13"/>
        <v>#N/A</v>
      </c>
    </row>
    <row r="854" spans="1:4" x14ac:dyDescent="0.25">
      <c r="A854" s="2" t="s">
        <v>858</v>
      </c>
      <c r="B854" s="1" t="e">
        <f>IF(VLOOKUP(A854,FPM!$B$6:$B$859,2,FALSE)&gt;VLOOKUP(A854,ICMS!$B$7:$C$858,2,FALSE),0.01,IF(VLOOKUP(A854,'Área Sudene Idene'!$A$1:$B$856,2,FALSE)="sudene/idene",0.05,IF(VLOOKUP(Resumo!A854,'IDH-M'!$A$1:$C$855,3,FALSE)&lt;=0.776,0.05,0.1)))</f>
        <v>#N/A</v>
      </c>
      <c r="C854" s="15" t="e">
        <f>IF(VLOOKUP(A854,FPM!$B$6:$B$859,2,FALSE)/0.8&gt;VLOOKUP(A854,ICMS!$B$7:$C$858,2,FALSE),0.01,IF(VLOOKUP(A854,'Área Sudene Idene'!$A$1:$B$856,2,FALSE)="sudene/idene",0.05,IF(VLOOKUP(Resumo!A854,'IDH-M'!$A$1:$C$855,3,FALSE)&lt;=0.776,0.05,0.1)))</f>
        <v>#N/A</v>
      </c>
      <c r="D854" s="15" t="e">
        <f t="shared" si="13"/>
        <v>#N/A</v>
      </c>
    </row>
  </sheetData>
  <autoFilter ref="B1:D854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54"/>
  <sheetViews>
    <sheetView workbookViewId="0">
      <selection activeCell="D23" sqref="D23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887</v>
      </c>
    </row>
    <row r="2" spans="2:2" x14ac:dyDescent="0.25">
      <c r="B2" s="39" t="s">
        <v>6</v>
      </c>
    </row>
    <row r="3" spans="2:2" x14ac:dyDescent="0.25">
      <c r="B3" s="39" t="s">
        <v>7</v>
      </c>
    </row>
    <row r="4" spans="2:2" x14ac:dyDescent="0.25">
      <c r="B4" s="7" t="s">
        <v>8</v>
      </c>
    </row>
    <row r="5" spans="2:2" x14ac:dyDescent="0.25">
      <c r="B5" s="7" t="s">
        <v>9</v>
      </c>
    </row>
    <row r="6" spans="2:2" x14ac:dyDescent="0.25">
      <c r="B6" s="39" t="s">
        <v>10</v>
      </c>
    </row>
    <row r="7" spans="2:2" x14ac:dyDescent="0.25">
      <c r="B7" s="39" t="s">
        <v>11</v>
      </c>
    </row>
    <row r="8" spans="2:2" x14ac:dyDescent="0.25">
      <c r="B8" s="39" t="s">
        <v>12</v>
      </c>
    </row>
    <row r="9" spans="2:2" x14ac:dyDescent="0.25">
      <c r="B9" s="7" t="s">
        <v>13</v>
      </c>
    </row>
    <row r="10" spans="2:2" x14ac:dyDescent="0.25">
      <c r="B10" s="39" t="s">
        <v>14</v>
      </c>
    </row>
    <row r="11" spans="2:2" x14ac:dyDescent="0.25">
      <c r="B11" s="39" t="s">
        <v>15</v>
      </c>
    </row>
    <row r="12" spans="2:2" x14ac:dyDescent="0.25">
      <c r="B12" s="39" t="s">
        <v>16</v>
      </c>
    </row>
    <row r="13" spans="2:2" x14ac:dyDescent="0.25">
      <c r="B13" s="7" t="s">
        <v>17</v>
      </c>
    </row>
    <row r="14" spans="2:2" x14ac:dyDescent="0.25">
      <c r="B14" s="7" t="s">
        <v>18</v>
      </c>
    </row>
    <row r="15" spans="2:2" x14ac:dyDescent="0.25">
      <c r="B15" s="7" t="s">
        <v>19</v>
      </c>
    </row>
    <row r="16" spans="2:2" x14ac:dyDescent="0.25">
      <c r="B16" s="39" t="s">
        <v>20</v>
      </c>
    </row>
    <row r="17" spans="2:2" x14ac:dyDescent="0.25">
      <c r="B17" s="7" t="s">
        <v>21</v>
      </c>
    </row>
    <row r="18" spans="2:2" x14ac:dyDescent="0.25">
      <c r="B18" s="7" t="s">
        <v>22</v>
      </c>
    </row>
    <row r="19" spans="2:2" x14ac:dyDescent="0.25">
      <c r="B19" s="7" t="s">
        <v>23</v>
      </c>
    </row>
    <row r="20" spans="2:2" x14ac:dyDescent="0.25">
      <c r="B20" s="7" t="s">
        <v>24</v>
      </c>
    </row>
    <row r="21" spans="2:2" x14ac:dyDescent="0.25">
      <c r="B21" s="39" t="s">
        <v>25</v>
      </c>
    </row>
    <row r="22" spans="2:2" x14ac:dyDescent="0.25">
      <c r="B22" s="7" t="s">
        <v>26</v>
      </c>
    </row>
    <row r="23" spans="2:2" x14ac:dyDescent="0.25">
      <c r="B23" s="39" t="s">
        <v>27</v>
      </c>
    </row>
    <row r="24" spans="2:2" x14ac:dyDescent="0.25">
      <c r="B24" s="39" t="s">
        <v>28</v>
      </c>
    </row>
    <row r="25" spans="2:2" x14ac:dyDescent="0.25">
      <c r="B25" s="7" t="s">
        <v>29</v>
      </c>
    </row>
    <row r="26" spans="2:2" x14ac:dyDescent="0.25">
      <c r="B26" s="7" t="s">
        <v>30</v>
      </c>
    </row>
    <row r="27" spans="2:2" x14ac:dyDescent="0.25">
      <c r="B27" s="39" t="s">
        <v>31</v>
      </c>
    </row>
    <row r="28" spans="2:2" x14ac:dyDescent="0.25">
      <c r="B28" s="7" t="s">
        <v>32</v>
      </c>
    </row>
    <row r="29" spans="2:2" x14ac:dyDescent="0.25">
      <c r="B29" s="7" t="s">
        <v>33</v>
      </c>
    </row>
    <row r="30" spans="2:2" x14ac:dyDescent="0.25">
      <c r="B30" s="7" t="s">
        <v>34</v>
      </c>
    </row>
    <row r="31" spans="2:2" x14ac:dyDescent="0.25">
      <c r="B31" s="39" t="s">
        <v>35</v>
      </c>
    </row>
    <row r="32" spans="2:2" x14ac:dyDescent="0.25">
      <c r="B32" s="39" t="s">
        <v>36</v>
      </c>
    </row>
    <row r="33" spans="2:2" x14ac:dyDescent="0.25">
      <c r="B33" s="39" t="s">
        <v>37</v>
      </c>
    </row>
    <row r="34" spans="2:2" x14ac:dyDescent="0.25">
      <c r="B34" s="39" t="s">
        <v>38</v>
      </c>
    </row>
    <row r="35" spans="2:2" x14ac:dyDescent="0.25">
      <c r="B35" s="39" t="s">
        <v>39</v>
      </c>
    </row>
    <row r="36" spans="2:2" x14ac:dyDescent="0.25">
      <c r="B36" s="39" t="s">
        <v>40</v>
      </c>
    </row>
    <row r="37" spans="2:2" x14ac:dyDescent="0.25">
      <c r="B37" s="7" t="s">
        <v>41</v>
      </c>
    </row>
    <row r="38" spans="2:2" x14ac:dyDescent="0.25">
      <c r="B38" s="39" t="s">
        <v>42</v>
      </c>
    </row>
    <row r="39" spans="2:2" x14ac:dyDescent="0.25">
      <c r="B39" s="7" t="s">
        <v>43</v>
      </c>
    </row>
    <row r="40" spans="2:2" x14ac:dyDescent="0.25">
      <c r="B40" s="7" t="s">
        <v>44</v>
      </c>
    </row>
    <row r="41" spans="2:2" x14ac:dyDescent="0.25">
      <c r="B41" s="7" t="s">
        <v>45</v>
      </c>
    </row>
    <row r="42" spans="2:2" x14ac:dyDescent="0.25">
      <c r="B42" s="39" t="s">
        <v>46</v>
      </c>
    </row>
    <row r="43" spans="2:2" x14ac:dyDescent="0.25">
      <c r="B43" s="39" t="s">
        <v>47</v>
      </c>
    </row>
    <row r="44" spans="2:2" x14ac:dyDescent="0.25">
      <c r="B44" s="39" t="s">
        <v>48</v>
      </c>
    </row>
    <row r="45" spans="2:2" x14ac:dyDescent="0.25">
      <c r="B45" s="39" t="s">
        <v>49</v>
      </c>
    </row>
    <row r="46" spans="2:2" x14ac:dyDescent="0.25">
      <c r="B46" s="7" t="s">
        <v>50</v>
      </c>
    </row>
    <row r="47" spans="2:2" x14ac:dyDescent="0.25">
      <c r="B47" s="7" t="s">
        <v>51</v>
      </c>
    </row>
    <row r="48" spans="2:2" x14ac:dyDescent="0.25">
      <c r="B48" s="7" t="s">
        <v>52</v>
      </c>
    </row>
    <row r="49" spans="2:2" x14ac:dyDescent="0.25">
      <c r="B49" s="7" t="s">
        <v>53</v>
      </c>
    </row>
    <row r="50" spans="2:2" x14ac:dyDescent="0.25">
      <c r="B50" s="7" t="s">
        <v>54</v>
      </c>
    </row>
    <row r="51" spans="2:2" x14ac:dyDescent="0.25">
      <c r="B51" s="7" t="s">
        <v>55</v>
      </c>
    </row>
    <row r="52" spans="2:2" x14ac:dyDescent="0.25">
      <c r="B52" s="7" t="s">
        <v>56</v>
      </c>
    </row>
    <row r="53" spans="2:2" x14ac:dyDescent="0.25">
      <c r="B53" s="39" t="s">
        <v>57</v>
      </c>
    </row>
    <row r="54" spans="2:2" x14ac:dyDescent="0.25">
      <c r="B54" s="7" t="s">
        <v>58</v>
      </c>
    </row>
    <row r="55" spans="2:2" x14ac:dyDescent="0.25">
      <c r="B55" s="7" t="s">
        <v>59</v>
      </c>
    </row>
    <row r="56" spans="2:2" x14ac:dyDescent="0.25">
      <c r="B56" s="7" t="s">
        <v>60</v>
      </c>
    </row>
    <row r="57" spans="2:2" x14ac:dyDescent="0.25">
      <c r="B57" s="39" t="s">
        <v>61</v>
      </c>
    </row>
    <row r="58" spans="2:2" x14ac:dyDescent="0.25">
      <c r="B58" s="7" t="s">
        <v>62</v>
      </c>
    </row>
    <row r="59" spans="2:2" x14ac:dyDescent="0.25">
      <c r="B59" s="7" t="s">
        <v>63</v>
      </c>
    </row>
    <row r="60" spans="2:2" x14ac:dyDescent="0.25">
      <c r="B60" s="39" t="s">
        <v>64</v>
      </c>
    </row>
    <row r="61" spans="2:2" x14ac:dyDescent="0.25">
      <c r="B61" s="39" t="s">
        <v>65</v>
      </c>
    </row>
    <row r="62" spans="2:2" x14ac:dyDescent="0.25">
      <c r="B62" s="7" t="s">
        <v>66</v>
      </c>
    </row>
    <row r="63" spans="2:2" x14ac:dyDescent="0.25">
      <c r="B63" s="7" t="s">
        <v>67</v>
      </c>
    </row>
    <row r="64" spans="2:2" x14ac:dyDescent="0.25">
      <c r="B64" s="7" t="s">
        <v>68</v>
      </c>
    </row>
    <row r="65" spans="2:2" x14ac:dyDescent="0.25">
      <c r="B65" s="7" t="s">
        <v>69</v>
      </c>
    </row>
    <row r="66" spans="2:2" x14ac:dyDescent="0.25">
      <c r="B66" s="7" t="s">
        <v>70</v>
      </c>
    </row>
    <row r="67" spans="2:2" x14ac:dyDescent="0.25">
      <c r="B67" s="7" t="s">
        <v>71</v>
      </c>
    </row>
    <row r="68" spans="2:2" x14ac:dyDescent="0.25">
      <c r="B68" s="7" t="s">
        <v>72</v>
      </c>
    </row>
    <row r="69" spans="2:2" x14ac:dyDescent="0.25">
      <c r="B69" s="7" t="s">
        <v>73</v>
      </c>
    </row>
    <row r="70" spans="2:2" x14ac:dyDescent="0.25">
      <c r="B70" s="7" t="s">
        <v>74</v>
      </c>
    </row>
    <row r="71" spans="2:2" x14ac:dyDescent="0.25">
      <c r="B71" s="7" t="s">
        <v>75</v>
      </c>
    </row>
    <row r="72" spans="2:2" x14ac:dyDescent="0.25">
      <c r="B72" s="39" t="s">
        <v>76</v>
      </c>
    </row>
    <row r="73" spans="2:2" x14ac:dyDescent="0.25">
      <c r="B73" s="7" t="s">
        <v>77</v>
      </c>
    </row>
    <row r="74" spans="2:2" x14ac:dyDescent="0.25">
      <c r="B74" s="7" t="s">
        <v>78</v>
      </c>
    </row>
    <row r="75" spans="2:2" x14ac:dyDescent="0.25">
      <c r="B75" s="7" t="s">
        <v>79</v>
      </c>
    </row>
    <row r="76" spans="2:2" x14ac:dyDescent="0.25">
      <c r="B76" s="7" t="s">
        <v>80</v>
      </c>
    </row>
    <row r="77" spans="2:2" x14ac:dyDescent="0.25">
      <c r="B77" s="39" t="s">
        <v>81</v>
      </c>
    </row>
    <row r="78" spans="2:2" x14ac:dyDescent="0.25">
      <c r="B78" s="7" t="s">
        <v>82</v>
      </c>
    </row>
    <row r="79" spans="2:2" x14ac:dyDescent="0.25">
      <c r="B79" s="39" t="s">
        <v>83</v>
      </c>
    </row>
    <row r="80" spans="2:2" x14ac:dyDescent="0.25">
      <c r="B80" s="7" t="s">
        <v>84</v>
      </c>
    </row>
    <row r="81" spans="2:2" x14ac:dyDescent="0.25">
      <c r="B81" s="7" t="s">
        <v>85</v>
      </c>
    </row>
    <row r="82" spans="2:2" x14ac:dyDescent="0.25">
      <c r="B82" s="7" t="s">
        <v>86</v>
      </c>
    </row>
    <row r="83" spans="2:2" x14ac:dyDescent="0.25">
      <c r="B83" s="7" t="s">
        <v>87</v>
      </c>
    </row>
    <row r="84" spans="2:2" x14ac:dyDescent="0.25">
      <c r="B84" s="7" t="s">
        <v>88</v>
      </c>
    </row>
    <row r="85" spans="2:2" x14ac:dyDescent="0.25">
      <c r="B85" s="7" t="s">
        <v>89</v>
      </c>
    </row>
    <row r="86" spans="2:2" x14ac:dyDescent="0.25">
      <c r="B86" s="7" t="s">
        <v>90</v>
      </c>
    </row>
    <row r="87" spans="2:2" x14ac:dyDescent="0.25">
      <c r="B87" s="7" t="s">
        <v>91</v>
      </c>
    </row>
    <row r="88" spans="2:2" x14ac:dyDescent="0.25">
      <c r="B88" s="39" t="s">
        <v>92</v>
      </c>
    </row>
    <row r="89" spans="2:2" x14ac:dyDescent="0.25">
      <c r="B89" s="7" t="s">
        <v>93</v>
      </c>
    </row>
    <row r="90" spans="2:2" x14ac:dyDescent="0.25">
      <c r="B90" s="7" t="s">
        <v>94</v>
      </c>
    </row>
    <row r="91" spans="2:2" x14ac:dyDescent="0.25">
      <c r="B91" s="7" t="s">
        <v>95</v>
      </c>
    </row>
    <row r="92" spans="2:2" x14ac:dyDescent="0.25">
      <c r="B92" s="7" t="s">
        <v>96</v>
      </c>
    </row>
    <row r="93" spans="2:2" x14ac:dyDescent="0.25">
      <c r="B93" s="39" t="s">
        <v>97</v>
      </c>
    </row>
    <row r="94" spans="2:2" x14ac:dyDescent="0.25">
      <c r="B94" s="39" t="s">
        <v>98</v>
      </c>
    </row>
    <row r="95" spans="2:2" x14ac:dyDescent="0.25">
      <c r="B95" s="39" t="s">
        <v>99</v>
      </c>
    </row>
    <row r="96" spans="2:2" x14ac:dyDescent="0.25">
      <c r="B96" s="39" t="s">
        <v>100</v>
      </c>
    </row>
    <row r="97" spans="2:2" x14ac:dyDescent="0.25">
      <c r="B97" s="39" t="s">
        <v>101</v>
      </c>
    </row>
    <row r="98" spans="2:2" x14ac:dyDescent="0.25">
      <c r="B98" s="7" t="s">
        <v>102</v>
      </c>
    </row>
    <row r="99" spans="2:2" x14ac:dyDescent="0.25">
      <c r="B99" s="39" t="s">
        <v>103</v>
      </c>
    </row>
    <row r="100" spans="2:2" x14ac:dyDescent="0.25">
      <c r="B100" s="39" t="s">
        <v>104</v>
      </c>
    </row>
    <row r="101" spans="2:2" x14ac:dyDescent="0.25">
      <c r="B101" s="7" t="s">
        <v>105</v>
      </c>
    </row>
    <row r="102" spans="2:2" x14ac:dyDescent="0.25">
      <c r="B102" s="7" t="s">
        <v>106</v>
      </c>
    </row>
    <row r="103" spans="2:2" x14ac:dyDescent="0.25">
      <c r="B103" s="7" t="s">
        <v>107</v>
      </c>
    </row>
    <row r="104" spans="2:2" x14ac:dyDescent="0.25">
      <c r="B104" s="7" t="s">
        <v>108</v>
      </c>
    </row>
    <row r="105" spans="2:2" x14ac:dyDescent="0.25">
      <c r="B105" s="7" t="s">
        <v>109</v>
      </c>
    </row>
    <row r="106" spans="2:2" x14ac:dyDescent="0.25">
      <c r="B106" s="7" t="s">
        <v>110</v>
      </c>
    </row>
    <row r="107" spans="2:2" x14ac:dyDescent="0.25">
      <c r="B107" s="7" t="s">
        <v>111</v>
      </c>
    </row>
    <row r="108" spans="2:2" x14ac:dyDescent="0.25">
      <c r="B108" s="39" t="s">
        <v>112</v>
      </c>
    </row>
    <row r="109" spans="2:2" x14ac:dyDescent="0.25">
      <c r="B109" s="7" t="s">
        <v>113</v>
      </c>
    </row>
    <row r="110" spans="2:2" x14ac:dyDescent="0.25">
      <c r="B110" s="39" t="s">
        <v>114</v>
      </c>
    </row>
    <row r="111" spans="2:2" x14ac:dyDescent="0.25">
      <c r="B111" s="39" t="s">
        <v>115</v>
      </c>
    </row>
    <row r="112" spans="2:2" x14ac:dyDescent="0.25">
      <c r="B112" s="7" t="s">
        <v>116</v>
      </c>
    </row>
    <row r="113" spans="2:2" x14ac:dyDescent="0.25">
      <c r="B113" s="7" t="s">
        <v>117</v>
      </c>
    </row>
    <row r="114" spans="2:2" x14ac:dyDescent="0.25">
      <c r="B114" s="7" t="s">
        <v>118</v>
      </c>
    </row>
    <row r="115" spans="2:2" x14ac:dyDescent="0.25">
      <c r="B115" s="7" t="s">
        <v>119</v>
      </c>
    </row>
    <row r="116" spans="2:2" x14ac:dyDescent="0.25">
      <c r="B116" s="7" t="s">
        <v>120</v>
      </c>
    </row>
    <row r="117" spans="2:2" x14ac:dyDescent="0.25">
      <c r="B117" s="39" t="s">
        <v>121</v>
      </c>
    </row>
    <row r="118" spans="2:2" x14ac:dyDescent="0.25">
      <c r="B118" s="7" t="s">
        <v>122</v>
      </c>
    </row>
    <row r="119" spans="2:2" x14ac:dyDescent="0.25">
      <c r="B119" s="39" t="s">
        <v>123</v>
      </c>
    </row>
    <row r="120" spans="2:2" x14ac:dyDescent="0.25">
      <c r="B120" s="7" t="s">
        <v>124</v>
      </c>
    </row>
    <row r="121" spans="2:2" x14ac:dyDescent="0.25">
      <c r="B121" s="7" t="s">
        <v>125</v>
      </c>
    </row>
    <row r="122" spans="2:2" x14ac:dyDescent="0.25">
      <c r="B122" s="7" t="s">
        <v>126</v>
      </c>
    </row>
    <row r="123" spans="2:2" x14ac:dyDescent="0.25">
      <c r="B123" s="7" t="s">
        <v>127</v>
      </c>
    </row>
    <row r="124" spans="2:2" x14ac:dyDescent="0.25">
      <c r="B124" s="7" t="s">
        <v>128</v>
      </c>
    </row>
    <row r="125" spans="2:2" x14ac:dyDescent="0.25">
      <c r="B125" s="7" t="s">
        <v>129</v>
      </c>
    </row>
    <row r="126" spans="2:2" x14ac:dyDescent="0.25">
      <c r="B126" s="7" t="s">
        <v>130</v>
      </c>
    </row>
    <row r="127" spans="2:2" x14ac:dyDescent="0.25">
      <c r="B127" s="7" t="s">
        <v>131</v>
      </c>
    </row>
    <row r="128" spans="2:2" x14ac:dyDescent="0.25">
      <c r="B128" s="7" t="s">
        <v>132</v>
      </c>
    </row>
    <row r="129" spans="2:2" x14ac:dyDescent="0.25">
      <c r="B129" s="7" t="s">
        <v>133</v>
      </c>
    </row>
    <row r="130" spans="2:2" x14ac:dyDescent="0.25">
      <c r="B130" s="39" t="s">
        <v>134</v>
      </c>
    </row>
    <row r="131" spans="2:2" x14ac:dyDescent="0.25">
      <c r="B131" s="39" t="s">
        <v>135</v>
      </c>
    </row>
    <row r="132" spans="2:2" x14ac:dyDescent="0.25">
      <c r="B132" s="7" t="s">
        <v>136</v>
      </c>
    </row>
    <row r="133" spans="2:2" x14ac:dyDescent="0.25">
      <c r="B133" s="7" t="s">
        <v>137</v>
      </c>
    </row>
    <row r="134" spans="2:2" x14ac:dyDescent="0.25">
      <c r="B134" s="39" t="s">
        <v>138</v>
      </c>
    </row>
    <row r="135" spans="2:2" x14ac:dyDescent="0.25">
      <c r="B135" s="7" t="s">
        <v>139</v>
      </c>
    </row>
    <row r="136" spans="2:2" x14ac:dyDescent="0.25">
      <c r="B136" s="7" t="s">
        <v>140</v>
      </c>
    </row>
    <row r="137" spans="2:2" x14ac:dyDescent="0.25">
      <c r="B137" s="7" t="s">
        <v>141</v>
      </c>
    </row>
    <row r="138" spans="2:2" x14ac:dyDescent="0.25">
      <c r="B138" s="7" t="s">
        <v>142</v>
      </c>
    </row>
    <row r="139" spans="2:2" x14ac:dyDescent="0.25">
      <c r="B139" s="39" t="s">
        <v>143</v>
      </c>
    </row>
    <row r="140" spans="2:2" x14ac:dyDescent="0.25">
      <c r="B140" s="39" t="s">
        <v>144</v>
      </c>
    </row>
    <row r="141" spans="2:2" x14ac:dyDescent="0.25">
      <c r="B141" s="39" t="s">
        <v>145</v>
      </c>
    </row>
    <row r="142" spans="2:2" x14ac:dyDescent="0.25">
      <c r="B142" s="39" t="s">
        <v>146</v>
      </c>
    </row>
    <row r="143" spans="2:2" x14ac:dyDescent="0.25">
      <c r="B143" s="7" t="s">
        <v>147</v>
      </c>
    </row>
    <row r="144" spans="2:2" x14ac:dyDescent="0.25">
      <c r="B144" s="39" t="s">
        <v>148</v>
      </c>
    </row>
    <row r="145" spans="2:2" x14ac:dyDescent="0.25">
      <c r="B145" s="39" t="s">
        <v>149</v>
      </c>
    </row>
    <row r="146" spans="2:2" x14ac:dyDescent="0.25">
      <c r="B146" s="39" t="s">
        <v>150</v>
      </c>
    </row>
    <row r="147" spans="2:2" x14ac:dyDescent="0.25">
      <c r="B147" s="7" t="s">
        <v>151</v>
      </c>
    </row>
    <row r="148" spans="2:2" x14ac:dyDescent="0.25">
      <c r="B148" s="7" t="s">
        <v>152</v>
      </c>
    </row>
    <row r="149" spans="2:2" x14ac:dyDescent="0.25">
      <c r="B149" s="7" t="s">
        <v>153</v>
      </c>
    </row>
    <row r="150" spans="2:2" x14ac:dyDescent="0.25">
      <c r="B150" s="39" t="s">
        <v>154</v>
      </c>
    </row>
    <row r="151" spans="2:2" x14ac:dyDescent="0.25">
      <c r="B151" s="7" t="s">
        <v>155</v>
      </c>
    </row>
    <row r="152" spans="2:2" x14ac:dyDescent="0.25">
      <c r="B152" s="39" t="s">
        <v>156</v>
      </c>
    </row>
    <row r="153" spans="2:2" x14ac:dyDescent="0.25">
      <c r="B153" s="7" t="s">
        <v>157</v>
      </c>
    </row>
    <row r="154" spans="2:2" x14ac:dyDescent="0.25">
      <c r="B154" s="7" t="s">
        <v>158</v>
      </c>
    </row>
    <row r="155" spans="2:2" x14ac:dyDescent="0.25">
      <c r="B155" s="7" t="s">
        <v>159</v>
      </c>
    </row>
    <row r="156" spans="2:2" x14ac:dyDescent="0.25">
      <c r="B156" s="7" t="s">
        <v>160</v>
      </c>
    </row>
    <row r="157" spans="2:2" x14ac:dyDescent="0.25">
      <c r="B157" s="39" t="s">
        <v>161</v>
      </c>
    </row>
    <row r="158" spans="2:2" x14ac:dyDescent="0.25">
      <c r="B158" s="7" t="s">
        <v>162</v>
      </c>
    </row>
    <row r="159" spans="2:2" x14ac:dyDescent="0.25">
      <c r="B159" s="39" t="s">
        <v>163</v>
      </c>
    </row>
    <row r="160" spans="2:2" x14ac:dyDescent="0.25">
      <c r="B160" s="7" t="s">
        <v>164</v>
      </c>
    </row>
    <row r="161" spans="2:2" x14ac:dyDescent="0.25">
      <c r="B161" s="7" t="s">
        <v>165</v>
      </c>
    </row>
    <row r="162" spans="2:2" x14ac:dyDescent="0.25">
      <c r="B162" s="39" t="s">
        <v>166</v>
      </c>
    </row>
    <row r="163" spans="2:2" x14ac:dyDescent="0.25">
      <c r="B163" s="7" t="s">
        <v>167</v>
      </c>
    </row>
    <row r="164" spans="2:2" x14ac:dyDescent="0.25">
      <c r="B164" s="7" t="s">
        <v>168</v>
      </c>
    </row>
    <row r="165" spans="2:2" x14ac:dyDescent="0.25">
      <c r="B165" s="7" t="s">
        <v>169</v>
      </c>
    </row>
    <row r="166" spans="2:2" x14ac:dyDescent="0.25">
      <c r="B166" s="39" t="s">
        <v>170</v>
      </c>
    </row>
    <row r="167" spans="2:2" x14ac:dyDescent="0.25">
      <c r="B167" s="7" t="s">
        <v>171</v>
      </c>
    </row>
    <row r="168" spans="2:2" x14ac:dyDescent="0.25">
      <c r="B168" s="7" t="s">
        <v>172</v>
      </c>
    </row>
    <row r="169" spans="2:2" x14ac:dyDescent="0.25">
      <c r="B169" s="39" t="s">
        <v>173</v>
      </c>
    </row>
    <row r="170" spans="2:2" x14ac:dyDescent="0.25">
      <c r="B170" s="7" t="s">
        <v>174</v>
      </c>
    </row>
    <row r="171" spans="2:2" x14ac:dyDescent="0.25">
      <c r="B171" s="7" t="s">
        <v>175</v>
      </c>
    </row>
    <row r="172" spans="2:2" x14ac:dyDescent="0.25">
      <c r="B172" s="7" t="s">
        <v>176</v>
      </c>
    </row>
    <row r="173" spans="2:2" x14ac:dyDescent="0.25">
      <c r="B173" s="39" t="s">
        <v>177</v>
      </c>
    </row>
    <row r="174" spans="2:2" x14ac:dyDescent="0.25">
      <c r="B174" s="7" t="s">
        <v>178</v>
      </c>
    </row>
    <row r="175" spans="2:2" x14ac:dyDescent="0.25">
      <c r="B175" s="7" t="s">
        <v>179</v>
      </c>
    </row>
    <row r="176" spans="2:2" x14ac:dyDescent="0.25">
      <c r="B176" s="39" t="s">
        <v>180</v>
      </c>
    </row>
    <row r="177" spans="2:2" x14ac:dyDescent="0.25">
      <c r="B177" s="39" t="s">
        <v>181</v>
      </c>
    </row>
    <row r="178" spans="2:2" x14ac:dyDescent="0.25">
      <c r="B178" s="7" t="s">
        <v>182</v>
      </c>
    </row>
    <row r="179" spans="2:2" x14ac:dyDescent="0.25">
      <c r="B179" s="39" t="s">
        <v>183</v>
      </c>
    </row>
    <row r="180" spans="2:2" x14ac:dyDescent="0.25">
      <c r="B180" s="7" t="s">
        <v>184</v>
      </c>
    </row>
    <row r="181" spans="2:2" x14ac:dyDescent="0.25">
      <c r="B181" s="39" t="s">
        <v>185</v>
      </c>
    </row>
    <row r="182" spans="2:2" x14ac:dyDescent="0.25">
      <c r="B182" s="7" t="s">
        <v>186</v>
      </c>
    </row>
    <row r="183" spans="2:2" x14ac:dyDescent="0.25">
      <c r="B183" s="39" t="s">
        <v>187</v>
      </c>
    </row>
    <row r="184" spans="2:2" x14ac:dyDescent="0.25">
      <c r="B184" s="39" t="s">
        <v>188</v>
      </c>
    </row>
    <row r="185" spans="2:2" x14ac:dyDescent="0.25">
      <c r="B185" s="7" t="s">
        <v>189</v>
      </c>
    </row>
    <row r="186" spans="2:2" x14ac:dyDescent="0.25">
      <c r="B186" s="7" t="s">
        <v>190</v>
      </c>
    </row>
    <row r="187" spans="2:2" x14ac:dyDescent="0.25">
      <c r="B187" s="7" t="s">
        <v>191</v>
      </c>
    </row>
    <row r="188" spans="2:2" x14ac:dyDescent="0.25">
      <c r="B188" s="7" t="s">
        <v>192</v>
      </c>
    </row>
    <row r="189" spans="2:2" x14ac:dyDescent="0.25">
      <c r="B189" s="39" t="s">
        <v>193</v>
      </c>
    </row>
    <row r="190" spans="2:2" x14ac:dyDescent="0.25">
      <c r="B190" s="39" t="s">
        <v>194</v>
      </c>
    </row>
    <row r="191" spans="2:2" x14ac:dyDescent="0.25">
      <c r="B191" s="39" t="s">
        <v>195</v>
      </c>
    </row>
    <row r="192" spans="2:2" x14ac:dyDescent="0.25">
      <c r="B192" s="39" t="s">
        <v>196</v>
      </c>
    </row>
    <row r="193" spans="2:2" x14ac:dyDescent="0.25">
      <c r="B193" s="39" t="s">
        <v>197</v>
      </c>
    </row>
    <row r="194" spans="2:2" x14ac:dyDescent="0.25">
      <c r="B194" s="39" t="s">
        <v>198</v>
      </c>
    </row>
    <row r="195" spans="2:2" x14ac:dyDescent="0.25">
      <c r="B195" s="39" t="s">
        <v>199</v>
      </c>
    </row>
    <row r="196" spans="2:2" x14ac:dyDescent="0.25">
      <c r="B196" s="39" t="s">
        <v>200</v>
      </c>
    </row>
    <row r="197" spans="2:2" x14ac:dyDescent="0.25">
      <c r="B197" s="39" t="s">
        <v>201</v>
      </c>
    </row>
    <row r="198" spans="2:2" x14ac:dyDescent="0.25">
      <c r="B198" s="39" t="s">
        <v>202</v>
      </c>
    </row>
    <row r="199" spans="2:2" x14ac:dyDescent="0.25">
      <c r="B199" s="7" t="s">
        <v>203</v>
      </c>
    </row>
    <row r="200" spans="2:2" x14ac:dyDescent="0.25">
      <c r="B200" s="7" t="s">
        <v>204</v>
      </c>
    </row>
    <row r="201" spans="2:2" x14ac:dyDescent="0.25">
      <c r="B201" s="7" t="s">
        <v>205</v>
      </c>
    </row>
    <row r="202" spans="2:2" x14ac:dyDescent="0.25">
      <c r="B202" s="7" t="s">
        <v>206</v>
      </c>
    </row>
    <row r="203" spans="2:2" x14ac:dyDescent="0.25">
      <c r="B203" s="7" t="s">
        <v>207</v>
      </c>
    </row>
    <row r="204" spans="2:2" x14ac:dyDescent="0.25">
      <c r="B204" s="7" t="s">
        <v>208</v>
      </c>
    </row>
    <row r="205" spans="2:2" x14ac:dyDescent="0.25">
      <c r="B205" s="7" t="s">
        <v>209</v>
      </c>
    </row>
    <row r="206" spans="2:2" x14ac:dyDescent="0.25">
      <c r="B206" s="39" t="s">
        <v>210</v>
      </c>
    </row>
    <row r="207" spans="2:2" x14ac:dyDescent="0.25">
      <c r="B207" s="7" t="s">
        <v>211</v>
      </c>
    </row>
    <row r="208" spans="2:2" x14ac:dyDescent="0.25">
      <c r="B208" s="7" t="s">
        <v>212</v>
      </c>
    </row>
    <row r="209" spans="2:2" x14ac:dyDescent="0.25">
      <c r="B209" s="39" t="s">
        <v>213</v>
      </c>
    </row>
    <row r="210" spans="2:2" x14ac:dyDescent="0.25">
      <c r="B210" s="7" t="s">
        <v>214</v>
      </c>
    </row>
    <row r="211" spans="2:2" x14ac:dyDescent="0.25">
      <c r="B211" s="39" t="s">
        <v>215</v>
      </c>
    </row>
    <row r="212" spans="2:2" x14ac:dyDescent="0.25">
      <c r="B212" s="7" t="s">
        <v>216</v>
      </c>
    </row>
    <row r="213" spans="2:2" x14ac:dyDescent="0.25">
      <c r="B213" s="7" t="s">
        <v>217</v>
      </c>
    </row>
    <row r="214" spans="2:2" x14ac:dyDescent="0.25">
      <c r="B214" s="7" t="s">
        <v>218</v>
      </c>
    </row>
    <row r="215" spans="2:2" x14ac:dyDescent="0.25">
      <c r="B215" s="7" t="s">
        <v>219</v>
      </c>
    </row>
    <row r="216" spans="2:2" x14ac:dyDescent="0.25">
      <c r="B216" s="7" t="s">
        <v>220</v>
      </c>
    </row>
    <row r="217" spans="2:2" x14ac:dyDescent="0.25">
      <c r="B217" s="7" t="s">
        <v>221</v>
      </c>
    </row>
    <row r="218" spans="2:2" x14ac:dyDescent="0.25">
      <c r="B218" s="7" t="s">
        <v>222</v>
      </c>
    </row>
    <row r="219" spans="2:2" x14ac:dyDescent="0.25">
      <c r="B219" s="39" t="s">
        <v>223</v>
      </c>
    </row>
    <row r="220" spans="2:2" x14ac:dyDescent="0.25">
      <c r="B220" s="39" t="s">
        <v>224</v>
      </c>
    </row>
    <row r="221" spans="2:2" x14ac:dyDescent="0.25">
      <c r="B221" s="39" t="s">
        <v>225</v>
      </c>
    </row>
    <row r="222" spans="2:2" x14ac:dyDescent="0.25">
      <c r="B222" s="39" t="s">
        <v>226</v>
      </c>
    </row>
    <row r="223" spans="2:2" x14ac:dyDescent="0.25">
      <c r="B223" s="39" t="s">
        <v>227</v>
      </c>
    </row>
    <row r="224" spans="2:2" x14ac:dyDescent="0.25">
      <c r="B224" s="39" t="s">
        <v>228</v>
      </c>
    </row>
    <row r="225" spans="2:2" x14ac:dyDescent="0.25">
      <c r="B225" s="7" t="s">
        <v>229</v>
      </c>
    </row>
    <row r="226" spans="2:2" x14ac:dyDescent="0.25">
      <c r="B226" s="39" t="s">
        <v>230</v>
      </c>
    </row>
    <row r="227" spans="2:2" x14ac:dyDescent="0.25">
      <c r="B227" s="7" t="s">
        <v>231</v>
      </c>
    </row>
    <row r="228" spans="2:2" x14ac:dyDescent="0.25">
      <c r="B228" s="7" t="s">
        <v>232</v>
      </c>
    </row>
    <row r="229" spans="2:2" x14ac:dyDescent="0.25">
      <c r="B229" s="39" t="s">
        <v>233</v>
      </c>
    </row>
    <row r="230" spans="2:2" x14ac:dyDescent="0.25">
      <c r="B230" s="7" t="s">
        <v>234</v>
      </c>
    </row>
    <row r="231" spans="2:2" x14ac:dyDescent="0.25">
      <c r="B231" s="39" t="s">
        <v>235</v>
      </c>
    </row>
    <row r="232" spans="2:2" x14ac:dyDescent="0.25">
      <c r="B232" s="7" t="s">
        <v>236</v>
      </c>
    </row>
    <row r="233" spans="2:2" x14ac:dyDescent="0.25">
      <c r="B233" s="7" t="s">
        <v>237</v>
      </c>
    </row>
    <row r="234" spans="2:2" x14ac:dyDescent="0.25">
      <c r="B234" s="7" t="s">
        <v>238</v>
      </c>
    </row>
    <row r="235" spans="2:2" x14ac:dyDescent="0.25">
      <c r="B235" s="7" t="s">
        <v>239</v>
      </c>
    </row>
    <row r="236" spans="2:2" x14ac:dyDescent="0.25">
      <c r="B236" s="7" t="s">
        <v>240</v>
      </c>
    </row>
    <row r="237" spans="2:2" x14ac:dyDescent="0.25">
      <c r="B237" s="39" t="s">
        <v>241</v>
      </c>
    </row>
    <row r="238" spans="2:2" x14ac:dyDescent="0.25">
      <c r="B238" s="7" t="s">
        <v>242</v>
      </c>
    </row>
    <row r="239" spans="2:2" x14ac:dyDescent="0.25">
      <c r="B239" s="7" t="s">
        <v>243</v>
      </c>
    </row>
    <row r="240" spans="2:2" x14ac:dyDescent="0.25">
      <c r="B240" s="7" t="s">
        <v>244</v>
      </c>
    </row>
    <row r="241" spans="2:2" x14ac:dyDescent="0.25">
      <c r="B241" s="7" t="s">
        <v>245</v>
      </c>
    </row>
    <row r="242" spans="2:2" x14ac:dyDescent="0.25">
      <c r="B242" s="7" t="s">
        <v>246</v>
      </c>
    </row>
    <row r="243" spans="2:2" x14ac:dyDescent="0.25">
      <c r="B243" s="7" t="s">
        <v>247</v>
      </c>
    </row>
    <row r="244" spans="2:2" x14ac:dyDescent="0.25">
      <c r="B244" s="39" t="s">
        <v>248</v>
      </c>
    </row>
    <row r="245" spans="2:2" x14ac:dyDescent="0.25">
      <c r="B245" s="39" t="s">
        <v>249</v>
      </c>
    </row>
    <row r="246" spans="2:2" x14ac:dyDescent="0.25">
      <c r="B246" s="7" t="s">
        <v>250</v>
      </c>
    </row>
    <row r="247" spans="2:2" x14ac:dyDescent="0.25">
      <c r="B247" s="7" t="s">
        <v>251</v>
      </c>
    </row>
    <row r="248" spans="2:2" x14ac:dyDescent="0.25">
      <c r="B248" s="39" t="s">
        <v>252</v>
      </c>
    </row>
    <row r="249" spans="2:2" x14ac:dyDescent="0.25">
      <c r="B249" s="39" t="s">
        <v>253</v>
      </c>
    </row>
    <row r="250" spans="2:2" x14ac:dyDescent="0.25">
      <c r="B250" s="7" t="s">
        <v>254</v>
      </c>
    </row>
    <row r="251" spans="2:2" x14ac:dyDescent="0.25">
      <c r="B251" s="7" t="s">
        <v>255</v>
      </c>
    </row>
    <row r="252" spans="2:2" x14ac:dyDescent="0.25">
      <c r="B252" s="39" t="s">
        <v>256</v>
      </c>
    </row>
    <row r="253" spans="2:2" x14ac:dyDescent="0.25">
      <c r="B253" s="7" t="s">
        <v>257</v>
      </c>
    </row>
    <row r="254" spans="2:2" x14ac:dyDescent="0.25">
      <c r="B254" s="7" t="s">
        <v>258</v>
      </c>
    </row>
    <row r="255" spans="2:2" x14ac:dyDescent="0.25">
      <c r="B255" s="7" t="s">
        <v>259</v>
      </c>
    </row>
    <row r="256" spans="2:2" x14ac:dyDescent="0.25">
      <c r="B256" s="39" t="s">
        <v>260</v>
      </c>
    </row>
    <row r="257" spans="2:2" x14ac:dyDescent="0.25">
      <c r="B257" s="39" t="s">
        <v>261</v>
      </c>
    </row>
    <row r="258" spans="2:2" x14ac:dyDescent="0.25">
      <c r="B258" s="39" t="s">
        <v>262</v>
      </c>
    </row>
    <row r="259" spans="2:2" x14ac:dyDescent="0.25">
      <c r="B259" s="7" t="s">
        <v>263</v>
      </c>
    </row>
    <row r="260" spans="2:2" x14ac:dyDescent="0.25">
      <c r="B260" s="39" t="s">
        <v>264</v>
      </c>
    </row>
    <row r="261" spans="2:2" x14ac:dyDescent="0.25">
      <c r="B261" s="39" t="s">
        <v>265</v>
      </c>
    </row>
    <row r="262" spans="2:2" x14ac:dyDescent="0.25">
      <c r="B262" s="7" t="s">
        <v>266</v>
      </c>
    </row>
    <row r="263" spans="2:2" x14ac:dyDescent="0.25">
      <c r="B263" s="39" t="s">
        <v>267</v>
      </c>
    </row>
    <row r="264" spans="2:2" x14ac:dyDescent="0.25">
      <c r="B264" s="7" t="s">
        <v>268</v>
      </c>
    </row>
    <row r="265" spans="2:2" x14ac:dyDescent="0.25">
      <c r="B265" s="39" t="s">
        <v>269</v>
      </c>
    </row>
    <row r="266" spans="2:2" x14ac:dyDescent="0.25">
      <c r="B266" s="39" t="s">
        <v>270</v>
      </c>
    </row>
    <row r="267" spans="2:2" x14ac:dyDescent="0.25">
      <c r="B267" s="7" t="s">
        <v>271</v>
      </c>
    </row>
    <row r="268" spans="2:2" x14ac:dyDescent="0.25">
      <c r="B268" s="7" t="s">
        <v>272</v>
      </c>
    </row>
    <row r="269" spans="2:2" x14ac:dyDescent="0.25">
      <c r="B269" s="7" t="s">
        <v>273</v>
      </c>
    </row>
    <row r="270" spans="2:2" x14ac:dyDescent="0.25">
      <c r="B270" s="7" t="s">
        <v>274</v>
      </c>
    </row>
    <row r="271" spans="2:2" x14ac:dyDescent="0.25">
      <c r="B271" s="39" t="s">
        <v>275</v>
      </c>
    </row>
    <row r="272" spans="2:2" x14ac:dyDescent="0.25">
      <c r="B272" s="7" t="s">
        <v>276</v>
      </c>
    </row>
    <row r="273" spans="2:2" x14ac:dyDescent="0.25">
      <c r="B273" s="7" t="s">
        <v>277</v>
      </c>
    </row>
    <row r="274" spans="2:2" x14ac:dyDescent="0.25">
      <c r="B274" s="7" t="s">
        <v>278</v>
      </c>
    </row>
    <row r="275" spans="2:2" x14ac:dyDescent="0.25">
      <c r="B275" s="39" t="s">
        <v>279</v>
      </c>
    </row>
    <row r="276" spans="2:2" x14ac:dyDescent="0.25">
      <c r="B276" s="7" t="s">
        <v>280</v>
      </c>
    </row>
    <row r="277" spans="2:2" x14ac:dyDescent="0.25">
      <c r="B277" s="7" t="s">
        <v>281</v>
      </c>
    </row>
    <row r="278" spans="2:2" x14ac:dyDescent="0.25">
      <c r="B278" s="39" t="s">
        <v>282</v>
      </c>
    </row>
    <row r="279" spans="2:2" x14ac:dyDescent="0.25">
      <c r="B279" s="7" t="s">
        <v>283</v>
      </c>
    </row>
    <row r="280" spans="2:2" x14ac:dyDescent="0.25">
      <c r="B280" s="39" t="s">
        <v>284</v>
      </c>
    </row>
    <row r="281" spans="2:2" x14ac:dyDescent="0.25">
      <c r="B281" s="39" t="s">
        <v>285</v>
      </c>
    </row>
    <row r="282" spans="2:2" x14ac:dyDescent="0.25">
      <c r="B282" s="7" t="s">
        <v>286</v>
      </c>
    </row>
    <row r="283" spans="2:2" x14ac:dyDescent="0.25">
      <c r="B283" s="7" t="s">
        <v>287</v>
      </c>
    </row>
    <row r="284" spans="2:2" x14ac:dyDescent="0.25">
      <c r="B284" s="7" t="s">
        <v>288</v>
      </c>
    </row>
    <row r="285" spans="2:2" x14ac:dyDescent="0.25">
      <c r="B285" s="39" t="s">
        <v>289</v>
      </c>
    </row>
    <row r="286" spans="2:2" x14ac:dyDescent="0.25">
      <c r="B286" s="7" t="s">
        <v>290</v>
      </c>
    </row>
    <row r="287" spans="2:2" x14ac:dyDescent="0.25">
      <c r="B287" s="39" t="s">
        <v>291</v>
      </c>
    </row>
    <row r="288" spans="2:2" x14ac:dyDescent="0.25">
      <c r="B288" s="7" t="s">
        <v>292</v>
      </c>
    </row>
    <row r="289" spans="2:2" x14ac:dyDescent="0.25">
      <c r="B289" s="7" t="s">
        <v>293</v>
      </c>
    </row>
    <row r="290" spans="2:2" x14ac:dyDescent="0.25">
      <c r="B290" s="7" t="s">
        <v>294</v>
      </c>
    </row>
    <row r="291" spans="2:2" x14ac:dyDescent="0.25">
      <c r="B291" s="7" t="s">
        <v>295</v>
      </c>
    </row>
    <row r="292" spans="2:2" x14ac:dyDescent="0.25">
      <c r="B292" s="7" t="s">
        <v>296</v>
      </c>
    </row>
    <row r="293" spans="2:2" x14ac:dyDescent="0.25">
      <c r="B293" s="7" t="s">
        <v>297</v>
      </c>
    </row>
    <row r="294" spans="2:2" x14ac:dyDescent="0.25">
      <c r="B294" s="7" t="s">
        <v>298</v>
      </c>
    </row>
    <row r="295" spans="2:2" x14ac:dyDescent="0.25">
      <c r="B295" s="7" t="s">
        <v>299</v>
      </c>
    </row>
    <row r="296" spans="2:2" x14ac:dyDescent="0.25">
      <c r="B296" s="39" t="s">
        <v>300</v>
      </c>
    </row>
    <row r="297" spans="2:2" x14ac:dyDescent="0.25">
      <c r="B297" s="7" t="s">
        <v>301</v>
      </c>
    </row>
    <row r="298" spans="2:2" x14ac:dyDescent="0.25">
      <c r="B298" s="39" t="s">
        <v>302</v>
      </c>
    </row>
    <row r="299" spans="2:2" x14ac:dyDescent="0.25">
      <c r="B299" s="39" t="s">
        <v>303</v>
      </c>
    </row>
    <row r="300" spans="2:2" x14ac:dyDescent="0.25">
      <c r="B300" s="7" t="s">
        <v>304</v>
      </c>
    </row>
    <row r="301" spans="2:2" x14ac:dyDescent="0.25">
      <c r="B301" s="39" t="s">
        <v>305</v>
      </c>
    </row>
    <row r="302" spans="2:2" x14ac:dyDescent="0.25">
      <c r="B302" s="7" t="s">
        <v>306</v>
      </c>
    </row>
    <row r="303" spans="2:2" x14ac:dyDescent="0.25">
      <c r="B303" s="7" t="s">
        <v>307</v>
      </c>
    </row>
    <row r="304" spans="2:2" x14ac:dyDescent="0.25">
      <c r="B304" s="7" t="s">
        <v>308</v>
      </c>
    </row>
    <row r="305" spans="2:2" x14ac:dyDescent="0.25">
      <c r="B305" s="7" t="s">
        <v>309</v>
      </c>
    </row>
    <row r="306" spans="2:2" x14ac:dyDescent="0.25">
      <c r="B306" s="7" t="s">
        <v>310</v>
      </c>
    </row>
    <row r="307" spans="2:2" x14ac:dyDescent="0.25">
      <c r="B307" s="39" t="s">
        <v>311</v>
      </c>
    </row>
    <row r="308" spans="2:2" x14ac:dyDescent="0.25">
      <c r="B308" s="39" t="s">
        <v>312</v>
      </c>
    </row>
    <row r="309" spans="2:2" x14ac:dyDescent="0.25">
      <c r="B309" s="7" t="s">
        <v>313</v>
      </c>
    </row>
    <row r="310" spans="2:2" x14ac:dyDescent="0.25">
      <c r="B310" s="39" t="s">
        <v>314</v>
      </c>
    </row>
    <row r="311" spans="2:2" x14ac:dyDescent="0.25">
      <c r="B311" s="7" t="s">
        <v>315</v>
      </c>
    </row>
    <row r="312" spans="2:2" x14ac:dyDescent="0.25">
      <c r="B312" s="39" t="s">
        <v>316</v>
      </c>
    </row>
    <row r="313" spans="2:2" x14ac:dyDescent="0.25">
      <c r="B313" s="39" t="s">
        <v>317</v>
      </c>
    </row>
    <row r="314" spans="2:2" x14ac:dyDescent="0.25">
      <c r="B314" s="7" t="s">
        <v>318</v>
      </c>
    </row>
    <row r="315" spans="2:2" x14ac:dyDescent="0.25">
      <c r="B315" s="7" t="s">
        <v>319</v>
      </c>
    </row>
    <row r="316" spans="2:2" x14ac:dyDescent="0.25">
      <c r="B316" s="7" t="s">
        <v>320</v>
      </c>
    </row>
    <row r="317" spans="2:2" x14ac:dyDescent="0.25">
      <c r="B317" s="39" t="s">
        <v>321</v>
      </c>
    </row>
    <row r="318" spans="2:2" x14ac:dyDescent="0.25">
      <c r="B318" s="7" t="s">
        <v>322</v>
      </c>
    </row>
    <row r="319" spans="2:2" x14ac:dyDescent="0.25">
      <c r="B319" s="39" t="s">
        <v>323</v>
      </c>
    </row>
    <row r="320" spans="2:2" x14ac:dyDescent="0.25">
      <c r="B320" s="39" t="s">
        <v>324</v>
      </c>
    </row>
    <row r="321" spans="2:2" x14ac:dyDescent="0.25">
      <c r="B321" s="7" t="s">
        <v>325</v>
      </c>
    </row>
    <row r="322" spans="2:2" x14ac:dyDescent="0.25">
      <c r="B322" s="7" t="s">
        <v>326</v>
      </c>
    </row>
    <row r="323" spans="2:2" x14ac:dyDescent="0.25">
      <c r="B323" s="39" t="s">
        <v>327</v>
      </c>
    </row>
    <row r="324" spans="2:2" x14ac:dyDescent="0.25">
      <c r="B324" s="7" t="s">
        <v>328</v>
      </c>
    </row>
    <row r="325" spans="2:2" x14ac:dyDescent="0.25">
      <c r="B325" s="39" t="s">
        <v>329</v>
      </c>
    </row>
    <row r="326" spans="2:2" x14ac:dyDescent="0.25">
      <c r="B326" s="7" t="s">
        <v>330</v>
      </c>
    </row>
    <row r="327" spans="2:2" x14ac:dyDescent="0.25">
      <c r="B327" s="39" t="s">
        <v>331</v>
      </c>
    </row>
    <row r="328" spans="2:2" x14ac:dyDescent="0.25">
      <c r="B328" s="7" t="s">
        <v>332</v>
      </c>
    </row>
    <row r="329" spans="2:2" x14ac:dyDescent="0.25">
      <c r="B329" s="39" t="s">
        <v>333</v>
      </c>
    </row>
    <row r="330" spans="2:2" x14ac:dyDescent="0.25">
      <c r="B330" s="7" t="s">
        <v>334</v>
      </c>
    </row>
    <row r="331" spans="2:2" x14ac:dyDescent="0.25">
      <c r="B331" s="39" t="s">
        <v>335</v>
      </c>
    </row>
    <row r="332" spans="2:2" x14ac:dyDescent="0.25">
      <c r="B332" s="7" t="s">
        <v>336</v>
      </c>
    </row>
    <row r="333" spans="2:2" x14ac:dyDescent="0.25">
      <c r="B333" s="7" t="s">
        <v>337</v>
      </c>
    </row>
    <row r="334" spans="2:2" x14ac:dyDescent="0.25">
      <c r="B334" s="7" t="s">
        <v>338</v>
      </c>
    </row>
    <row r="335" spans="2:2" x14ac:dyDescent="0.25">
      <c r="B335" s="39" t="s">
        <v>339</v>
      </c>
    </row>
    <row r="336" spans="2:2" x14ac:dyDescent="0.25">
      <c r="B336" s="39" t="s">
        <v>340</v>
      </c>
    </row>
    <row r="337" spans="2:2" x14ac:dyDescent="0.25">
      <c r="B337" s="7" t="s">
        <v>341</v>
      </c>
    </row>
    <row r="338" spans="2:2" x14ac:dyDescent="0.25">
      <c r="B338" s="7" t="s">
        <v>342</v>
      </c>
    </row>
    <row r="339" spans="2:2" x14ac:dyDescent="0.25">
      <c r="B339" s="39" t="s">
        <v>343</v>
      </c>
    </row>
    <row r="340" spans="2:2" x14ac:dyDescent="0.25">
      <c r="B340" s="39" t="s">
        <v>344</v>
      </c>
    </row>
    <row r="341" spans="2:2" x14ac:dyDescent="0.25">
      <c r="B341" s="7" t="s">
        <v>345</v>
      </c>
    </row>
    <row r="342" spans="2:2" x14ac:dyDescent="0.25">
      <c r="B342" s="39" t="s">
        <v>346</v>
      </c>
    </row>
    <row r="343" spans="2:2" x14ac:dyDescent="0.25">
      <c r="B343" s="39" t="s">
        <v>347</v>
      </c>
    </row>
    <row r="344" spans="2:2" x14ac:dyDescent="0.25">
      <c r="B344" s="7" t="s">
        <v>348</v>
      </c>
    </row>
    <row r="345" spans="2:2" x14ac:dyDescent="0.25">
      <c r="B345" s="7" t="s">
        <v>349</v>
      </c>
    </row>
    <row r="346" spans="2:2" x14ac:dyDescent="0.25">
      <c r="B346" s="7" t="s">
        <v>350</v>
      </c>
    </row>
    <row r="347" spans="2:2" x14ac:dyDescent="0.25">
      <c r="B347" s="39" t="s">
        <v>351</v>
      </c>
    </row>
    <row r="348" spans="2:2" x14ac:dyDescent="0.25">
      <c r="B348" s="39" t="s">
        <v>352</v>
      </c>
    </row>
    <row r="349" spans="2:2" x14ac:dyDescent="0.25">
      <c r="B349" s="7" t="s">
        <v>353</v>
      </c>
    </row>
    <row r="350" spans="2:2" x14ac:dyDescent="0.25">
      <c r="B350" s="7" t="s">
        <v>354</v>
      </c>
    </row>
    <row r="351" spans="2:2" x14ac:dyDescent="0.25">
      <c r="B351" s="39" t="s">
        <v>355</v>
      </c>
    </row>
    <row r="352" spans="2:2" x14ac:dyDescent="0.25">
      <c r="B352" s="39" t="s">
        <v>356</v>
      </c>
    </row>
    <row r="353" spans="2:2" x14ac:dyDescent="0.25">
      <c r="B353" s="7" t="s">
        <v>357</v>
      </c>
    </row>
    <row r="354" spans="2:2" x14ac:dyDescent="0.25">
      <c r="B354" s="39" t="s">
        <v>358</v>
      </c>
    </row>
    <row r="355" spans="2:2" x14ac:dyDescent="0.25">
      <c r="B355" s="7" t="s">
        <v>359</v>
      </c>
    </row>
    <row r="356" spans="2:2" x14ac:dyDescent="0.25">
      <c r="B356" s="7" t="s">
        <v>360</v>
      </c>
    </row>
    <row r="357" spans="2:2" x14ac:dyDescent="0.25">
      <c r="B357" s="7" t="s">
        <v>361</v>
      </c>
    </row>
    <row r="358" spans="2:2" x14ac:dyDescent="0.25">
      <c r="B358" s="7" t="s">
        <v>362</v>
      </c>
    </row>
    <row r="359" spans="2:2" x14ac:dyDescent="0.25">
      <c r="B359" s="39" t="s">
        <v>363</v>
      </c>
    </row>
    <row r="360" spans="2:2" x14ac:dyDescent="0.25">
      <c r="B360" s="39" t="s">
        <v>364</v>
      </c>
    </row>
    <row r="361" spans="2:2" x14ac:dyDescent="0.25">
      <c r="B361" s="39" t="s">
        <v>365</v>
      </c>
    </row>
    <row r="362" spans="2:2" x14ac:dyDescent="0.25">
      <c r="B362" s="7" t="s">
        <v>366</v>
      </c>
    </row>
    <row r="363" spans="2:2" x14ac:dyDescent="0.25">
      <c r="B363" s="39" t="s">
        <v>367</v>
      </c>
    </row>
    <row r="364" spans="2:2" x14ac:dyDescent="0.25">
      <c r="B364" s="7" t="s">
        <v>368</v>
      </c>
    </row>
    <row r="365" spans="2:2" x14ac:dyDescent="0.25">
      <c r="B365" s="7" t="s">
        <v>369</v>
      </c>
    </row>
    <row r="366" spans="2:2" x14ac:dyDescent="0.25">
      <c r="B366" s="7" t="s">
        <v>370</v>
      </c>
    </row>
    <row r="367" spans="2:2" x14ac:dyDescent="0.25">
      <c r="B367" s="7" t="s">
        <v>371</v>
      </c>
    </row>
    <row r="368" spans="2:2" x14ac:dyDescent="0.25">
      <c r="B368" s="39" t="s">
        <v>372</v>
      </c>
    </row>
    <row r="369" spans="2:2" x14ac:dyDescent="0.25">
      <c r="B369" s="39" t="s">
        <v>373</v>
      </c>
    </row>
    <row r="370" spans="2:2" x14ac:dyDescent="0.25">
      <c r="B370" s="7" t="s">
        <v>374</v>
      </c>
    </row>
    <row r="371" spans="2:2" x14ac:dyDescent="0.25">
      <c r="B371" s="7" t="s">
        <v>375</v>
      </c>
    </row>
    <row r="372" spans="2:2" x14ac:dyDescent="0.25">
      <c r="B372" s="7" t="s">
        <v>376</v>
      </c>
    </row>
    <row r="373" spans="2:2" x14ac:dyDescent="0.25">
      <c r="B373" s="39" t="s">
        <v>377</v>
      </c>
    </row>
    <row r="374" spans="2:2" x14ac:dyDescent="0.25">
      <c r="B374" s="7" t="s">
        <v>378</v>
      </c>
    </row>
    <row r="375" spans="2:2" x14ac:dyDescent="0.25">
      <c r="B375" s="7" t="s">
        <v>379</v>
      </c>
    </row>
    <row r="376" spans="2:2" x14ac:dyDescent="0.25">
      <c r="B376" s="7" t="s">
        <v>380</v>
      </c>
    </row>
    <row r="377" spans="2:2" x14ac:dyDescent="0.25">
      <c r="B377" s="7" t="s">
        <v>381</v>
      </c>
    </row>
    <row r="378" spans="2:2" x14ac:dyDescent="0.25">
      <c r="B378" s="7" t="s">
        <v>382</v>
      </c>
    </row>
    <row r="379" spans="2:2" x14ac:dyDescent="0.25">
      <c r="B379" s="7" t="s">
        <v>383</v>
      </c>
    </row>
    <row r="380" spans="2:2" x14ac:dyDescent="0.25">
      <c r="B380" s="7" t="s">
        <v>384</v>
      </c>
    </row>
    <row r="381" spans="2:2" x14ac:dyDescent="0.25">
      <c r="B381" s="7" t="s">
        <v>385</v>
      </c>
    </row>
    <row r="382" spans="2:2" x14ac:dyDescent="0.25">
      <c r="B382" s="39" t="s">
        <v>386</v>
      </c>
    </row>
    <row r="383" spans="2:2" x14ac:dyDescent="0.25">
      <c r="B383" s="39" t="s">
        <v>387</v>
      </c>
    </row>
    <row r="384" spans="2:2" x14ac:dyDescent="0.25">
      <c r="B384" s="39" t="s">
        <v>388</v>
      </c>
    </row>
    <row r="385" spans="2:2" x14ac:dyDescent="0.25">
      <c r="B385" s="7" t="s">
        <v>389</v>
      </c>
    </row>
    <row r="386" spans="2:2" x14ac:dyDescent="0.25">
      <c r="B386" s="7" t="s">
        <v>390</v>
      </c>
    </row>
    <row r="387" spans="2:2" x14ac:dyDescent="0.25">
      <c r="B387" s="7" t="s">
        <v>391</v>
      </c>
    </row>
    <row r="388" spans="2:2" x14ac:dyDescent="0.25">
      <c r="B388" s="7" t="s">
        <v>392</v>
      </c>
    </row>
    <row r="389" spans="2:2" x14ac:dyDescent="0.25">
      <c r="B389" s="7" t="s">
        <v>393</v>
      </c>
    </row>
    <row r="390" spans="2:2" x14ac:dyDescent="0.25">
      <c r="B390" s="7" t="s">
        <v>394</v>
      </c>
    </row>
    <row r="391" spans="2:2" x14ac:dyDescent="0.25">
      <c r="B391" s="7" t="s">
        <v>395</v>
      </c>
    </row>
    <row r="392" spans="2:2" x14ac:dyDescent="0.25">
      <c r="B392" s="7" t="s">
        <v>396</v>
      </c>
    </row>
    <row r="393" spans="2:2" x14ac:dyDescent="0.25">
      <c r="B393" s="7" t="s">
        <v>397</v>
      </c>
    </row>
    <row r="394" spans="2:2" x14ac:dyDescent="0.25">
      <c r="B394" s="39" t="s">
        <v>398</v>
      </c>
    </row>
    <row r="395" spans="2:2" x14ac:dyDescent="0.25">
      <c r="B395" s="7" t="s">
        <v>399</v>
      </c>
    </row>
    <row r="396" spans="2:2" x14ac:dyDescent="0.25">
      <c r="B396" s="39" t="s">
        <v>400</v>
      </c>
    </row>
    <row r="397" spans="2:2" x14ac:dyDescent="0.25">
      <c r="B397" s="39" t="s">
        <v>401</v>
      </c>
    </row>
    <row r="398" spans="2:2" x14ac:dyDescent="0.25">
      <c r="B398" s="7" t="s">
        <v>402</v>
      </c>
    </row>
    <row r="399" spans="2:2" x14ac:dyDescent="0.25">
      <c r="B399" s="39" t="s">
        <v>403</v>
      </c>
    </row>
    <row r="400" spans="2:2" x14ac:dyDescent="0.25">
      <c r="B400" s="39" t="s">
        <v>404</v>
      </c>
    </row>
    <row r="401" spans="2:2" x14ac:dyDescent="0.25">
      <c r="B401" s="39" t="s">
        <v>405</v>
      </c>
    </row>
    <row r="402" spans="2:2" x14ac:dyDescent="0.25">
      <c r="B402" s="7" t="s">
        <v>406</v>
      </c>
    </row>
    <row r="403" spans="2:2" x14ac:dyDescent="0.25">
      <c r="B403" s="7" t="s">
        <v>407</v>
      </c>
    </row>
    <row r="404" spans="2:2" x14ac:dyDescent="0.25">
      <c r="B404" s="7" t="s">
        <v>408</v>
      </c>
    </row>
    <row r="405" spans="2:2" x14ac:dyDescent="0.25">
      <c r="B405" s="7" t="s">
        <v>409</v>
      </c>
    </row>
    <row r="406" spans="2:2" x14ac:dyDescent="0.25">
      <c r="B406" s="39" t="s">
        <v>410</v>
      </c>
    </row>
    <row r="407" spans="2:2" x14ac:dyDescent="0.25">
      <c r="B407" s="39" t="s">
        <v>411</v>
      </c>
    </row>
    <row r="408" spans="2:2" x14ac:dyDescent="0.25">
      <c r="B408" s="7" t="s">
        <v>412</v>
      </c>
    </row>
    <row r="409" spans="2:2" x14ac:dyDescent="0.25">
      <c r="B409" s="39" t="s">
        <v>413</v>
      </c>
    </row>
    <row r="410" spans="2:2" x14ac:dyDescent="0.25">
      <c r="B410" s="39" t="s">
        <v>414</v>
      </c>
    </row>
    <row r="411" spans="2:2" x14ac:dyDescent="0.25">
      <c r="B411" s="39" t="s">
        <v>415</v>
      </c>
    </row>
    <row r="412" spans="2:2" x14ac:dyDescent="0.25">
      <c r="B412" s="39" t="s">
        <v>416</v>
      </c>
    </row>
    <row r="413" spans="2:2" x14ac:dyDescent="0.25">
      <c r="B413" s="39" t="s">
        <v>417</v>
      </c>
    </row>
    <row r="414" spans="2:2" x14ac:dyDescent="0.25">
      <c r="B414" s="39" t="s">
        <v>418</v>
      </c>
    </row>
    <row r="415" spans="2:2" x14ac:dyDescent="0.25">
      <c r="B415" s="39" t="s">
        <v>419</v>
      </c>
    </row>
    <row r="416" spans="2:2" x14ac:dyDescent="0.25">
      <c r="B416" s="39" t="s">
        <v>420</v>
      </c>
    </row>
    <row r="417" spans="2:2" x14ac:dyDescent="0.25">
      <c r="B417" s="39" t="s">
        <v>421</v>
      </c>
    </row>
    <row r="418" spans="2:2" x14ac:dyDescent="0.25">
      <c r="B418" s="39" t="s">
        <v>422</v>
      </c>
    </row>
    <row r="419" spans="2:2" x14ac:dyDescent="0.25">
      <c r="B419" s="7" t="s">
        <v>423</v>
      </c>
    </row>
    <row r="420" spans="2:2" x14ac:dyDescent="0.25">
      <c r="B420" s="7" t="s">
        <v>424</v>
      </c>
    </row>
    <row r="421" spans="2:2" x14ac:dyDescent="0.25">
      <c r="B421" s="7" t="s">
        <v>425</v>
      </c>
    </row>
    <row r="422" spans="2:2" x14ac:dyDescent="0.25">
      <c r="B422" s="7" t="s">
        <v>426</v>
      </c>
    </row>
    <row r="423" spans="2:2" x14ac:dyDescent="0.25">
      <c r="B423" s="39" t="s">
        <v>427</v>
      </c>
    </row>
    <row r="424" spans="2:2" x14ac:dyDescent="0.25">
      <c r="B424" s="7" t="s">
        <v>428</v>
      </c>
    </row>
    <row r="425" spans="2:2" x14ac:dyDescent="0.25">
      <c r="B425" s="7" t="s">
        <v>429</v>
      </c>
    </row>
    <row r="426" spans="2:2" x14ac:dyDescent="0.25">
      <c r="B426" s="7" t="s">
        <v>430</v>
      </c>
    </row>
    <row r="427" spans="2:2" x14ac:dyDescent="0.25">
      <c r="B427" s="7" t="s">
        <v>431</v>
      </c>
    </row>
    <row r="428" spans="2:2" x14ac:dyDescent="0.25">
      <c r="B428" s="7" t="s">
        <v>432</v>
      </c>
    </row>
    <row r="429" spans="2:2" x14ac:dyDescent="0.25">
      <c r="B429" s="7" t="s">
        <v>433</v>
      </c>
    </row>
    <row r="430" spans="2:2" x14ac:dyDescent="0.25">
      <c r="B430" s="7" t="s">
        <v>434</v>
      </c>
    </row>
    <row r="431" spans="2:2" x14ac:dyDescent="0.25">
      <c r="B431" s="7" t="s">
        <v>435</v>
      </c>
    </row>
    <row r="432" spans="2:2" x14ac:dyDescent="0.25">
      <c r="B432" s="7" t="s">
        <v>436</v>
      </c>
    </row>
    <row r="433" spans="2:2" x14ac:dyDescent="0.25">
      <c r="B433" s="7" t="s">
        <v>437</v>
      </c>
    </row>
    <row r="434" spans="2:2" x14ac:dyDescent="0.25">
      <c r="B434" s="7" t="s">
        <v>438</v>
      </c>
    </row>
    <row r="435" spans="2:2" x14ac:dyDescent="0.25">
      <c r="B435" s="7" t="s">
        <v>439</v>
      </c>
    </row>
    <row r="436" spans="2:2" x14ac:dyDescent="0.25">
      <c r="B436" s="7" t="s">
        <v>440</v>
      </c>
    </row>
    <row r="437" spans="2:2" x14ac:dyDescent="0.25">
      <c r="B437" s="7" t="s">
        <v>441</v>
      </c>
    </row>
    <row r="438" spans="2:2" x14ac:dyDescent="0.25">
      <c r="B438" s="7" t="s">
        <v>442</v>
      </c>
    </row>
    <row r="439" spans="2:2" x14ac:dyDescent="0.25">
      <c r="B439" s="7" t="s">
        <v>443</v>
      </c>
    </row>
    <row r="440" spans="2:2" x14ac:dyDescent="0.25">
      <c r="B440" s="7" t="s">
        <v>444</v>
      </c>
    </row>
    <row r="441" spans="2:2" x14ac:dyDescent="0.25">
      <c r="B441" s="7" t="s">
        <v>445</v>
      </c>
    </row>
    <row r="442" spans="2:2" x14ac:dyDescent="0.25">
      <c r="B442" s="7" t="s">
        <v>446</v>
      </c>
    </row>
    <row r="443" spans="2:2" x14ac:dyDescent="0.25">
      <c r="B443" s="7" t="s">
        <v>447</v>
      </c>
    </row>
    <row r="444" spans="2:2" x14ac:dyDescent="0.25">
      <c r="B444" s="7" t="s">
        <v>448</v>
      </c>
    </row>
    <row r="445" spans="2:2" x14ac:dyDescent="0.25">
      <c r="B445" s="7" t="s">
        <v>449</v>
      </c>
    </row>
    <row r="446" spans="2:2" x14ac:dyDescent="0.25">
      <c r="B446" s="39" t="s">
        <v>450</v>
      </c>
    </row>
    <row r="447" spans="2:2" x14ac:dyDescent="0.25">
      <c r="B447" s="39" t="s">
        <v>451</v>
      </c>
    </row>
    <row r="448" spans="2:2" x14ac:dyDescent="0.25">
      <c r="B448" s="7" t="s">
        <v>452</v>
      </c>
    </row>
    <row r="449" spans="2:2" x14ac:dyDescent="0.25">
      <c r="B449" s="7" t="s">
        <v>453</v>
      </c>
    </row>
    <row r="450" spans="2:2" x14ac:dyDescent="0.25">
      <c r="B450" s="7" t="s">
        <v>454</v>
      </c>
    </row>
    <row r="451" spans="2:2" x14ac:dyDescent="0.25">
      <c r="B451" s="7" t="s">
        <v>455</v>
      </c>
    </row>
    <row r="452" spans="2:2" x14ac:dyDescent="0.25">
      <c r="B452" s="7" t="s">
        <v>456</v>
      </c>
    </row>
    <row r="453" spans="2:2" x14ac:dyDescent="0.25">
      <c r="B453" s="7" t="s">
        <v>457</v>
      </c>
    </row>
    <row r="454" spans="2:2" x14ac:dyDescent="0.25">
      <c r="B454" s="7" t="s">
        <v>458</v>
      </c>
    </row>
    <row r="455" spans="2:2" x14ac:dyDescent="0.25">
      <c r="B455" s="39" t="s">
        <v>459</v>
      </c>
    </row>
    <row r="456" spans="2:2" x14ac:dyDescent="0.25">
      <c r="B456" s="7" t="s">
        <v>460</v>
      </c>
    </row>
    <row r="457" spans="2:2" x14ac:dyDescent="0.25">
      <c r="B457" s="7" t="s">
        <v>461</v>
      </c>
    </row>
    <row r="458" spans="2:2" x14ac:dyDescent="0.25">
      <c r="B458" s="7" t="s">
        <v>462</v>
      </c>
    </row>
    <row r="459" spans="2:2" x14ac:dyDescent="0.25">
      <c r="B459" s="7" t="s">
        <v>463</v>
      </c>
    </row>
    <row r="460" spans="2:2" x14ac:dyDescent="0.25">
      <c r="B460" s="39" t="s">
        <v>464</v>
      </c>
    </row>
    <row r="461" spans="2:2" x14ac:dyDescent="0.25">
      <c r="B461" s="7" t="s">
        <v>465</v>
      </c>
    </row>
    <row r="462" spans="2:2" x14ac:dyDescent="0.25">
      <c r="B462" s="7" t="s">
        <v>466</v>
      </c>
    </row>
    <row r="463" spans="2:2" x14ac:dyDescent="0.25">
      <c r="B463" s="39" t="s">
        <v>467</v>
      </c>
    </row>
    <row r="464" spans="2:2" x14ac:dyDescent="0.25">
      <c r="B464" s="39" t="s">
        <v>468</v>
      </c>
    </row>
    <row r="465" spans="2:2" x14ac:dyDescent="0.25">
      <c r="B465" s="39" t="s">
        <v>469</v>
      </c>
    </row>
    <row r="466" spans="2:2" x14ac:dyDescent="0.25">
      <c r="B466" s="39" t="s">
        <v>470</v>
      </c>
    </row>
    <row r="467" spans="2:2" x14ac:dyDescent="0.25">
      <c r="B467" s="7" t="s">
        <v>471</v>
      </c>
    </row>
    <row r="468" spans="2:2" x14ac:dyDescent="0.25">
      <c r="B468" s="7" t="s">
        <v>472</v>
      </c>
    </row>
    <row r="469" spans="2:2" x14ac:dyDescent="0.25">
      <c r="B469" s="7" t="s">
        <v>473</v>
      </c>
    </row>
    <row r="470" spans="2:2" x14ac:dyDescent="0.25">
      <c r="B470" s="39" t="s">
        <v>474</v>
      </c>
    </row>
    <row r="471" spans="2:2" x14ac:dyDescent="0.25">
      <c r="B471" s="7" t="s">
        <v>475</v>
      </c>
    </row>
    <row r="472" spans="2:2" x14ac:dyDescent="0.25">
      <c r="B472" s="7" t="s">
        <v>476</v>
      </c>
    </row>
    <row r="473" spans="2:2" x14ac:dyDescent="0.25">
      <c r="B473" s="7" t="s">
        <v>477</v>
      </c>
    </row>
    <row r="474" spans="2:2" x14ac:dyDescent="0.25">
      <c r="B474" s="7" t="s">
        <v>478</v>
      </c>
    </row>
    <row r="475" spans="2:2" x14ac:dyDescent="0.25">
      <c r="B475" s="39" t="s">
        <v>479</v>
      </c>
    </row>
    <row r="476" spans="2:2" x14ac:dyDescent="0.25">
      <c r="B476" s="7" t="s">
        <v>480</v>
      </c>
    </row>
    <row r="477" spans="2:2" x14ac:dyDescent="0.25">
      <c r="B477" s="7" t="s">
        <v>481</v>
      </c>
    </row>
    <row r="478" spans="2:2" x14ac:dyDescent="0.25">
      <c r="B478" s="7" t="s">
        <v>482</v>
      </c>
    </row>
    <row r="479" spans="2:2" x14ac:dyDescent="0.25">
      <c r="B479" s="7" t="s">
        <v>483</v>
      </c>
    </row>
    <row r="480" spans="2:2" x14ac:dyDescent="0.25">
      <c r="B480" s="7" t="s">
        <v>484</v>
      </c>
    </row>
    <row r="481" spans="2:2" x14ac:dyDescent="0.25">
      <c r="B481" s="7" t="s">
        <v>485</v>
      </c>
    </row>
    <row r="482" spans="2:2" x14ac:dyDescent="0.25">
      <c r="B482" s="39" t="s">
        <v>486</v>
      </c>
    </row>
    <row r="483" spans="2:2" x14ac:dyDescent="0.25">
      <c r="B483" s="7" t="s">
        <v>487</v>
      </c>
    </row>
    <row r="484" spans="2:2" x14ac:dyDescent="0.25">
      <c r="B484" s="7" t="s">
        <v>488</v>
      </c>
    </row>
    <row r="485" spans="2:2" x14ac:dyDescent="0.25">
      <c r="B485" s="7" t="s">
        <v>489</v>
      </c>
    </row>
    <row r="486" spans="2:2" x14ac:dyDescent="0.25">
      <c r="B486" s="7" t="s">
        <v>490</v>
      </c>
    </row>
    <row r="487" spans="2:2" x14ac:dyDescent="0.25">
      <c r="B487" s="7" t="s">
        <v>491</v>
      </c>
    </row>
    <row r="488" spans="2:2" x14ac:dyDescent="0.25">
      <c r="B488" s="39" t="s">
        <v>492</v>
      </c>
    </row>
    <row r="489" spans="2:2" x14ac:dyDescent="0.25">
      <c r="B489" s="39" t="s">
        <v>493</v>
      </c>
    </row>
    <row r="490" spans="2:2" x14ac:dyDescent="0.25">
      <c r="B490" s="7" t="s">
        <v>494</v>
      </c>
    </row>
    <row r="491" spans="2:2" x14ac:dyDescent="0.25">
      <c r="B491" s="7" t="s">
        <v>495</v>
      </c>
    </row>
    <row r="492" spans="2:2" x14ac:dyDescent="0.25">
      <c r="B492" s="7" t="s">
        <v>496</v>
      </c>
    </row>
    <row r="493" spans="2:2" x14ac:dyDescent="0.25">
      <c r="B493" s="7" t="s">
        <v>497</v>
      </c>
    </row>
    <row r="494" spans="2:2" x14ac:dyDescent="0.25">
      <c r="B494" s="39" t="s">
        <v>498</v>
      </c>
    </row>
    <row r="495" spans="2:2" x14ac:dyDescent="0.25">
      <c r="B495" s="7" t="s">
        <v>499</v>
      </c>
    </row>
    <row r="496" spans="2:2" x14ac:dyDescent="0.25">
      <c r="B496" s="7" t="s">
        <v>500</v>
      </c>
    </row>
    <row r="497" spans="2:2" x14ac:dyDescent="0.25">
      <c r="B497" s="7" t="s">
        <v>501</v>
      </c>
    </row>
    <row r="498" spans="2:2" x14ac:dyDescent="0.25">
      <c r="B498" s="7" t="s">
        <v>502</v>
      </c>
    </row>
    <row r="499" spans="2:2" x14ac:dyDescent="0.25">
      <c r="B499" s="7" t="s">
        <v>503</v>
      </c>
    </row>
    <row r="500" spans="2:2" x14ac:dyDescent="0.25">
      <c r="B500" s="7" t="s">
        <v>504</v>
      </c>
    </row>
    <row r="501" spans="2:2" x14ac:dyDescent="0.25">
      <c r="B501" s="39" t="s">
        <v>505</v>
      </c>
    </row>
    <row r="502" spans="2:2" x14ac:dyDescent="0.25">
      <c r="B502" s="7" t="s">
        <v>506</v>
      </c>
    </row>
    <row r="503" spans="2:2" x14ac:dyDescent="0.25">
      <c r="B503" s="7" t="s">
        <v>507</v>
      </c>
    </row>
    <row r="504" spans="2:2" x14ac:dyDescent="0.25">
      <c r="B504" s="7" t="s">
        <v>508</v>
      </c>
    </row>
    <row r="505" spans="2:2" x14ac:dyDescent="0.25">
      <c r="B505" s="39" t="s">
        <v>509</v>
      </c>
    </row>
    <row r="506" spans="2:2" x14ac:dyDescent="0.25">
      <c r="B506" s="7" t="s">
        <v>510</v>
      </c>
    </row>
    <row r="507" spans="2:2" x14ac:dyDescent="0.25">
      <c r="B507" s="7" t="s">
        <v>511</v>
      </c>
    </row>
    <row r="508" spans="2:2" x14ac:dyDescent="0.25">
      <c r="B508" s="39" t="s">
        <v>512</v>
      </c>
    </row>
    <row r="509" spans="2:2" x14ac:dyDescent="0.25">
      <c r="B509" s="7" t="s">
        <v>513</v>
      </c>
    </row>
    <row r="510" spans="2:2" x14ac:dyDescent="0.25">
      <c r="B510" s="7" t="s">
        <v>514</v>
      </c>
    </row>
    <row r="511" spans="2:2" x14ac:dyDescent="0.25">
      <c r="B511" s="7" t="s">
        <v>515</v>
      </c>
    </row>
    <row r="512" spans="2:2" x14ac:dyDescent="0.25">
      <c r="B512" s="7" t="s">
        <v>516</v>
      </c>
    </row>
    <row r="513" spans="2:2" x14ac:dyDescent="0.25">
      <c r="B513" s="7" t="s">
        <v>517</v>
      </c>
    </row>
    <row r="514" spans="2:2" x14ac:dyDescent="0.25">
      <c r="B514" s="39" t="s">
        <v>518</v>
      </c>
    </row>
    <row r="515" spans="2:2" x14ac:dyDescent="0.25">
      <c r="B515" s="39" t="s">
        <v>519</v>
      </c>
    </row>
    <row r="516" spans="2:2" x14ac:dyDescent="0.25">
      <c r="B516" s="7" t="s">
        <v>520</v>
      </c>
    </row>
    <row r="517" spans="2:2" x14ac:dyDescent="0.25">
      <c r="B517" s="7" t="s">
        <v>521</v>
      </c>
    </row>
    <row r="518" spans="2:2" x14ac:dyDescent="0.25">
      <c r="B518" s="7" t="s">
        <v>522</v>
      </c>
    </row>
    <row r="519" spans="2:2" x14ac:dyDescent="0.25">
      <c r="B519" s="39" t="s">
        <v>523</v>
      </c>
    </row>
    <row r="520" spans="2:2" x14ac:dyDescent="0.25">
      <c r="B520" s="7" t="s">
        <v>524</v>
      </c>
    </row>
    <row r="521" spans="2:2" x14ac:dyDescent="0.25">
      <c r="B521" s="7" t="s">
        <v>525</v>
      </c>
    </row>
    <row r="522" spans="2:2" x14ac:dyDescent="0.25">
      <c r="B522" s="39" t="s">
        <v>526</v>
      </c>
    </row>
    <row r="523" spans="2:2" x14ac:dyDescent="0.25">
      <c r="B523" s="7" t="s">
        <v>527</v>
      </c>
    </row>
    <row r="524" spans="2:2" x14ac:dyDescent="0.25">
      <c r="B524" s="7" t="s">
        <v>528</v>
      </c>
    </row>
    <row r="525" spans="2:2" x14ac:dyDescent="0.25">
      <c r="B525" s="7" t="s">
        <v>529</v>
      </c>
    </row>
    <row r="526" spans="2:2" x14ac:dyDescent="0.25">
      <c r="B526" s="7" t="s">
        <v>530</v>
      </c>
    </row>
    <row r="527" spans="2:2" x14ac:dyDescent="0.25">
      <c r="B527" s="39" t="s">
        <v>531</v>
      </c>
    </row>
    <row r="528" spans="2:2" x14ac:dyDescent="0.25">
      <c r="B528" s="7" t="s">
        <v>532</v>
      </c>
    </row>
    <row r="529" spans="2:2" x14ac:dyDescent="0.25">
      <c r="B529" s="7" t="s">
        <v>533</v>
      </c>
    </row>
    <row r="530" spans="2:2" x14ac:dyDescent="0.25">
      <c r="B530" s="7" t="s">
        <v>534</v>
      </c>
    </row>
    <row r="531" spans="2:2" x14ac:dyDescent="0.25">
      <c r="B531" s="7" t="s">
        <v>535</v>
      </c>
    </row>
    <row r="532" spans="2:2" x14ac:dyDescent="0.25">
      <c r="B532" s="39" t="s">
        <v>536</v>
      </c>
    </row>
    <row r="533" spans="2:2" x14ac:dyDescent="0.25">
      <c r="B533" s="39" t="s">
        <v>537</v>
      </c>
    </row>
    <row r="534" spans="2:2" x14ac:dyDescent="0.25">
      <c r="B534" s="7" t="s">
        <v>538</v>
      </c>
    </row>
    <row r="535" spans="2:2" x14ac:dyDescent="0.25">
      <c r="B535" s="7" t="s">
        <v>539</v>
      </c>
    </row>
    <row r="536" spans="2:2" x14ac:dyDescent="0.25">
      <c r="B536" s="39" t="s">
        <v>540</v>
      </c>
    </row>
    <row r="537" spans="2:2" x14ac:dyDescent="0.25">
      <c r="B537" s="39" t="s">
        <v>541</v>
      </c>
    </row>
    <row r="538" spans="2:2" x14ac:dyDescent="0.25">
      <c r="B538" s="39" t="s">
        <v>542</v>
      </c>
    </row>
    <row r="539" spans="2:2" x14ac:dyDescent="0.25">
      <c r="B539" s="7" t="s">
        <v>543</v>
      </c>
    </row>
    <row r="540" spans="2:2" x14ac:dyDescent="0.25">
      <c r="B540" s="7" t="s">
        <v>544</v>
      </c>
    </row>
    <row r="541" spans="2:2" x14ac:dyDescent="0.25">
      <c r="B541" s="7" t="s">
        <v>545</v>
      </c>
    </row>
    <row r="542" spans="2:2" x14ac:dyDescent="0.25">
      <c r="B542" s="7" t="s">
        <v>546</v>
      </c>
    </row>
    <row r="543" spans="2:2" x14ac:dyDescent="0.25">
      <c r="B543" s="7" t="s">
        <v>547</v>
      </c>
    </row>
    <row r="544" spans="2:2" x14ac:dyDescent="0.25">
      <c r="B544" s="39" t="s">
        <v>548</v>
      </c>
    </row>
    <row r="545" spans="2:2" x14ac:dyDescent="0.25">
      <c r="B545" s="7" t="s">
        <v>549</v>
      </c>
    </row>
    <row r="546" spans="2:2" x14ac:dyDescent="0.25">
      <c r="B546" s="7" t="s">
        <v>550</v>
      </c>
    </row>
    <row r="547" spans="2:2" x14ac:dyDescent="0.25">
      <c r="B547" s="7" t="s">
        <v>551</v>
      </c>
    </row>
    <row r="548" spans="2:2" x14ac:dyDescent="0.25">
      <c r="B548" s="7" t="s">
        <v>552</v>
      </c>
    </row>
    <row r="549" spans="2:2" x14ac:dyDescent="0.25">
      <c r="B549" s="7" t="s">
        <v>553</v>
      </c>
    </row>
    <row r="550" spans="2:2" x14ac:dyDescent="0.25">
      <c r="B550" s="39" t="s">
        <v>554</v>
      </c>
    </row>
    <row r="551" spans="2:2" x14ac:dyDescent="0.25">
      <c r="B551" s="7" t="s">
        <v>555</v>
      </c>
    </row>
    <row r="552" spans="2:2" x14ac:dyDescent="0.25">
      <c r="B552" s="39" t="s">
        <v>556</v>
      </c>
    </row>
    <row r="553" spans="2:2" x14ac:dyDescent="0.25">
      <c r="B553" s="7" t="s">
        <v>557</v>
      </c>
    </row>
    <row r="554" spans="2:2" x14ac:dyDescent="0.25">
      <c r="B554" s="39" t="s">
        <v>558</v>
      </c>
    </row>
    <row r="555" spans="2:2" x14ac:dyDescent="0.25">
      <c r="B555" s="39" t="s">
        <v>559</v>
      </c>
    </row>
    <row r="556" spans="2:2" x14ac:dyDescent="0.25">
      <c r="B556" s="7" t="s">
        <v>560</v>
      </c>
    </row>
    <row r="557" spans="2:2" x14ac:dyDescent="0.25">
      <c r="B557" s="7" t="s">
        <v>561</v>
      </c>
    </row>
    <row r="558" spans="2:2" x14ac:dyDescent="0.25">
      <c r="B558" s="7" t="s">
        <v>562</v>
      </c>
    </row>
    <row r="559" spans="2:2" x14ac:dyDescent="0.25">
      <c r="B559" s="7" t="s">
        <v>563</v>
      </c>
    </row>
    <row r="560" spans="2:2" x14ac:dyDescent="0.25">
      <c r="B560" s="39" t="s">
        <v>564</v>
      </c>
    </row>
    <row r="561" spans="2:2" x14ac:dyDescent="0.25">
      <c r="B561" s="7" t="s">
        <v>565</v>
      </c>
    </row>
    <row r="562" spans="2:2" x14ac:dyDescent="0.25">
      <c r="B562" s="7" t="s">
        <v>566</v>
      </c>
    </row>
    <row r="563" spans="2:2" x14ac:dyDescent="0.25">
      <c r="B563" s="7" t="s">
        <v>567</v>
      </c>
    </row>
    <row r="564" spans="2:2" x14ac:dyDescent="0.25">
      <c r="B564" s="39" t="s">
        <v>568</v>
      </c>
    </row>
    <row r="565" spans="2:2" x14ac:dyDescent="0.25">
      <c r="B565" s="39" t="s">
        <v>569</v>
      </c>
    </row>
    <row r="566" spans="2:2" x14ac:dyDescent="0.25">
      <c r="B566" s="39" t="s">
        <v>570</v>
      </c>
    </row>
    <row r="567" spans="2:2" x14ac:dyDescent="0.25">
      <c r="B567" s="7" t="s">
        <v>571</v>
      </c>
    </row>
    <row r="568" spans="2:2" x14ac:dyDescent="0.25">
      <c r="B568" s="39" t="s">
        <v>572</v>
      </c>
    </row>
    <row r="569" spans="2:2" x14ac:dyDescent="0.25">
      <c r="B569" s="39" t="s">
        <v>573</v>
      </c>
    </row>
    <row r="570" spans="2:2" x14ac:dyDescent="0.25">
      <c r="B570" s="7" t="s">
        <v>574</v>
      </c>
    </row>
    <row r="571" spans="2:2" x14ac:dyDescent="0.25">
      <c r="B571" s="7" t="s">
        <v>575</v>
      </c>
    </row>
    <row r="572" spans="2:2" x14ac:dyDescent="0.25">
      <c r="B572" s="7" t="s">
        <v>576</v>
      </c>
    </row>
    <row r="573" spans="2:2" x14ac:dyDescent="0.25">
      <c r="B573" s="39" t="s">
        <v>577</v>
      </c>
    </row>
    <row r="574" spans="2:2" x14ac:dyDescent="0.25">
      <c r="B574" s="7" t="s">
        <v>578</v>
      </c>
    </row>
    <row r="575" spans="2:2" x14ac:dyDescent="0.25">
      <c r="B575" s="7" t="s">
        <v>579</v>
      </c>
    </row>
    <row r="576" spans="2:2" x14ac:dyDescent="0.25">
      <c r="B576" s="39" t="s">
        <v>580</v>
      </c>
    </row>
    <row r="577" spans="2:2" x14ac:dyDescent="0.25">
      <c r="B577" s="39" t="s">
        <v>581</v>
      </c>
    </row>
    <row r="578" spans="2:2" x14ac:dyDescent="0.25">
      <c r="B578" s="7" t="s">
        <v>582</v>
      </c>
    </row>
    <row r="579" spans="2:2" x14ac:dyDescent="0.25">
      <c r="B579" s="7" t="s">
        <v>583</v>
      </c>
    </row>
    <row r="580" spans="2:2" x14ac:dyDescent="0.25">
      <c r="B580" s="7" t="s">
        <v>584</v>
      </c>
    </row>
    <row r="581" spans="2:2" x14ac:dyDescent="0.25">
      <c r="B581" s="7" t="s">
        <v>585</v>
      </c>
    </row>
    <row r="582" spans="2:2" x14ac:dyDescent="0.25">
      <c r="B582" s="39" t="s">
        <v>586</v>
      </c>
    </row>
    <row r="583" spans="2:2" x14ac:dyDescent="0.25">
      <c r="B583" s="7" t="s">
        <v>587</v>
      </c>
    </row>
    <row r="584" spans="2:2" x14ac:dyDescent="0.25">
      <c r="B584" s="39" t="s">
        <v>588</v>
      </c>
    </row>
    <row r="585" spans="2:2" x14ac:dyDescent="0.25">
      <c r="B585" s="7" t="s">
        <v>589</v>
      </c>
    </row>
    <row r="586" spans="2:2" x14ac:dyDescent="0.25">
      <c r="B586" s="7" t="s">
        <v>590</v>
      </c>
    </row>
    <row r="587" spans="2:2" x14ac:dyDescent="0.25">
      <c r="B587" s="7" t="s">
        <v>591</v>
      </c>
    </row>
    <row r="588" spans="2:2" x14ac:dyDescent="0.25">
      <c r="B588" s="7" t="s">
        <v>592</v>
      </c>
    </row>
    <row r="589" spans="2:2" x14ac:dyDescent="0.25">
      <c r="B589" s="7" t="s">
        <v>593</v>
      </c>
    </row>
    <row r="590" spans="2:2" x14ac:dyDescent="0.25">
      <c r="B590" s="7" t="s">
        <v>594</v>
      </c>
    </row>
    <row r="591" spans="2:2" x14ac:dyDescent="0.25">
      <c r="B591" s="7" t="s">
        <v>595</v>
      </c>
    </row>
    <row r="592" spans="2:2" x14ac:dyDescent="0.25">
      <c r="B592" s="7" t="s">
        <v>596</v>
      </c>
    </row>
    <row r="593" spans="2:2" x14ac:dyDescent="0.25">
      <c r="B593" s="39" t="s">
        <v>597</v>
      </c>
    </row>
    <row r="594" spans="2:2" x14ac:dyDescent="0.25">
      <c r="B594" s="39" t="s">
        <v>598</v>
      </c>
    </row>
    <row r="595" spans="2:2" x14ac:dyDescent="0.25">
      <c r="B595" s="7" t="s">
        <v>599</v>
      </c>
    </row>
    <row r="596" spans="2:2" x14ac:dyDescent="0.25">
      <c r="B596" s="7" t="s">
        <v>600</v>
      </c>
    </row>
    <row r="597" spans="2:2" x14ac:dyDescent="0.25">
      <c r="B597" s="7" t="s">
        <v>601</v>
      </c>
    </row>
    <row r="598" spans="2:2" x14ac:dyDescent="0.25">
      <c r="B598" s="39" t="s">
        <v>602</v>
      </c>
    </row>
    <row r="599" spans="2:2" x14ac:dyDescent="0.25">
      <c r="B599" s="7" t="s">
        <v>603</v>
      </c>
    </row>
    <row r="600" spans="2:2" x14ac:dyDescent="0.25">
      <c r="B600" s="7" t="s">
        <v>604</v>
      </c>
    </row>
    <row r="601" spans="2:2" x14ac:dyDescent="0.25">
      <c r="B601" s="7" t="s">
        <v>605</v>
      </c>
    </row>
    <row r="602" spans="2:2" x14ac:dyDescent="0.25">
      <c r="B602" s="39" t="s">
        <v>606</v>
      </c>
    </row>
    <row r="603" spans="2:2" x14ac:dyDescent="0.25">
      <c r="B603" s="7" t="s">
        <v>607</v>
      </c>
    </row>
    <row r="604" spans="2:2" x14ac:dyDescent="0.25">
      <c r="B604" s="7" t="s">
        <v>608</v>
      </c>
    </row>
    <row r="605" spans="2:2" x14ac:dyDescent="0.25">
      <c r="B605" s="7" t="s">
        <v>609</v>
      </c>
    </row>
    <row r="606" spans="2:2" x14ac:dyDescent="0.25">
      <c r="B606" s="39" t="s">
        <v>610</v>
      </c>
    </row>
    <row r="607" spans="2:2" x14ac:dyDescent="0.25">
      <c r="B607" s="39" t="s">
        <v>611</v>
      </c>
    </row>
    <row r="608" spans="2:2" x14ac:dyDescent="0.25">
      <c r="B608" s="7" t="s">
        <v>612</v>
      </c>
    </row>
    <row r="609" spans="2:2" x14ac:dyDescent="0.25">
      <c r="B609" s="39" t="s">
        <v>613</v>
      </c>
    </row>
    <row r="610" spans="2:2" x14ac:dyDescent="0.25">
      <c r="B610" s="7" t="s">
        <v>614</v>
      </c>
    </row>
    <row r="611" spans="2:2" x14ac:dyDescent="0.25">
      <c r="B611" s="7" t="s">
        <v>615</v>
      </c>
    </row>
    <row r="612" spans="2:2" x14ac:dyDescent="0.25">
      <c r="B612" s="7" t="s">
        <v>616</v>
      </c>
    </row>
    <row r="613" spans="2:2" x14ac:dyDescent="0.25">
      <c r="B613" s="7" t="s">
        <v>617</v>
      </c>
    </row>
    <row r="614" spans="2:2" x14ac:dyDescent="0.25">
      <c r="B614" s="7" t="s">
        <v>618</v>
      </c>
    </row>
    <row r="615" spans="2:2" x14ac:dyDescent="0.25">
      <c r="B615" s="39" t="s">
        <v>619</v>
      </c>
    </row>
    <row r="616" spans="2:2" x14ac:dyDescent="0.25">
      <c r="B616" s="7" t="s">
        <v>620</v>
      </c>
    </row>
    <row r="617" spans="2:2" x14ac:dyDescent="0.25">
      <c r="B617" s="7" t="s">
        <v>621</v>
      </c>
    </row>
    <row r="618" spans="2:2" x14ac:dyDescent="0.25">
      <c r="B618" s="7" t="s">
        <v>622</v>
      </c>
    </row>
    <row r="619" spans="2:2" x14ac:dyDescent="0.25">
      <c r="B619" s="7" t="s">
        <v>623</v>
      </c>
    </row>
    <row r="620" spans="2:2" x14ac:dyDescent="0.25">
      <c r="B620" s="39" t="s">
        <v>624</v>
      </c>
    </row>
    <row r="621" spans="2:2" x14ac:dyDescent="0.25">
      <c r="B621" s="7" t="s">
        <v>625</v>
      </c>
    </row>
    <row r="622" spans="2:2" x14ac:dyDescent="0.25">
      <c r="B622" s="7" t="s">
        <v>626</v>
      </c>
    </row>
    <row r="623" spans="2:2" x14ac:dyDescent="0.25">
      <c r="B623" s="7" t="s">
        <v>627</v>
      </c>
    </row>
    <row r="624" spans="2:2" x14ac:dyDescent="0.25">
      <c r="B624" s="7" t="s">
        <v>628</v>
      </c>
    </row>
    <row r="625" spans="2:2" x14ac:dyDescent="0.25">
      <c r="B625" s="39" t="s">
        <v>629</v>
      </c>
    </row>
    <row r="626" spans="2:2" x14ac:dyDescent="0.25">
      <c r="B626" s="39" t="s">
        <v>630</v>
      </c>
    </row>
    <row r="627" spans="2:2" x14ac:dyDescent="0.25">
      <c r="B627" s="7" t="s">
        <v>631</v>
      </c>
    </row>
    <row r="628" spans="2:2" x14ac:dyDescent="0.25">
      <c r="B628" s="7" t="s">
        <v>632</v>
      </c>
    </row>
    <row r="629" spans="2:2" x14ac:dyDescent="0.25">
      <c r="B629" s="7" t="s">
        <v>633</v>
      </c>
    </row>
    <row r="630" spans="2:2" x14ac:dyDescent="0.25">
      <c r="B630" s="7" t="s">
        <v>634</v>
      </c>
    </row>
    <row r="631" spans="2:2" x14ac:dyDescent="0.25">
      <c r="B631" s="7" t="s">
        <v>635</v>
      </c>
    </row>
    <row r="632" spans="2:2" x14ac:dyDescent="0.25">
      <c r="B632" s="7" t="s">
        <v>636</v>
      </c>
    </row>
    <row r="633" spans="2:2" x14ac:dyDescent="0.25">
      <c r="B633" s="7" t="s">
        <v>637</v>
      </c>
    </row>
    <row r="634" spans="2:2" x14ac:dyDescent="0.25">
      <c r="B634" s="7" t="s">
        <v>638</v>
      </c>
    </row>
    <row r="635" spans="2:2" x14ac:dyDescent="0.25">
      <c r="B635" s="7" t="s">
        <v>639</v>
      </c>
    </row>
    <row r="636" spans="2:2" x14ac:dyDescent="0.25">
      <c r="B636" s="7" t="s">
        <v>640</v>
      </c>
    </row>
    <row r="637" spans="2:2" x14ac:dyDescent="0.25">
      <c r="B637" s="7" t="s">
        <v>641</v>
      </c>
    </row>
    <row r="638" spans="2:2" x14ac:dyDescent="0.25">
      <c r="B638" s="39" t="s">
        <v>642</v>
      </c>
    </row>
    <row r="639" spans="2:2" x14ac:dyDescent="0.25">
      <c r="B639" s="39" t="s">
        <v>643</v>
      </c>
    </row>
    <row r="640" spans="2:2" x14ac:dyDescent="0.25">
      <c r="B640" s="7" t="s">
        <v>644</v>
      </c>
    </row>
    <row r="641" spans="2:2" x14ac:dyDescent="0.25">
      <c r="B641" s="7" t="s">
        <v>645</v>
      </c>
    </row>
    <row r="642" spans="2:2" x14ac:dyDescent="0.25">
      <c r="B642" s="7" t="s">
        <v>646</v>
      </c>
    </row>
    <row r="643" spans="2:2" x14ac:dyDescent="0.25">
      <c r="B643" s="7" t="s">
        <v>647</v>
      </c>
    </row>
    <row r="644" spans="2:2" x14ac:dyDescent="0.25">
      <c r="B644" s="7" t="s">
        <v>648</v>
      </c>
    </row>
    <row r="645" spans="2:2" x14ac:dyDescent="0.25">
      <c r="B645" s="7" t="s">
        <v>649</v>
      </c>
    </row>
    <row r="646" spans="2:2" x14ac:dyDescent="0.25">
      <c r="B646" s="7" t="s">
        <v>650</v>
      </c>
    </row>
    <row r="647" spans="2:2" x14ac:dyDescent="0.25">
      <c r="B647" s="39" t="s">
        <v>651</v>
      </c>
    </row>
    <row r="648" spans="2:2" x14ac:dyDescent="0.25">
      <c r="B648" s="7" t="s">
        <v>652</v>
      </c>
    </row>
    <row r="649" spans="2:2" x14ac:dyDescent="0.25">
      <c r="B649" s="7" t="s">
        <v>653</v>
      </c>
    </row>
    <row r="650" spans="2:2" x14ac:dyDescent="0.25">
      <c r="B650" s="7" t="s">
        <v>654</v>
      </c>
    </row>
    <row r="651" spans="2:2" x14ac:dyDescent="0.25">
      <c r="B651" s="7" t="s">
        <v>655</v>
      </c>
    </row>
    <row r="652" spans="2:2" x14ac:dyDescent="0.25">
      <c r="B652" s="7" t="s">
        <v>656</v>
      </c>
    </row>
    <row r="653" spans="2:2" x14ac:dyDescent="0.25">
      <c r="B653" s="39" t="s">
        <v>657</v>
      </c>
    </row>
    <row r="654" spans="2:2" x14ac:dyDescent="0.25">
      <c r="B654" s="7" t="s">
        <v>658</v>
      </c>
    </row>
    <row r="655" spans="2:2" x14ac:dyDescent="0.25">
      <c r="B655" s="7" t="s">
        <v>659</v>
      </c>
    </row>
    <row r="656" spans="2:2" x14ac:dyDescent="0.25">
      <c r="B656" s="7" t="s">
        <v>660</v>
      </c>
    </row>
    <row r="657" spans="2:2" x14ac:dyDescent="0.25">
      <c r="B657" s="39" t="s">
        <v>661</v>
      </c>
    </row>
    <row r="658" spans="2:2" x14ac:dyDescent="0.25">
      <c r="B658" s="7" t="s">
        <v>662</v>
      </c>
    </row>
    <row r="659" spans="2:2" x14ac:dyDescent="0.25">
      <c r="B659" s="7" t="s">
        <v>663</v>
      </c>
    </row>
    <row r="660" spans="2:2" x14ac:dyDescent="0.25">
      <c r="B660" s="39" t="s">
        <v>664</v>
      </c>
    </row>
    <row r="661" spans="2:2" x14ac:dyDescent="0.25">
      <c r="B661" s="39" t="s">
        <v>665</v>
      </c>
    </row>
    <row r="662" spans="2:2" x14ac:dyDescent="0.25">
      <c r="B662" s="7" t="s">
        <v>666</v>
      </c>
    </row>
    <row r="663" spans="2:2" x14ac:dyDescent="0.25">
      <c r="B663" s="7" t="s">
        <v>667</v>
      </c>
    </row>
    <row r="664" spans="2:2" x14ac:dyDescent="0.25">
      <c r="B664" s="7" t="s">
        <v>668</v>
      </c>
    </row>
    <row r="665" spans="2:2" x14ac:dyDescent="0.25">
      <c r="B665" s="39" t="s">
        <v>669</v>
      </c>
    </row>
    <row r="666" spans="2:2" x14ac:dyDescent="0.25">
      <c r="B666" s="39" t="s">
        <v>670</v>
      </c>
    </row>
    <row r="667" spans="2:2" x14ac:dyDescent="0.25">
      <c r="B667" s="39" t="s">
        <v>671</v>
      </c>
    </row>
    <row r="668" spans="2:2" x14ac:dyDescent="0.25">
      <c r="B668" s="39" t="s">
        <v>672</v>
      </c>
    </row>
    <row r="669" spans="2:2" x14ac:dyDescent="0.25">
      <c r="B669" s="39" t="s">
        <v>673</v>
      </c>
    </row>
    <row r="670" spans="2:2" x14ac:dyDescent="0.25">
      <c r="B670" s="39" t="s">
        <v>674</v>
      </c>
    </row>
    <row r="671" spans="2:2" x14ac:dyDescent="0.25">
      <c r="B671" s="39" t="s">
        <v>675</v>
      </c>
    </row>
    <row r="672" spans="2:2" x14ac:dyDescent="0.25">
      <c r="B672" s="39" t="s">
        <v>676</v>
      </c>
    </row>
    <row r="673" spans="2:2" x14ac:dyDescent="0.25">
      <c r="B673" s="39" t="s">
        <v>677</v>
      </c>
    </row>
    <row r="674" spans="2:2" x14ac:dyDescent="0.25">
      <c r="B674" s="39" t="s">
        <v>678</v>
      </c>
    </row>
    <row r="675" spans="2:2" x14ac:dyDescent="0.25">
      <c r="B675" s="39" t="s">
        <v>679</v>
      </c>
    </row>
    <row r="676" spans="2:2" x14ac:dyDescent="0.25">
      <c r="B676" s="39" t="s">
        <v>680</v>
      </c>
    </row>
    <row r="677" spans="2:2" x14ac:dyDescent="0.25">
      <c r="B677" s="39" t="s">
        <v>681</v>
      </c>
    </row>
    <row r="678" spans="2:2" x14ac:dyDescent="0.25">
      <c r="B678" s="39" t="s">
        <v>682</v>
      </c>
    </row>
    <row r="679" spans="2:2" x14ac:dyDescent="0.25">
      <c r="B679" s="39" t="s">
        <v>683</v>
      </c>
    </row>
    <row r="680" spans="2:2" x14ac:dyDescent="0.25">
      <c r="B680" s="39" t="s">
        <v>684</v>
      </c>
    </row>
    <row r="681" spans="2:2" x14ac:dyDescent="0.25">
      <c r="B681" s="39" t="s">
        <v>685</v>
      </c>
    </row>
    <row r="682" spans="2:2" x14ac:dyDescent="0.25">
      <c r="B682" s="39" t="s">
        <v>686</v>
      </c>
    </row>
    <row r="683" spans="2:2" x14ac:dyDescent="0.25">
      <c r="B683" s="39" t="s">
        <v>687</v>
      </c>
    </row>
    <row r="684" spans="2:2" x14ac:dyDescent="0.25">
      <c r="B684" s="39" t="s">
        <v>688</v>
      </c>
    </row>
    <row r="685" spans="2:2" x14ac:dyDescent="0.25">
      <c r="B685" s="39" t="s">
        <v>689</v>
      </c>
    </row>
    <row r="686" spans="2:2" x14ac:dyDescent="0.25">
      <c r="B686" s="39" t="s">
        <v>690</v>
      </c>
    </row>
    <row r="687" spans="2:2" x14ac:dyDescent="0.25">
      <c r="B687" s="39" t="s">
        <v>691</v>
      </c>
    </row>
    <row r="688" spans="2:2" x14ac:dyDescent="0.25">
      <c r="B688" s="39" t="s">
        <v>692</v>
      </c>
    </row>
    <row r="689" spans="2:2" x14ac:dyDescent="0.25">
      <c r="B689" s="39" t="s">
        <v>693</v>
      </c>
    </row>
    <row r="690" spans="2:2" x14ac:dyDescent="0.25">
      <c r="B690" s="39" t="s">
        <v>694</v>
      </c>
    </row>
    <row r="691" spans="2:2" x14ac:dyDescent="0.25">
      <c r="B691" s="39" t="s">
        <v>695</v>
      </c>
    </row>
    <row r="692" spans="2:2" x14ac:dyDescent="0.25">
      <c r="B692" s="39" t="s">
        <v>696</v>
      </c>
    </row>
    <row r="693" spans="2:2" x14ac:dyDescent="0.25">
      <c r="B693" s="39" t="s">
        <v>697</v>
      </c>
    </row>
    <row r="694" spans="2:2" x14ac:dyDescent="0.25">
      <c r="B694" s="39" t="s">
        <v>698</v>
      </c>
    </row>
    <row r="695" spans="2:2" x14ac:dyDescent="0.25">
      <c r="B695" s="39" t="s">
        <v>699</v>
      </c>
    </row>
    <row r="696" spans="2:2" x14ac:dyDescent="0.25">
      <c r="B696" s="39" t="s">
        <v>700</v>
      </c>
    </row>
    <row r="697" spans="2:2" x14ac:dyDescent="0.25">
      <c r="B697" s="39" t="s">
        <v>701</v>
      </c>
    </row>
    <row r="698" spans="2:2" x14ac:dyDescent="0.25">
      <c r="B698" s="39" t="s">
        <v>702</v>
      </c>
    </row>
    <row r="699" spans="2:2" x14ac:dyDescent="0.25">
      <c r="B699" s="39" t="s">
        <v>703</v>
      </c>
    </row>
    <row r="700" spans="2:2" x14ac:dyDescent="0.25">
      <c r="B700" s="39" t="s">
        <v>704</v>
      </c>
    </row>
    <row r="701" spans="2:2" x14ac:dyDescent="0.25">
      <c r="B701" s="39" t="s">
        <v>705</v>
      </c>
    </row>
    <row r="702" spans="2:2" x14ac:dyDescent="0.25">
      <c r="B702" s="39" t="s">
        <v>706</v>
      </c>
    </row>
    <row r="703" spans="2:2" x14ac:dyDescent="0.25">
      <c r="B703" s="39" t="s">
        <v>707</v>
      </c>
    </row>
    <row r="704" spans="2:2" x14ac:dyDescent="0.25">
      <c r="B704" s="39" t="s">
        <v>708</v>
      </c>
    </row>
    <row r="705" spans="2:2" x14ac:dyDescent="0.25">
      <c r="B705" s="39" t="s">
        <v>709</v>
      </c>
    </row>
    <row r="706" spans="2:2" x14ac:dyDescent="0.25">
      <c r="B706" s="39" t="s">
        <v>710</v>
      </c>
    </row>
    <row r="707" spans="2:2" x14ac:dyDescent="0.25">
      <c r="B707" s="39" t="s">
        <v>711</v>
      </c>
    </row>
    <row r="708" spans="2:2" x14ac:dyDescent="0.25">
      <c r="B708" s="39" t="s">
        <v>712</v>
      </c>
    </row>
    <row r="709" spans="2:2" x14ac:dyDescent="0.25">
      <c r="B709" s="39" t="s">
        <v>713</v>
      </c>
    </row>
    <row r="710" spans="2:2" x14ac:dyDescent="0.25">
      <c r="B710" s="39" t="s">
        <v>714</v>
      </c>
    </row>
    <row r="711" spans="2:2" x14ac:dyDescent="0.25">
      <c r="B711" s="39" t="s">
        <v>715</v>
      </c>
    </row>
    <row r="712" spans="2:2" x14ac:dyDescent="0.25">
      <c r="B712" s="39" t="s">
        <v>716</v>
      </c>
    </row>
    <row r="713" spans="2:2" x14ac:dyDescent="0.25">
      <c r="B713" s="39" t="s">
        <v>717</v>
      </c>
    </row>
    <row r="714" spans="2:2" x14ac:dyDescent="0.25">
      <c r="B714" s="39" t="s">
        <v>718</v>
      </c>
    </row>
    <row r="715" spans="2:2" x14ac:dyDescent="0.25">
      <c r="B715" s="39" t="s">
        <v>719</v>
      </c>
    </row>
    <row r="716" spans="2:2" x14ac:dyDescent="0.25">
      <c r="B716" s="39" t="s">
        <v>720</v>
      </c>
    </row>
    <row r="717" spans="2:2" x14ac:dyDescent="0.25">
      <c r="B717" s="39" t="s">
        <v>721</v>
      </c>
    </row>
    <row r="718" spans="2:2" x14ac:dyDescent="0.25">
      <c r="B718" s="39" t="s">
        <v>722</v>
      </c>
    </row>
    <row r="719" spans="2:2" x14ac:dyDescent="0.25">
      <c r="B719" s="39" t="s">
        <v>723</v>
      </c>
    </row>
    <row r="720" spans="2:2" x14ac:dyDescent="0.25">
      <c r="B720" s="39" t="s">
        <v>724</v>
      </c>
    </row>
    <row r="721" spans="2:2" x14ac:dyDescent="0.25">
      <c r="B721" s="39" t="s">
        <v>725</v>
      </c>
    </row>
    <row r="722" spans="2:2" x14ac:dyDescent="0.25">
      <c r="B722" s="39" t="s">
        <v>726</v>
      </c>
    </row>
    <row r="723" spans="2:2" x14ac:dyDescent="0.25">
      <c r="B723" s="39" t="s">
        <v>727</v>
      </c>
    </row>
    <row r="724" spans="2:2" x14ac:dyDescent="0.25">
      <c r="B724" s="39" t="s">
        <v>728</v>
      </c>
    </row>
    <row r="725" spans="2:2" x14ac:dyDescent="0.25">
      <c r="B725" s="39" t="s">
        <v>729</v>
      </c>
    </row>
    <row r="726" spans="2:2" x14ac:dyDescent="0.25">
      <c r="B726" s="39" t="s">
        <v>730</v>
      </c>
    </row>
    <row r="727" spans="2:2" x14ac:dyDescent="0.25">
      <c r="B727" s="39" t="s">
        <v>731</v>
      </c>
    </row>
    <row r="728" spans="2:2" x14ac:dyDescent="0.25">
      <c r="B728" s="39" t="s">
        <v>732</v>
      </c>
    </row>
    <row r="729" spans="2:2" x14ac:dyDescent="0.25">
      <c r="B729" s="39" t="s">
        <v>733</v>
      </c>
    </row>
    <row r="730" spans="2:2" x14ac:dyDescent="0.25">
      <c r="B730" s="39" t="s">
        <v>734</v>
      </c>
    </row>
    <row r="731" spans="2:2" x14ac:dyDescent="0.25">
      <c r="B731" s="39" t="s">
        <v>735</v>
      </c>
    </row>
    <row r="732" spans="2:2" x14ac:dyDescent="0.25">
      <c r="B732" s="39" t="s">
        <v>736</v>
      </c>
    </row>
    <row r="733" spans="2:2" x14ac:dyDescent="0.25">
      <c r="B733" s="39" t="s">
        <v>737</v>
      </c>
    </row>
    <row r="734" spans="2:2" x14ac:dyDescent="0.25">
      <c r="B734" s="39" t="s">
        <v>738</v>
      </c>
    </row>
    <row r="735" spans="2:2" x14ac:dyDescent="0.25">
      <c r="B735" s="39" t="s">
        <v>739</v>
      </c>
    </row>
    <row r="736" spans="2:2" x14ac:dyDescent="0.25">
      <c r="B736" s="39" t="s">
        <v>740</v>
      </c>
    </row>
    <row r="737" spans="2:2" x14ac:dyDescent="0.25">
      <c r="B737" s="39" t="s">
        <v>741</v>
      </c>
    </row>
    <row r="738" spans="2:2" x14ac:dyDescent="0.25">
      <c r="B738" s="39" t="s">
        <v>742</v>
      </c>
    </row>
    <row r="739" spans="2:2" x14ac:dyDescent="0.25">
      <c r="B739" s="39" t="s">
        <v>743</v>
      </c>
    </row>
    <row r="740" spans="2:2" x14ac:dyDescent="0.25">
      <c r="B740" s="39" t="s">
        <v>744</v>
      </c>
    </row>
    <row r="741" spans="2:2" x14ac:dyDescent="0.25">
      <c r="B741" s="39" t="s">
        <v>745</v>
      </c>
    </row>
    <row r="742" spans="2:2" x14ac:dyDescent="0.25">
      <c r="B742" s="39" t="s">
        <v>746</v>
      </c>
    </row>
    <row r="743" spans="2:2" x14ac:dyDescent="0.25">
      <c r="B743" s="39" t="s">
        <v>747</v>
      </c>
    </row>
    <row r="744" spans="2:2" x14ac:dyDescent="0.25">
      <c r="B744" s="39" t="s">
        <v>748</v>
      </c>
    </row>
    <row r="745" spans="2:2" x14ac:dyDescent="0.25">
      <c r="B745" s="39" t="s">
        <v>749</v>
      </c>
    </row>
    <row r="746" spans="2:2" x14ac:dyDescent="0.25">
      <c r="B746" s="39" t="s">
        <v>750</v>
      </c>
    </row>
    <row r="747" spans="2:2" x14ac:dyDescent="0.25">
      <c r="B747" s="39" t="s">
        <v>751</v>
      </c>
    </row>
    <row r="748" spans="2:2" x14ac:dyDescent="0.25">
      <c r="B748" s="39" t="s">
        <v>752</v>
      </c>
    </row>
    <row r="749" spans="2:2" x14ac:dyDescent="0.25">
      <c r="B749" s="39" t="s">
        <v>753</v>
      </c>
    </row>
    <row r="750" spans="2:2" x14ac:dyDescent="0.25">
      <c r="B750" s="39" t="s">
        <v>754</v>
      </c>
    </row>
    <row r="751" spans="2:2" x14ac:dyDescent="0.25">
      <c r="B751" s="39" t="s">
        <v>755</v>
      </c>
    </row>
    <row r="752" spans="2:2" x14ac:dyDescent="0.25">
      <c r="B752" s="39" t="s">
        <v>756</v>
      </c>
    </row>
    <row r="753" spans="2:2" x14ac:dyDescent="0.25">
      <c r="B753" s="39" t="s">
        <v>757</v>
      </c>
    </row>
    <row r="754" spans="2:2" x14ac:dyDescent="0.25">
      <c r="B754" s="39" t="s">
        <v>758</v>
      </c>
    </row>
    <row r="755" spans="2:2" x14ac:dyDescent="0.25">
      <c r="B755" s="39" t="s">
        <v>759</v>
      </c>
    </row>
    <row r="756" spans="2:2" x14ac:dyDescent="0.25">
      <c r="B756" s="39" t="s">
        <v>760</v>
      </c>
    </row>
    <row r="757" spans="2:2" x14ac:dyDescent="0.25">
      <c r="B757" s="39" t="s">
        <v>761</v>
      </c>
    </row>
    <row r="758" spans="2:2" x14ac:dyDescent="0.25">
      <c r="B758" s="39" t="s">
        <v>762</v>
      </c>
    </row>
    <row r="759" spans="2:2" x14ac:dyDescent="0.25">
      <c r="B759" s="39" t="s">
        <v>763</v>
      </c>
    </row>
    <row r="760" spans="2:2" x14ac:dyDescent="0.25">
      <c r="B760" s="39" t="s">
        <v>764</v>
      </c>
    </row>
    <row r="761" spans="2:2" x14ac:dyDescent="0.25">
      <c r="B761" s="39" t="s">
        <v>765</v>
      </c>
    </row>
    <row r="762" spans="2:2" x14ac:dyDescent="0.25">
      <c r="B762" s="39" t="s">
        <v>766</v>
      </c>
    </row>
    <row r="763" spans="2:2" x14ac:dyDescent="0.25">
      <c r="B763" s="39" t="s">
        <v>767</v>
      </c>
    </row>
    <row r="764" spans="2:2" x14ac:dyDescent="0.25">
      <c r="B764" s="39" t="s">
        <v>768</v>
      </c>
    </row>
    <row r="765" spans="2:2" x14ac:dyDescent="0.25">
      <c r="B765" s="39" t="s">
        <v>769</v>
      </c>
    </row>
    <row r="766" spans="2:2" x14ac:dyDescent="0.25">
      <c r="B766" s="39" t="s">
        <v>770</v>
      </c>
    </row>
    <row r="767" spans="2:2" x14ac:dyDescent="0.25">
      <c r="B767" s="39" t="s">
        <v>771</v>
      </c>
    </row>
    <row r="768" spans="2:2" x14ac:dyDescent="0.25">
      <c r="B768" s="39" t="s">
        <v>772</v>
      </c>
    </row>
    <row r="769" spans="2:2" x14ac:dyDescent="0.25">
      <c r="B769" s="39" t="s">
        <v>773</v>
      </c>
    </row>
    <row r="770" spans="2:2" x14ac:dyDescent="0.25">
      <c r="B770" s="39" t="s">
        <v>774</v>
      </c>
    </row>
    <row r="771" spans="2:2" x14ac:dyDescent="0.25">
      <c r="B771" s="39" t="s">
        <v>775</v>
      </c>
    </row>
    <row r="772" spans="2:2" x14ac:dyDescent="0.25">
      <c r="B772" s="39" t="s">
        <v>776</v>
      </c>
    </row>
    <row r="773" spans="2:2" x14ac:dyDescent="0.25">
      <c r="B773" s="39" t="s">
        <v>777</v>
      </c>
    </row>
    <row r="774" spans="2:2" x14ac:dyDescent="0.25">
      <c r="B774" s="39" t="s">
        <v>778</v>
      </c>
    </row>
    <row r="775" spans="2:2" x14ac:dyDescent="0.25">
      <c r="B775" s="39" t="s">
        <v>779</v>
      </c>
    </row>
    <row r="776" spans="2:2" x14ac:dyDescent="0.25">
      <c r="B776" s="39" t="s">
        <v>780</v>
      </c>
    </row>
    <row r="777" spans="2:2" x14ac:dyDescent="0.25">
      <c r="B777" s="39" t="s">
        <v>781</v>
      </c>
    </row>
    <row r="778" spans="2:2" x14ac:dyDescent="0.25">
      <c r="B778" s="39" t="s">
        <v>782</v>
      </c>
    </row>
    <row r="779" spans="2:2" x14ac:dyDescent="0.25">
      <c r="B779" s="39" t="s">
        <v>783</v>
      </c>
    </row>
    <row r="780" spans="2:2" x14ac:dyDescent="0.25">
      <c r="B780" s="39" t="s">
        <v>784</v>
      </c>
    </row>
    <row r="781" spans="2:2" x14ac:dyDescent="0.25">
      <c r="B781" s="39" t="s">
        <v>785</v>
      </c>
    </row>
    <row r="782" spans="2:2" x14ac:dyDescent="0.25">
      <c r="B782" s="39" t="s">
        <v>786</v>
      </c>
    </row>
    <row r="783" spans="2:2" x14ac:dyDescent="0.25">
      <c r="B783" s="39" t="s">
        <v>787</v>
      </c>
    </row>
    <row r="784" spans="2:2" x14ac:dyDescent="0.25">
      <c r="B784" s="39" t="s">
        <v>788</v>
      </c>
    </row>
    <row r="785" spans="2:2" x14ac:dyDescent="0.25">
      <c r="B785" s="39" t="s">
        <v>789</v>
      </c>
    </row>
    <row r="786" spans="2:2" x14ac:dyDescent="0.25">
      <c r="B786" s="39" t="s">
        <v>790</v>
      </c>
    </row>
    <row r="787" spans="2:2" x14ac:dyDescent="0.25">
      <c r="B787" s="39" t="s">
        <v>791</v>
      </c>
    </row>
    <row r="788" spans="2:2" x14ac:dyDescent="0.25">
      <c r="B788" s="39" t="s">
        <v>792</v>
      </c>
    </row>
    <row r="789" spans="2:2" x14ac:dyDescent="0.25">
      <c r="B789" s="39" t="s">
        <v>793</v>
      </c>
    </row>
    <row r="790" spans="2:2" x14ac:dyDescent="0.25">
      <c r="B790" s="39" t="s">
        <v>794</v>
      </c>
    </row>
    <row r="791" spans="2:2" x14ac:dyDescent="0.25">
      <c r="B791" s="39" t="s">
        <v>795</v>
      </c>
    </row>
    <row r="792" spans="2:2" x14ac:dyDescent="0.25">
      <c r="B792" s="39" t="s">
        <v>796</v>
      </c>
    </row>
    <row r="793" spans="2:2" x14ac:dyDescent="0.25">
      <c r="B793" s="39" t="s">
        <v>797</v>
      </c>
    </row>
    <row r="794" spans="2:2" x14ac:dyDescent="0.25">
      <c r="B794" s="39" t="s">
        <v>798</v>
      </c>
    </row>
    <row r="795" spans="2:2" x14ac:dyDescent="0.25">
      <c r="B795" s="39" t="s">
        <v>799</v>
      </c>
    </row>
    <row r="796" spans="2:2" x14ac:dyDescent="0.25">
      <c r="B796" s="39" t="s">
        <v>800</v>
      </c>
    </row>
    <row r="797" spans="2:2" x14ac:dyDescent="0.25">
      <c r="B797" s="39" t="s">
        <v>801</v>
      </c>
    </row>
    <row r="798" spans="2:2" x14ac:dyDescent="0.25">
      <c r="B798" s="39" t="s">
        <v>802</v>
      </c>
    </row>
    <row r="799" spans="2:2" x14ac:dyDescent="0.25">
      <c r="B799" s="7" t="s">
        <v>803</v>
      </c>
    </row>
    <row r="800" spans="2:2" x14ac:dyDescent="0.25">
      <c r="B800" s="7" t="s">
        <v>804</v>
      </c>
    </row>
    <row r="801" spans="2:2" x14ac:dyDescent="0.25">
      <c r="B801" s="7" t="s">
        <v>805</v>
      </c>
    </row>
    <row r="802" spans="2:2" x14ac:dyDescent="0.25">
      <c r="B802" s="7" t="s">
        <v>806</v>
      </c>
    </row>
    <row r="803" spans="2:2" x14ac:dyDescent="0.25">
      <c r="B803" s="39" t="s">
        <v>807</v>
      </c>
    </row>
    <row r="804" spans="2:2" x14ac:dyDescent="0.25">
      <c r="B804" s="39" t="s">
        <v>808</v>
      </c>
    </row>
    <row r="805" spans="2:2" x14ac:dyDescent="0.25">
      <c r="B805" s="7" t="s">
        <v>809</v>
      </c>
    </row>
    <row r="806" spans="2:2" x14ac:dyDescent="0.25">
      <c r="B806" s="7" t="s">
        <v>810</v>
      </c>
    </row>
    <row r="807" spans="2:2" x14ac:dyDescent="0.25">
      <c r="B807" s="39" t="s">
        <v>811</v>
      </c>
    </row>
    <row r="808" spans="2:2" x14ac:dyDescent="0.25">
      <c r="B808" s="39" t="s">
        <v>812</v>
      </c>
    </row>
    <row r="809" spans="2:2" x14ac:dyDescent="0.25">
      <c r="B809" s="7" t="s">
        <v>813</v>
      </c>
    </row>
    <row r="810" spans="2:2" x14ac:dyDescent="0.25">
      <c r="B810" s="7" t="s">
        <v>814</v>
      </c>
    </row>
    <row r="811" spans="2:2" x14ac:dyDescent="0.25">
      <c r="B811" s="7" t="s">
        <v>815</v>
      </c>
    </row>
    <row r="812" spans="2:2" x14ac:dyDescent="0.25">
      <c r="B812" s="39" t="s">
        <v>816</v>
      </c>
    </row>
    <row r="813" spans="2:2" x14ac:dyDescent="0.25">
      <c r="B813" s="7" t="s">
        <v>817</v>
      </c>
    </row>
    <row r="814" spans="2:2" x14ac:dyDescent="0.25">
      <c r="B814" s="7" t="s">
        <v>818</v>
      </c>
    </row>
    <row r="815" spans="2:2" x14ac:dyDescent="0.25">
      <c r="B815" s="39" t="s">
        <v>819</v>
      </c>
    </row>
    <row r="816" spans="2:2" x14ac:dyDescent="0.25">
      <c r="B816" s="39" t="s">
        <v>820</v>
      </c>
    </row>
    <row r="817" spans="2:2" x14ac:dyDescent="0.25">
      <c r="B817" s="39" t="s">
        <v>821</v>
      </c>
    </row>
    <row r="818" spans="2:2" x14ac:dyDescent="0.25">
      <c r="B818" s="7" t="s">
        <v>822</v>
      </c>
    </row>
    <row r="819" spans="2:2" x14ac:dyDescent="0.25">
      <c r="B819" s="7" t="s">
        <v>823</v>
      </c>
    </row>
    <row r="820" spans="2:2" x14ac:dyDescent="0.25">
      <c r="B820" s="7" t="s">
        <v>824</v>
      </c>
    </row>
    <row r="821" spans="2:2" x14ac:dyDescent="0.25">
      <c r="B821" s="39" t="s">
        <v>825</v>
      </c>
    </row>
    <row r="822" spans="2:2" x14ac:dyDescent="0.25">
      <c r="B822" s="39" t="s">
        <v>826</v>
      </c>
    </row>
    <row r="823" spans="2:2" x14ac:dyDescent="0.25">
      <c r="B823" s="39" t="s">
        <v>827</v>
      </c>
    </row>
    <row r="824" spans="2:2" x14ac:dyDescent="0.25">
      <c r="B824" s="7" t="s">
        <v>828</v>
      </c>
    </row>
    <row r="825" spans="2:2" x14ac:dyDescent="0.25">
      <c r="B825" s="7" t="s">
        <v>829</v>
      </c>
    </row>
    <row r="826" spans="2:2" x14ac:dyDescent="0.25">
      <c r="B826" s="39" t="s">
        <v>830</v>
      </c>
    </row>
    <row r="827" spans="2:2" x14ac:dyDescent="0.25">
      <c r="B827" s="7" t="s">
        <v>831</v>
      </c>
    </row>
    <row r="828" spans="2:2" x14ac:dyDescent="0.25">
      <c r="B828" s="39" t="s">
        <v>832</v>
      </c>
    </row>
    <row r="829" spans="2:2" x14ac:dyDescent="0.25">
      <c r="B829" s="39" t="s">
        <v>833</v>
      </c>
    </row>
    <row r="830" spans="2:2" x14ac:dyDescent="0.25">
      <c r="B830" s="7" t="s">
        <v>834</v>
      </c>
    </row>
    <row r="831" spans="2:2" x14ac:dyDescent="0.25">
      <c r="B831" s="39" t="s">
        <v>835</v>
      </c>
    </row>
    <row r="832" spans="2:2" x14ac:dyDescent="0.25">
      <c r="B832" s="7" t="s">
        <v>836</v>
      </c>
    </row>
    <row r="833" spans="2:2" x14ac:dyDescent="0.25">
      <c r="B833" s="7" t="s">
        <v>837</v>
      </c>
    </row>
    <row r="834" spans="2:2" x14ac:dyDescent="0.25">
      <c r="B834" s="7" t="s">
        <v>838</v>
      </c>
    </row>
    <row r="835" spans="2:2" x14ac:dyDescent="0.25">
      <c r="B835" s="39" t="s">
        <v>839</v>
      </c>
    </row>
    <row r="836" spans="2:2" x14ac:dyDescent="0.25">
      <c r="B836" s="7" t="s">
        <v>840</v>
      </c>
    </row>
    <row r="837" spans="2:2" x14ac:dyDescent="0.25">
      <c r="B837" s="39" t="s">
        <v>841</v>
      </c>
    </row>
    <row r="838" spans="2:2" x14ac:dyDescent="0.25">
      <c r="B838" s="39" t="s">
        <v>842</v>
      </c>
    </row>
    <row r="839" spans="2:2" x14ac:dyDescent="0.25">
      <c r="B839" s="39" t="s">
        <v>843</v>
      </c>
    </row>
    <row r="840" spans="2:2" x14ac:dyDescent="0.25">
      <c r="B840" s="7" t="s">
        <v>844</v>
      </c>
    </row>
    <row r="841" spans="2:2" x14ac:dyDescent="0.25">
      <c r="B841" s="39" t="s">
        <v>845</v>
      </c>
    </row>
    <row r="842" spans="2:2" x14ac:dyDescent="0.25">
      <c r="B842" s="7" t="s">
        <v>846</v>
      </c>
    </row>
    <row r="843" spans="2:2" x14ac:dyDescent="0.25">
      <c r="B843" s="39" t="s">
        <v>847</v>
      </c>
    </row>
    <row r="844" spans="2:2" x14ac:dyDescent="0.25">
      <c r="B844" s="7" t="s">
        <v>848</v>
      </c>
    </row>
    <row r="845" spans="2:2" x14ac:dyDescent="0.25">
      <c r="B845" s="7" t="s">
        <v>849</v>
      </c>
    </row>
    <row r="846" spans="2:2" x14ac:dyDescent="0.25">
      <c r="B846" s="39" t="s">
        <v>850</v>
      </c>
    </row>
    <row r="847" spans="2:2" x14ac:dyDescent="0.25">
      <c r="B847" s="7" t="s">
        <v>851</v>
      </c>
    </row>
    <row r="848" spans="2:2" x14ac:dyDescent="0.25">
      <c r="B848" s="7" t="s">
        <v>852</v>
      </c>
    </row>
    <row r="849" spans="2:2" x14ac:dyDescent="0.25">
      <c r="B849" s="39" t="s">
        <v>853</v>
      </c>
    </row>
    <row r="850" spans="2:2" x14ac:dyDescent="0.25">
      <c r="B850" s="39" t="s">
        <v>854</v>
      </c>
    </row>
    <row r="851" spans="2:2" x14ac:dyDescent="0.25">
      <c r="B851" s="39" t="s">
        <v>855</v>
      </c>
    </row>
    <row r="852" spans="2:2" x14ac:dyDescent="0.25">
      <c r="B852" s="7" t="s">
        <v>856</v>
      </c>
    </row>
    <row r="853" spans="2:2" x14ac:dyDescent="0.25">
      <c r="B853" s="7" t="s">
        <v>857</v>
      </c>
    </row>
    <row r="854" spans="2:2" x14ac:dyDescent="0.25">
      <c r="B854" s="7" t="s">
        <v>858</v>
      </c>
    </row>
  </sheetData>
  <autoFilter ref="B1:B854">
    <sortState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4"/>
  <sheetViews>
    <sheetView workbookViewId="0">
      <selection activeCell="D23" sqref="D23"/>
    </sheetView>
  </sheetViews>
  <sheetFormatPr defaultRowHeight="15" x14ac:dyDescent="0.25"/>
  <cols>
    <col min="1" max="1" width="30" bestFit="1" customWidth="1"/>
  </cols>
  <sheetData>
    <row r="1" spans="1:1" s="41" customFormat="1" x14ac:dyDescent="0.25">
      <c r="A1" s="41" t="s">
        <v>887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sheetProtection password="EC91" sheet="1" objects="1" scenarios="1"/>
  <autoFilter ref="A1:A854">
    <sortState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855"/>
  <sheetViews>
    <sheetView topLeftCell="A801" workbookViewId="0">
      <selection activeCell="D23" sqref="D23"/>
    </sheetView>
  </sheetViews>
  <sheetFormatPr defaultRowHeight="15" x14ac:dyDescent="0.25"/>
  <cols>
    <col min="2" max="2" width="30" bestFit="1" customWidth="1"/>
  </cols>
  <sheetData>
    <row r="2" spans="2:2" x14ac:dyDescent="0.25">
      <c r="B2" t="s">
        <v>887</v>
      </c>
    </row>
    <row r="3" spans="2:2" x14ac:dyDescent="0.25">
      <c r="B3" s="43" t="s">
        <v>6</v>
      </c>
    </row>
    <row r="4" spans="2:2" x14ac:dyDescent="0.25">
      <c r="B4" s="43" t="s">
        <v>7</v>
      </c>
    </row>
    <row r="5" spans="2:2" x14ac:dyDescent="0.25">
      <c r="B5" s="42" t="s">
        <v>8</v>
      </c>
    </row>
    <row r="6" spans="2:2" x14ac:dyDescent="0.25">
      <c r="B6" s="42" t="s">
        <v>9</v>
      </c>
    </row>
    <row r="7" spans="2:2" x14ac:dyDescent="0.25">
      <c r="B7" s="43" t="s">
        <v>10</v>
      </c>
    </row>
    <row r="8" spans="2:2" x14ac:dyDescent="0.25">
      <c r="B8" s="43" t="s">
        <v>11</v>
      </c>
    </row>
    <row r="9" spans="2:2" x14ac:dyDescent="0.25">
      <c r="B9" s="43" t="s">
        <v>12</v>
      </c>
    </row>
    <row r="10" spans="2:2" x14ac:dyDescent="0.25">
      <c r="B10" s="42" t="s">
        <v>13</v>
      </c>
    </row>
    <row r="11" spans="2:2" x14ac:dyDescent="0.25">
      <c r="B11" s="43" t="s">
        <v>14</v>
      </c>
    </row>
    <row r="12" spans="2:2" x14ac:dyDescent="0.25">
      <c r="B12" s="43" t="s">
        <v>15</v>
      </c>
    </row>
    <row r="13" spans="2:2" x14ac:dyDescent="0.25">
      <c r="B13" s="43" t="s">
        <v>16</v>
      </c>
    </row>
    <row r="14" spans="2:2" x14ac:dyDescent="0.25">
      <c r="B14" s="42" t="s">
        <v>17</v>
      </c>
    </row>
    <row r="15" spans="2:2" x14ac:dyDescent="0.25">
      <c r="B15" s="42" t="s">
        <v>18</v>
      </c>
    </row>
    <row r="16" spans="2:2" x14ac:dyDescent="0.25">
      <c r="B16" s="42" t="s">
        <v>19</v>
      </c>
    </row>
    <row r="17" spans="2:2" x14ac:dyDescent="0.25">
      <c r="B17" s="43" t="s">
        <v>20</v>
      </c>
    </row>
    <row r="18" spans="2:2" x14ac:dyDescent="0.25">
      <c r="B18" s="42" t="s">
        <v>21</v>
      </c>
    </row>
    <row r="19" spans="2:2" x14ac:dyDescent="0.25">
      <c r="B19" s="42" t="s">
        <v>22</v>
      </c>
    </row>
    <row r="20" spans="2:2" x14ac:dyDescent="0.25">
      <c r="B20" s="42" t="s">
        <v>23</v>
      </c>
    </row>
    <row r="21" spans="2:2" x14ac:dyDescent="0.25">
      <c r="B21" s="42" t="s">
        <v>24</v>
      </c>
    </row>
    <row r="22" spans="2:2" x14ac:dyDescent="0.25">
      <c r="B22" s="43" t="s">
        <v>25</v>
      </c>
    </row>
    <row r="23" spans="2:2" x14ac:dyDescent="0.25">
      <c r="B23" s="42" t="s">
        <v>26</v>
      </c>
    </row>
    <row r="24" spans="2:2" x14ac:dyDescent="0.25">
      <c r="B24" s="43" t="s">
        <v>27</v>
      </c>
    </row>
    <row r="25" spans="2:2" x14ac:dyDescent="0.25">
      <c r="B25" s="43" t="s">
        <v>28</v>
      </c>
    </row>
    <row r="26" spans="2:2" x14ac:dyDescent="0.25">
      <c r="B26" s="42" t="s">
        <v>29</v>
      </c>
    </row>
    <row r="27" spans="2:2" x14ac:dyDescent="0.25">
      <c r="B27" s="42" t="s">
        <v>30</v>
      </c>
    </row>
    <row r="28" spans="2:2" x14ac:dyDescent="0.25">
      <c r="B28" s="43" t="s">
        <v>31</v>
      </c>
    </row>
    <row r="29" spans="2:2" x14ac:dyDescent="0.25">
      <c r="B29" s="42" t="s">
        <v>32</v>
      </c>
    </row>
    <row r="30" spans="2:2" x14ac:dyDescent="0.25">
      <c r="B30" s="42" t="s">
        <v>33</v>
      </c>
    </row>
    <row r="31" spans="2:2" x14ac:dyDescent="0.25">
      <c r="B31" s="42" t="s">
        <v>34</v>
      </c>
    </row>
    <row r="32" spans="2:2" x14ac:dyDescent="0.25">
      <c r="B32" s="43" t="s">
        <v>35</v>
      </c>
    </row>
    <row r="33" spans="2:2" x14ac:dyDescent="0.25">
      <c r="B33" s="43" t="s">
        <v>36</v>
      </c>
    </row>
    <row r="34" spans="2:2" x14ac:dyDescent="0.25">
      <c r="B34" s="43" t="s">
        <v>37</v>
      </c>
    </row>
    <row r="35" spans="2:2" x14ac:dyDescent="0.25">
      <c r="B35" s="43" t="s">
        <v>38</v>
      </c>
    </row>
    <row r="36" spans="2:2" x14ac:dyDescent="0.25">
      <c r="B36" s="43" t="s">
        <v>39</v>
      </c>
    </row>
    <row r="37" spans="2:2" x14ac:dyDescent="0.25">
      <c r="B37" s="43" t="s">
        <v>40</v>
      </c>
    </row>
    <row r="38" spans="2:2" x14ac:dyDescent="0.25">
      <c r="B38" s="42" t="s">
        <v>41</v>
      </c>
    </row>
    <row r="39" spans="2:2" x14ac:dyDescent="0.25">
      <c r="B39" s="43" t="s">
        <v>42</v>
      </c>
    </row>
    <row r="40" spans="2:2" x14ac:dyDescent="0.25">
      <c r="B40" s="42" t="s">
        <v>43</v>
      </c>
    </row>
    <row r="41" spans="2:2" x14ac:dyDescent="0.25">
      <c r="B41" s="42" t="s">
        <v>44</v>
      </c>
    </row>
    <row r="42" spans="2:2" x14ac:dyDescent="0.25">
      <c r="B42" s="42" t="s">
        <v>45</v>
      </c>
    </row>
    <row r="43" spans="2:2" x14ac:dyDescent="0.25">
      <c r="B43" s="43" t="s">
        <v>46</v>
      </c>
    </row>
    <row r="44" spans="2:2" x14ac:dyDescent="0.25">
      <c r="B44" s="43" t="s">
        <v>47</v>
      </c>
    </row>
    <row r="45" spans="2:2" x14ac:dyDescent="0.25">
      <c r="B45" s="43" t="s">
        <v>48</v>
      </c>
    </row>
    <row r="46" spans="2:2" x14ac:dyDescent="0.25">
      <c r="B46" s="43" t="s">
        <v>49</v>
      </c>
    </row>
    <row r="47" spans="2:2" x14ac:dyDescent="0.25">
      <c r="B47" s="42" t="s">
        <v>50</v>
      </c>
    </row>
    <row r="48" spans="2:2" x14ac:dyDescent="0.25">
      <c r="B48" s="42" t="s">
        <v>51</v>
      </c>
    </row>
    <row r="49" spans="2:2" x14ac:dyDescent="0.25">
      <c r="B49" s="42" t="s">
        <v>52</v>
      </c>
    </row>
    <row r="50" spans="2:2" x14ac:dyDescent="0.25">
      <c r="B50" s="42" t="s">
        <v>53</v>
      </c>
    </row>
    <row r="51" spans="2:2" x14ac:dyDescent="0.25">
      <c r="B51" s="42" t="s">
        <v>54</v>
      </c>
    </row>
    <row r="52" spans="2:2" x14ac:dyDescent="0.25">
      <c r="B52" s="42" t="s">
        <v>55</v>
      </c>
    </row>
    <row r="53" spans="2:2" x14ac:dyDescent="0.25">
      <c r="B53" s="42" t="s">
        <v>56</v>
      </c>
    </row>
    <row r="54" spans="2:2" x14ac:dyDescent="0.25">
      <c r="B54" s="43" t="s">
        <v>57</v>
      </c>
    </row>
    <row r="55" spans="2:2" x14ac:dyDescent="0.25">
      <c r="B55" s="42" t="s">
        <v>58</v>
      </c>
    </row>
    <row r="56" spans="2:2" x14ac:dyDescent="0.25">
      <c r="B56" s="42" t="s">
        <v>59</v>
      </c>
    </row>
    <row r="57" spans="2:2" x14ac:dyDescent="0.25">
      <c r="B57" s="42" t="s">
        <v>60</v>
      </c>
    </row>
    <row r="58" spans="2:2" x14ac:dyDescent="0.25">
      <c r="B58" s="43" t="s">
        <v>61</v>
      </c>
    </row>
    <row r="59" spans="2:2" x14ac:dyDescent="0.25">
      <c r="B59" s="42" t="s">
        <v>62</v>
      </c>
    </row>
    <row r="60" spans="2:2" x14ac:dyDescent="0.25">
      <c r="B60" s="42" t="s">
        <v>63</v>
      </c>
    </row>
    <row r="61" spans="2:2" x14ac:dyDescent="0.25">
      <c r="B61" s="43" t="s">
        <v>64</v>
      </c>
    </row>
    <row r="62" spans="2:2" x14ac:dyDescent="0.25">
      <c r="B62" s="43" t="s">
        <v>65</v>
      </c>
    </row>
    <row r="63" spans="2:2" x14ac:dyDescent="0.25">
      <c r="B63" s="42" t="s">
        <v>66</v>
      </c>
    </row>
    <row r="64" spans="2:2" x14ac:dyDescent="0.25">
      <c r="B64" s="42" t="s">
        <v>67</v>
      </c>
    </row>
    <row r="65" spans="2:2" x14ac:dyDescent="0.25">
      <c r="B65" s="42" t="s">
        <v>68</v>
      </c>
    </row>
    <row r="66" spans="2:2" x14ac:dyDescent="0.25">
      <c r="B66" s="42" t="s">
        <v>69</v>
      </c>
    </row>
    <row r="67" spans="2:2" x14ac:dyDescent="0.25">
      <c r="B67" s="42" t="s">
        <v>70</v>
      </c>
    </row>
    <row r="68" spans="2:2" x14ac:dyDescent="0.25">
      <c r="B68" s="42" t="s">
        <v>71</v>
      </c>
    </row>
    <row r="69" spans="2:2" x14ac:dyDescent="0.25">
      <c r="B69" s="42" t="s">
        <v>72</v>
      </c>
    </row>
    <row r="70" spans="2:2" x14ac:dyDescent="0.25">
      <c r="B70" s="42" t="s">
        <v>73</v>
      </c>
    </row>
    <row r="71" spans="2:2" x14ac:dyDescent="0.25">
      <c r="B71" s="42" t="s">
        <v>74</v>
      </c>
    </row>
    <row r="72" spans="2:2" x14ac:dyDescent="0.25">
      <c r="B72" s="42" t="s">
        <v>75</v>
      </c>
    </row>
    <row r="73" spans="2:2" x14ac:dyDescent="0.25">
      <c r="B73" s="43" t="s">
        <v>76</v>
      </c>
    </row>
    <row r="74" spans="2:2" x14ac:dyDescent="0.25">
      <c r="B74" s="42" t="s">
        <v>77</v>
      </c>
    </row>
    <row r="75" spans="2:2" x14ac:dyDescent="0.25">
      <c r="B75" s="42" t="s">
        <v>78</v>
      </c>
    </row>
    <row r="76" spans="2:2" x14ac:dyDescent="0.25">
      <c r="B76" s="42" t="s">
        <v>79</v>
      </c>
    </row>
    <row r="77" spans="2:2" x14ac:dyDescent="0.25">
      <c r="B77" s="42" t="s">
        <v>80</v>
      </c>
    </row>
    <row r="78" spans="2:2" x14ac:dyDescent="0.25">
      <c r="B78" s="43" t="s">
        <v>81</v>
      </c>
    </row>
    <row r="79" spans="2:2" x14ac:dyDescent="0.25">
      <c r="B79" s="42" t="s">
        <v>82</v>
      </c>
    </row>
    <row r="80" spans="2:2" x14ac:dyDescent="0.25">
      <c r="B80" s="43" t="s">
        <v>83</v>
      </c>
    </row>
    <row r="81" spans="2:2" x14ac:dyDescent="0.25">
      <c r="B81" s="42" t="s">
        <v>84</v>
      </c>
    </row>
    <row r="82" spans="2:2" x14ac:dyDescent="0.25">
      <c r="B82" s="42" t="s">
        <v>85</v>
      </c>
    </row>
    <row r="83" spans="2:2" x14ac:dyDescent="0.25">
      <c r="B83" s="42" t="s">
        <v>86</v>
      </c>
    </row>
    <row r="84" spans="2:2" x14ac:dyDescent="0.25">
      <c r="B84" s="42" t="s">
        <v>87</v>
      </c>
    </row>
    <row r="85" spans="2:2" x14ac:dyDescent="0.25">
      <c r="B85" s="42" t="s">
        <v>88</v>
      </c>
    </row>
    <row r="86" spans="2:2" x14ac:dyDescent="0.25">
      <c r="B86" s="42" t="s">
        <v>89</v>
      </c>
    </row>
    <row r="87" spans="2:2" x14ac:dyDescent="0.25">
      <c r="B87" s="42" t="s">
        <v>90</v>
      </c>
    </row>
    <row r="88" spans="2:2" x14ac:dyDescent="0.25">
      <c r="B88" s="42" t="s">
        <v>91</v>
      </c>
    </row>
    <row r="89" spans="2:2" x14ac:dyDescent="0.25">
      <c r="B89" s="43" t="s">
        <v>92</v>
      </c>
    </row>
    <row r="90" spans="2:2" x14ac:dyDescent="0.25">
      <c r="B90" s="42" t="s">
        <v>93</v>
      </c>
    </row>
    <row r="91" spans="2:2" x14ac:dyDescent="0.25">
      <c r="B91" s="42" t="s">
        <v>94</v>
      </c>
    </row>
    <row r="92" spans="2:2" x14ac:dyDescent="0.25">
      <c r="B92" s="42" t="s">
        <v>95</v>
      </c>
    </row>
    <row r="93" spans="2:2" x14ac:dyDescent="0.25">
      <c r="B93" s="42" t="s">
        <v>96</v>
      </c>
    </row>
    <row r="94" spans="2:2" x14ac:dyDescent="0.25">
      <c r="B94" s="43" t="s">
        <v>97</v>
      </c>
    </row>
    <row r="95" spans="2:2" x14ac:dyDescent="0.25">
      <c r="B95" s="43" t="s">
        <v>98</v>
      </c>
    </row>
    <row r="96" spans="2:2" x14ac:dyDescent="0.25">
      <c r="B96" s="43" t="s">
        <v>99</v>
      </c>
    </row>
    <row r="97" spans="2:2" x14ac:dyDescent="0.25">
      <c r="B97" s="43" t="s">
        <v>100</v>
      </c>
    </row>
    <row r="98" spans="2:2" x14ac:dyDescent="0.25">
      <c r="B98" s="43" t="s">
        <v>101</v>
      </c>
    </row>
    <row r="99" spans="2:2" x14ac:dyDescent="0.25">
      <c r="B99" s="42" t="s">
        <v>102</v>
      </c>
    </row>
    <row r="100" spans="2:2" x14ac:dyDescent="0.25">
      <c r="B100" s="43" t="s">
        <v>103</v>
      </c>
    </row>
    <row r="101" spans="2:2" x14ac:dyDescent="0.25">
      <c r="B101" s="43" t="s">
        <v>104</v>
      </c>
    </row>
    <row r="102" spans="2:2" x14ac:dyDescent="0.25">
      <c r="B102" s="42" t="s">
        <v>105</v>
      </c>
    </row>
    <row r="103" spans="2:2" x14ac:dyDescent="0.25">
      <c r="B103" s="42" t="s">
        <v>106</v>
      </c>
    </row>
    <row r="104" spans="2:2" x14ac:dyDescent="0.25">
      <c r="B104" s="42" t="s">
        <v>107</v>
      </c>
    </row>
    <row r="105" spans="2:2" x14ac:dyDescent="0.25">
      <c r="B105" s="42" t="s">
        <v>108</v>
      </c>
    </row>
    <row r="106" spans="2:2" x14ac:dyDescent="0.25">
      <c r="B106" s="42" t="s">
        <v>109</v>
      </c>
    </row>
    <row r="107" spans="2:2" x14ac:dyDescent="0.25">
      <c r="B107" s="42" t="s">
        <v>110</v>
      </c>
    </row>
    <row r="108" spans="2:2" x14ac:dyDescent="0.25">
      <c r="B108" s="42" t="s">
        <v>111</v>
      </c>
    </row>
    <row r="109" spans="2:2" x14ac:dyDescent="0.25">
      <c r="B109" s="43" t="s">
        <v>112</v>
      </c>
    </row>
    <row r="110" spans="2:2" x14ac:dyDescent="0.25">
      <c r="B110" s="42" t="s">
        <v>113</v>
      </c>
    </row>
    <row r="111" spans="2:2" x14ac:dyDescent="0.25">
      <c r="B111" s="43" t="s">
        <v>114</v>
      </c>
    </row>
    <row r="112" spans="2:2" x14ac:dyDescent="0.25">
      <c r="B112" s="43" t="s">
        <v>115</v>
      </c>
    </row>
    <row r="113" spans="2:2" x14ac:dyDescent="0.25">
      <c r="B113" s="42" t="s">
        <v>116</v>
      </c>
    </row>
    <row r="114" spans="2:2" x14ac:dyDescent="0.25">
      <c r="B114" s="42" t="s">
        <v>117</v>
      </c>
    </row>
    <row r="115" spans="2:2" x14ac:dyDescent="0.25">
      <c r="B115" s="42" t="s">
        <v>118</v>
      </c>
    </row>
    <row r="116" spans="2:2" x14ac:dyDescent="0.25">
      <c r="B116" s="42" t="s">
        <v>119</v>
      </c>
    </row>
    <row r="117" spans="2:2" x14ac:dyDescent="0.25">
      <c r="B117" s="42" t="s">
        <v>120</v>
      </c>
    </row>
    <row r="118" spans="2:2" x14ac:dyDescent="0.25">
      <c r="B118" s="43" t="s">
        <v>121</v>
      </c>
    </row>
    <row r="119" spans="2:2" x14ac:dyDescent="0.25">
      <c r="B119" s="42" t="s">
        <v>122</v>
      </c>
    </row>
    <row r="120" spans="2:2" x14ac:dyDescent="0.25">
      <c r="B120" s="43" t="s">
        <v>123</v>
      </c>
    </row>
    <row r="121" spans="2:2" x14ac:dyDescent="0.25">
      <c r="B121" s="42" t="s">
        <v>124</v>
      </c>
    </row>
    <row r="122" spans="2:2" x14ac:dyDescent="0.25">
      <c r="B122" s="42" t="s">
        <v>125</v>
      </c>
    </row>
    <row r="123" spans="2:2" x14ac:dyDescent="0.25">
      <c r="B123" s="42" t="s">
        <v>126</v>
      </c>
    </row>
    <row r="124" spans="2:2" x14ac:dyDescent="0.25">
      <c r="B124" s="42" t="s">
        <v>127</v>
      </c>
    </row>
    <row r="125" spans="2:2" x14ac:dyDescent="0.25">
      <c r="B125" s="42" t="s">
        <v>128</v>
      </c>
    </row>
    <row r="126" spans="2:2" x14ac:dyDescent="0.25">
      <c r="B126" s="42" t="s">
        <v>129</v>
      </c>
    </row>
    <row r="127" spans="2:2" x14ac:dyDescent="0.25">
      <c r="B127" s="42" t="s">
        <v>130</v>
      </c>
    </row>
    <row r="128" spans="2:2" x14ac:dyDescent="0.25">
      <c r="B128" s="42" t="s">
        <v>131</v>
      </c>
    </row>
    <row r="129" spans="2:2" x14ac:dyDescent="0.25">
      <c r="B129" s="42" t="s">
        <v>132</v>
      </c>
    </row>
    <row r="130" spans="2:2" x14ac:dyDescent="0.25">
      <c r="B130" s="42" t="s">
        <v>133</v>
      </c>
    </row>
    <row r="131" spans="2:2" x14ac:dyDescent="0.25">
      <c r="B131" s="43" t="s">
        <v>134</v>
      </c>
    </row>
    <row r="132" spans="2:2" x14ac:dyDescent="0.25">
      <c r="B132" s="43" t="s">
        <v>135</v>
      </c>
    </row>
    <row r="133" spans="2:2" x14ac:dyDescent="0.25">
      <c r="B133" s="42" t="s">
        <v>136</v>
      </c>
    </row>
    <row r="134" spans="2:2" x14ac:dyDescent="0.25">
      <c r="B134" s="42" t="s">
        <v>137</v>
      </c>
    </row>
    <row r="135" spans="2:2" x14ac:dyDescent="0.25">
      <c r="B135" s="43" t="s">
        <v>138</v>
      </c>
    </row>
    <row r="136" spans="2:2" x14ac:dyDescent="0.25">
      <c r="B136" s="42" t="s">
        <v>139</v>
      </c>
    </row>
    <row r="137" spans="2:2" x14ac:dyDescent="0.25">
      <c r="B137" s="42" t="s">
        <v>140</v>
      </c>
    </row>
    <row r="138" spans="2:2" x14ac:dyDescent="0.25">
      <c r="B138" s="42" t="s">
        <v>141</v>
      </c>
    </row>
    <row r="139" spans="2:2" x14ac:dyDescent="0.25">
      <c r="B139" s="42" t="s">
        <v>142</v>
      </c>
    </row>
    <row r="140" spans="2:2" x14ac:dyDescent="0.25">
      <c r="B140" s="43" t="s">
        <v>143</v>
      </c>
    </row>
    <row r="141" spans="2:2" x14ac:dyDescent="0.25">
      <c r="B141" s="43" t="s">
        <v>144</v>
      </c>
    </row>
    <row r="142" spans="2:2" x14ac:dyDescent="0.25">
      <c r="B142" s="43" t="s">
        <v>145</v>
      </c>
    </row>
    <row r="143" spans="2:2" x14ac:dyDescent="0.25">
      <c r="B143" s="43" t="s">
        <v>146</v>
      </c>
    </row>
    <row r="144" spans="2:2" x14ac:dyDescent="0.25">
      <c r="B144" s="42" t="s">
        <v>147</v>
      </c>
    </row>
    <row r="145" spans="2:2" x14ac:dyDescent="0.25">
      <c r="B145" s="43" t="s">
        <v>148</v>
      </c>
    </row>
    <row r="146" spans="2:2" x14ac:dyDescent="0.25">
      <c r="B146" s="43" t="s">
        <v>149</v>
      </c>
    </row>
    <row r="147" spans="2:2" x14ac:dyDescent="0.25">
      <c r="B147" s="43" t="s">
        <v>150</v>
      </c>
    </row>
    <row r="148" spans="2:2" x14ac:dyDescent="0.25">
      <c r="B148" s="42" t="s">
        <v>151</v>
      </c>
    </row>
    <row r="149" spans="2:2" x14ac:dyDescent="0.25">
      <c r="B149" s="42" t="s">
        <v>152</v>
      </c>
    </row>
    <row r="150" spans="2:2" x14ac:dyDescent="0.25">
      <c r="B150" s="42" t="s">
        <v>153</v>
      </c>
    </row>
    <row r="151" spans="2:2" x14ac:dyDescent="0.25">
      <c r="B151" s="43" t="s">
        <v>154</v>
      </c>
    </row>
    <row r="152" spans="2:2" x14ac:dyDescent="0.25">
      <c r="B152" s="42" t="s">
        <v>155</v>
      </c>
    </row>
    <row r="153" spans="2:2" x14ac:dyDescent="0.25">
      <c r="B153" s="43" t="s">
        <v>156</v>
      </c>
    </row>
    <row r="154" spans="2:2" x14ac:dyDescent="0.25">
      <c r="B154" s="42" t="s">
        <v>157</v>
      </c>
    </row>
    <row r="155" spans="2:2" x14ac:dyDescent="0.25">
      <c r="B155" s="42" t="s">
        <v>158</v>
      </c>
    </row>
    <row r="156" spans="2:2" x14ac:dyDescent="0.25">
      <c r="B156" s="42" t="s">
        <v>159</v>
      </c>
    </row>
    <row r="157" spans="2:2" x14ac:dyDescent="0.25">
      <c r="B157" s="42" t="s">
        <v>160</v>
      </c>
    </row>
    <row r="158" spans="2:2" x14ac:dyDescent="0.25">
      <c r="B158" s="43" t="s">
        <v>161</v>
      </c>
    </row>
    <row r="159" spans="2:2" x14ac:dyDescent="0.25">
      <c r="B159" s="42" t="s">
        <v>162</v>
      </c>
    </row>
    <row r="160" spans="2:2" x14ac:dyDescent="0.25">
      <c r="B160" s="43" t="s">
        <v>163</v>
      </c>
    </row>
    <row r="161" spans="2:2" x14ac:dyDescent="0.25">
      <c r="B161" s="42" t="s">
        <v>164</v>
      </c>
    </row>
    <row r="162" spans="2:2" x14ac:dyDescent="0.25">
      <c r="B162" s="42" t="s">
        <v>165</v>
      </c>
    </row>
    <row r="163" spans="2:2" x14ac:dyDescent="0.25">
      <c r="B163" s="43" t="s">
        <v>166</v>
      </c>
    </row>
    <row r="164" spans="2:2" x14ac:dyDescent="0.25">
      <c r="B164" s="42" t="s">
        <v>167</v>
      </c>
    </row>
    <row r="165" spans="2:2" x14ac:dyDescent="0.25">
      <c r="B165" s="42" t="s">
        <v>168</v>
      </c>
    </row>
    <row r="166" spans="2:2" x14ac:dyDescent="0.25">
      <c r="B166" s="42" t="s">
        <v>169</v>
      </c>
    </row>
    <row r="167" spans="2:2" x14ac:dyDescent="0.25">
      <c r="B167" s="43" t="s">
        <v>170</v>
      </c>
    </row>
    <row r="168" spans="2:2" x14ac:dyDescent="0.25">
      <c r="B168" s="42" t="s">
        <v>171</v>
      </c>
    </row>
    <row r="169" spans="2:2" x14ac:dyDescent="0.25">
      <c r="B169" s="42" t="s">
        <v>172</v>
      </c>
    </row>
    <row r="170" spans="2:2" x14ac:dyDescent="0.25">
      <c r="B170" s="43" t="s">
        <v>173</v>
      </c>
    </row>
    <row r="171" spans="2:2" x14ac:dyDescent="0.25">
      <c r="B171" s="42" t="s">
        <v>174</v>
      </c>
    </row>
    <row r="172" spans="2:2" x14ac:dyDescent="0.25">
      <c r="B172" s="42" t="s">
        <v>175</v>
      </c>
    </row>
    <row r="173" spans="2:2" x14ac:dyDescent="0.25">
      <c r="B173" s="42" t="s">
        <v>176</v>
      </c>
    </row>
    <row r="174" spans="2:2" x14ac:dyDescent="0.25">
      <c r="B174" s="43" t="s">
        <v>177</v>
      </c>
    </row>
    <row r="175" spans="2:2" x14ac:dyDescent="0.25">
      <c r="B175" s="42" t="s">
        <v>178</v>
      </c>
    </row>
    <row r="176" spans="2:2" x14ac:dyDescent="0.25">
      <c r="B176" s="42" t="s">
        <v>179</v>
      </c>
    </row>
    <row r="177" spans="2:2" x14ac:dyDescent="0.25">
      <c r="B177" s="43" t="s">
        <v>180</v>
      </c>
    </row>
    <row r="178" spans="2:2" x14ac:dyDescent="0.25">
      <c r="B178" s="43" t="s">
        <v>181</v>
      </c>
    </row>
    <row r="179" spans="2:2" x14ac:dyDescent="0.25">
      <c r="B179" s="42" t="s">
        <v>182</v>
      </c>
    </row>
    <row r="180" spans="2:2" x14ac:dyDescent="0.25">
      <c r="B180" s="43" t="s">
        <v>183</v>
      </c>
    </row>
    <row r="181" spans="2:2" x14ac:dyDescent="0.25">
      <c r="B181" s="42" t="s">
        <v>184</v>
      </c>
    </row>
    <row r="182" spans="2:2" x14ac:dyDescent="0.25">
      <c r="B182" s="43" t="s">
        <v>185</v>
      </c>
    </row>
    <row r="183" spans="2:2" x14ac:dyDescent="0.25">
      <c r="B183" s="42" t="s">
        <v>186</v>
      </c>
    </row>
    <row r="184" spans="2:2" x14ac:dyDescent="0.25">
      <c r="B184" s="43" t="s">
        <v>187</v>
      </c>
    </row>
    <row r="185" spans="2:2" x14ac:dyDescent="0.25">
      <c r="B185" s="43" t="s">
        <v>188</v>
      </c>
    </row>
    <row r="186" spans="2:2" x14ac:dyDescent="0.25">
      <c r="B186" s="42" t="s">
        <v>189</v>
      </c>
    </row>
    <row r="187" spans="2:2" x14ac:dyDescent="0.25">
      <c r="B187" s="42" t="s">
        <v>190</v>
      </c>
    </row>
    <row r="188" spans="2:2" x14ac:dyDescent="0.25">
      <c r="B188" s="42" t="s">
        <v>191</v>
      </c>
    </row>
    <row r="189" spans="2:2" x14ac:dyDescent="0.25">
      <c r="B189" s="42" t="s">
        <v>192</v>
      </c>
    </row>
    <row r="190" spans="2:2" x14ac:dyDescent="0.25">
      <c r="B190" s="43" t="s">
        <v>193</v>
      </c>
    </row>
    <row r="191" spans="2:2" x14ac:dyDescent="0.25">
      <c r="B191" s="43" t="s">
        <v>194</v>
      </c>
    </row>
    <row r="192" spans="2:2" x14ac:dyDescent="0.25">
      <c r="B192" s="43" t="s">
        <v>195</v>
      </c>
    </row>
    <row r="193" spans="2:2" x14ac:dyDescent="0.25">
      <c r="B193" s="43" t="s">
        <v>196</v>
      </c>
    </row>
    <row r="194" spans="2:2" x14ac:dyDescent="0.25">
      <c r="B194" s="43" t="s">
        <v>197</v>
      </c>
    </row>
    <row r="195" spans="2:2" x14ac:dyDescent="0.25">
      <c r="B195" s="43" t="s">
        <v>198</v>
      </c>
    </row>
    <row r="196" spans="2:2" x14ac:dyDescent="0.25">
      <c r="B196" s="43" t="s">
        <v>199</v>
      </c>
    </row>
    <row r="197" spans="2:2" x14ac:dyDescent="0.25">
      <c r="B197" s="43" t="s">
        <v>200</v>
      </c>
    </row>
    <row r="198" spans="2:2" x14ac:dyDescent="0.25">
      <c r="B198" s="43" t="s">
        <v>201</v>
      </c>
    </row>
    <row r="199" spans="2:2" x14ac:dyDescent="0.25">
      <c r="B199" s="43" t="s">
        <v>202</v>
      </c>
    </row>
    <row r="200" spans="2:2" x14ac:dyDescent="0.25">
      <c r="B200" s="42" t="s">
        <v>203</v>
      </c>
    </row>
    <row r="201" spans="2:2" x14ac:dyDescent="0.25">
      <c r="B201" s="42" t="s">
        <v>204</v>
      </c>
    </row>
    <row r="202" spans="2:2" x14ac:dyDescent="0.25">
      <c r="B202" s="42" t="s">
        <v>205</v>
      </c>
    </row>
    <row r="203" spans="2:2" x14ac:dyDescent="0.25">
      <c r="B203" s="42" t="s">
        <v>206</v>
      </c>
    </row>
    <row r="204" spans="2:2" x14ac:dyDescent="0.25">
      <c r="B204" s="42" t="s">
        <v>207</v>
      </c>
    </row>
    <row r="205" spans="2:2" x14ac:dyDescent="0.25">
      <c r="B205" s="42" t="s">
        <v>208</v>
      </c>
    </row>
    <row r="206" spans="2:2" x14ac:dyDescent="0.25">
      <c r="B206" s="42" t="s">
        <v>209</v>
      </c>
    </row>
    <row r="207" spans="2:2" x14ac:dyDescent="0.25">
      <c r="B207" s="43" t="s">
        <v>210</v>
      </c>
    </row>
    <row r="208" spans="2:2" x14ac:dyDescent="0.25">
      <c r="B208" s="42" t="s">
        <v>211</v>
      </c>
    </row>
    <row r="209" spans="2:2" x14ac:dyDescent="0.25">
      <c r="B209" s="42" t="s">
        <v>212</v>
      </c>
    </row>
    <row r="210" spans="2:2" x14ac:dyDescent="0.25">
      <c r="B210" s="43" t="s">
        <v>213</v>
      </c>
    </row>
    <row r="211" spans="2:2" x14ac:dyDescent="0.25">
      <c r="B211" s="42" t="s">
        <v>214</v>
      </c>
    </row>
    <row r="212" spans="2:2" x14ac:dyDescent="0.25">
      <c r="B212" s="43" t="s">
        <v>215</v>
      </c>
    </row>
    <row r="213" spans="2:2" x14ac:dyDescent="0.25">
      <c r="B213" s="42" t="s">
        <v>216</v>
      </c>
    </row>
    <row r="214" spans="2:2" x14ac:dyDescent="0.25">
      <c r="B214" s="42" t="s">
        <v>217</v>
      </c>
    </row>
    <row r="215" spans="2:2" x14ac:dyDescent="0.25">
      <c r="B215" s="42" t="s">
        <v>218</v>
      </c>
    </row>
    <row r="216" spans="2:2" x14ac:dyDescent="0.25">
      <c r="B216" s="42" t="s">
        <v>219</v>
      </c>
    </row>
    <row r="217" spans="2:2" x14ac:dyDescent="0.25">
      <c r="B217" s="42" t="s">
        <v>220</v>
      </c>
    </row>
    <row r="218" spans="2:2" x14ac:dyDescent="0.25">
      <c r="B218" s="42" t="s">
        <v>221</v>
      </c>
    </row>
    <row r="219" spans="2:2" x14ac:dyDescent="0.25">
      <c r="B219" s="42" t="s">
        <v>222</v>
      </c>
    </row>
    <row r="220" spans="2:2" x14ac:dyDescent="0.25">
      <c r="B220" s="43" t="s">
        <v>223</v>
      </c>
    </row>
    <row r="221" spans="2:2" x14ac:dyDescent="0.25">
      <c r="B221" s="43" t="s">
        <v>224</v>
      </c>
    </row>
    <row r="222" spans="2:2" x14ac:dyDescent="0.25">
      <c r="B222" s="43" t="s">
        <v>225</v>
      </c>
    </row>
    <row r="223" spans="2:2" x14ac:dyDescent="0.25">
      <c r="B223" s="43" t="s">
        <v>226</v>
      </c>
    </row>
    <row r="224" spans="2:2" x14ac:dyDescent="0.25">
      <c r="B224" s="43" t="s">
        <v>227</v>
      </c>
    </row>
    <row r="225" spans="2:2" x14ac:dyDescent="0.25">
      <c r="B225" s="43" t="s">
        <v>228</v>
      </c>
    </row>
    <row r="226" spans="2:2" x14ac:dyDescent="0.25">
      <c r="B226" s="42" t="s">
        <v>229</v>
      </c>
    </row>
    <row r="227" spans="2:2" x14ac:dyDescent="0.25">
      <c r="B227" s="43" t="s">
        <v>230</v>
      </c>
    </row>
    <row r="228" spans="2:2" x14ac:dyDescent="0.25">
      <c r="B228" s="42" t="s">
        <v>231</v>
      </c>
    </row>
    <row r="229" spans="2:2" x14ac:dyDescent="0.25">
      <c r="B229" s="42" t="s">
        <v>232</v>
      </c>
    </row>
    <row r="230" spans="2:2" x14ac:dyDescent="0.25">
      <c r="B230" s="43" t="s">
        <v>233</v>
      </c>
    </row>
    <row r="231" spans="2:2" x14ac:dyDescent="0.25">
      <c r="B231" s="42" t="s">
        <v>234</v>
      </c>
    </row>
    <row r="232" spans="2:2" x14ac:dyDescent="0.25">
      <c r="B232" s="43" t="s">
        <v>235</v>
      </c>
    </row>
    <row r="233" spans="2:2" x14ac:dyDescent="0.25">
      <c r="B233" s="42" t="s">
        <v>236</v>
      </c>
    </row>
    <row r="234" spans="2:2" x14ac:dyDescent="0.25">
      <c r="B234" s="42" t="s">
        <v>237</v>
      </c>
    </row>
    <row r="235" spans="2:2" x14ac:dyDescent="0.25">
      <c r="B235" s="42" t="s">
        <v>238</v>
      </c>
    </row>
    <row r="236" spans="2:2" x14ac:dyDescent="0.25">
      <c r="B236" s="42" t="s">
        <v>239</v>
      </c>
    </row>
    <row r="237" spans="2:2" x14ac:dyDescent="0.25">
      <c r="B237" s="42" t="s">
        <v>240</v>
      </c>
    </row>
    <row r="238" spans="2:2" x14ac:dyDescent="0.25">
      <c r="B238" s="43" t="s">
        <v>241</v>
      </c>
    </row>
    <row r="239" spans="2:2" x14ac:dyDescent="0.25">
      <c r="B239" s="42" t="s">
        <v>242</v>
      </c>
    </row>
    <row r="240" spans="2:2" x14ac:dyDescent="0.25">
      <c r="B240" s="42" t="s">
        <v>243</v>
      </c>
    </row>
    <row r="241" spans="2:2" x14ac:dyDescent="0.25">
      <c r="B241" s="42" t="s">
        <v>244</v>
      </c>
    </row>
    <row r="242" spans="2:2" x14ac:dyDescent="0.25">
      <c r="B242" s="42" t="s">
        <v>245</v>
      </c>
    </row>
    <row r="243" spans="2:2" x14ac:dyDescent="0.25">
      <c r="B243" s="42" t="s">
        <v>246</v>
      </c>
    </row>
    <row r="244" spans="2:2" x14ac:dyDescent="0.25">
      <c r="B244" s="42" t="s">
        <v>247</v>
      </c>
    </row>
    <row r="245" spans="2:2" x14ac:dyDescent="0.25">
      <c r="B245" s="43" t="s">
        <v>248</v>
      </c>
    </row>
    <row r="246" spans="2:2" x14ac:dyDescent="0.25">
      <c r="B246" s="43" t="s">
        <v>249</v>
      </c>
    </row>
    <row r="247" spans="2:2" x14ac:dyDescent="0.25">
      <c r="B247" s="42" t="s">
        <v>250</v>
      </c>
    </row>
    <row r="248" spans="2:2" x14ac:dyDescent="0.25">
      <c r="B248" s="42" t="s">
        <v>251</v>
      </c>
    </row>
    <row r="249" spans="2:2" x14ac:dyDescent="0.25">
      <c r="B249" s="43" t="s">
        <v>252</v>
      </c>
    </row>
    <row r="250" spans="2:2" x14ac:dyDescent="0.25">
      <c r="B250" s="43" t="s">
        <v>253</v>
      </c>
    </row>
    <row r="251" spans="2:2" x14ac:dyDescent="0.25">
      <c r="B251" s="42" t="s">
        <v>254</v>
      </c>
    </row>
    <row r="252" spans="2:2" x14ac:dyDescent="0.25">
      <c r="B252" s="42" t="s">
        <v>255</v>
      </c>
    </row>
    <row r="253" spans="2:2" x14ac:dyDescent="0.25">
      <c r="B253" s="43" t="s">
        <v>256</v>
      </c>
    </row>
    <row r="254" spans="2:2" x14ac:dyDescent="0.25">
      <c r="B254" s="42" t="s">
        <v>257</v>
      </c>
    </row>
    <row r="255" spans="2:2" x14ac:dyDescent="0.25">
      <c r="B255" s="42" t="s">
        <v>258</v>
      </c>
    </row>
    <row r="256" spans="2:2" x14ac:dyDescent="0.25">
      <c r="B256" s="42" t="s">
        <v>259</v>
      </c>
    </row>
    <row r="257" spans="2:2" x14ac:dyDescent="0.25">
      <c r="B257" s="43" t="s">
        <v>260</v>
      </c>
    </row>
    <row r="258" spans="2:2" x14ac:dyDescent="0.25">
      <c r="B258" s="43" t="s">
        <v>261</v>
      </c>
    </row>
    <row r="259" spans="2:2" x14ac:dyDescent="0.25">
      <c r="B259" s="43" t="s">
        <v>262</v>
      </c>
    </row>
    <row r="260" spans="2:2" x14ac:dyDescent="0.25">
      <c r="B260" s="42" t="s">
        <v>263</v>
      </c>
    </row>
    <row r="261" spans="2:2" x14ac:dyDescent="0.25">
      <c r="B261" s="43" t="s">
        <v>264</v>
      </c>
    </row>
    <row r="262" spans="2:2" x14ac:dyDescent="0.25">
      <c r="B262" s="43" t="s">
        <v>265</v>
      </c>
    </row>
    <row r="263" spans="2:2" x14ac:dyDescent="0.25">
      <c r="B263" s="42" t="s">
        <v>266</v>
      </c>
    </row>
    <row r="264" spans="2:2" x14ac:dyDescent="0.25">
      <c r="B264" s="43" t="s">
        <v>267</v>
      </c>
    </row>
    <row r="265" spans="2:2" x14ac:dyDescent="0.25">
      <c r="B265" s="42" t="s">
        <v>268</v>
      </c>
    </row>
    <row r="266" spans="2:2" x14ac:dyDescent="0.25">
      <c r="B266" s="43" t="s">
        <v>269</v>
      </c>
    </row>
    <row r="267" spans="2:2" x14ac:dyDescent="0.25">
      <c r="B267" s="43" t="s">
        <v>270</v>
      </c>
    </row>
    <row r="268" spans="2:2" x14ac:dyDescent="0.25">
      <c r="B268" s="42" t="s">
        <v>271</v>
      </c>
    </row>
    <row r="269" spans="2:2" x14ac:dyDescent="0.25">
      <c r="B269" s="42" t="s">
        <v>272</v>
      </c>
    </row>
    <row r="270" spans="2:2" x14ac:dyDescent="0.25">
      <c r="B270" s="42" t="s">
        <v>273</v>
      </c>
    </row>
    <row r="271" spans="2:2" x14ac:dyDescent="0.25">
      <c r="B271" s="42" t="s">
        <v>274</v>
      </c>
    </row>
    <row r="272" spans="2:2" x14ac:dyDescent="0.25">
      <c r="B272" s="43" t="s">
        <v>275</v>
      </c>
    </row>
    <row r="273" spans="2:2" x14ac:dyDescent="0.25">
      <c r="B273" s="42" t="s">
        <v>276</v>
      </c>
    </row>
    <row r="274" spans="2:2" x14ac:dyDescent="0.25">
      <c r="B274" s="42" t="s">
        <v>277</v>
      </c>
    </row>
    <row r="275" spans="2:2" x14ac:dyDescent="0.25">
      <c r="B275" s="42" t="s">
        <v>278</v>
      </c>
    </row>
    <row r="276" spans="2:2" x14ac:dyDescent="0.25">
      <c r="B276" s="43" t="s">
        <v>279</v>
      </c>
    </row>
    <row r="277" spans="2:2" x14ac:dyDescent="0.25">
      <c r="B277" s="42" t="s">
        <v>280</v>
      </c>
    </row>
    <row r="278" spans="2:2" x14ac:dyDescent="0.25">
      <c r="B278" s="42" t="s">
        <v>281</v>
      </c>
    </row>
    <row r="279" spans="2:2" x14ac:dyDescent="0.25">
      <c r="B279" s="43" t="s">
        <v>282</v>
      </c>
    </row>
    <row r="280" spans="2:2" x14ac:dyDescent="0.25">
      <c r="B280" s="42" t="s">
        <v>283</v>
      </c>
    </row>
    <row r="281" spans="2:2" x14ac:dyDescent="0.25">
      <c r="B281" s="43" t="s">
        <v>284</v>
      </c>
    </row>
    <row r="282" spans="2:2" x14ac:dyDescent="0.25">
      <c r="B282" s="43" t="s">
        <v>285</v>
      </c>
    </row>
    <row r="283" spans="2:2" x14ac:dyDescent="0.25">
      <c r="B283" s="42" t="s">
        <v>286</v>
      </c>
    </row>
    <row r="284" spans="2:2" x14ac:dyDescent="0.25">
      <c r="B284" s="42" t="s">
        <v>287</v>
      </c>
    </row>
    <row r="285" spans="2:2" x14ac:dyDescent="0.25">
      <c r="B285" s="42" t="s">
        <v>288</v>
      </c>
    </row>
    <row r="286" spans="2:2" x14ac:dyDescent="0.25">
      <c r="B286" s="43" t="s">
        <v>289</v>
      </c>
    </row>
    <row r="287" spans="2:2" x14ac:dyDescent="0.25">
      <c r="B287" s="42" t="s">
        <v>290</v>
      </c>
    </row>
    <row r="288" spans="2:2" x14ac:dyDescent="0.25">
      <c r="B288" s="43" t="s">
        <v>291</v>
      </c>
    </row>
    <row r="289" spans="2:2" x14ac:dyDescent="0.25">
      <c r="B289" s="42" t="s">
        <v>292</v>
      </c>
    </row>
    <row r="290" spans="2:2" x14ac:dyDescent="0.25">
      <c r="B290" s="42" t="s">
        <v>293</v>
      </c>
    </row>
    <row r="291" spans="2:2" x14ac:dyDescent="0.25">
      <c r="B291" s="42" t="s">
        <v>294</v>
      </c>
    </row>
    <row r="292" spans="2:2" x14ac:dyDescent="0.25">
      <c r="B292" s="42" t="s">
        <v>295</v>
      </c>
    </row>
    <row r="293" spans="2:2" x14ac:dyDescent="0.25">
      <c r="B293" s="42" t="s">
        <v>296</v>
      </c>
    </row>
    <row r="294" spans="2:2" x14ac:dyDescent="0.25">
      <c r="B294" s="42" t="s">
        <v>297</v>
      </c>
    </row>
    <row r="295" spans="2:2" x14ac:dyDescent="0.25">
      <c r="B295" s="42" t="s">
        <v>298</v>
      </c>
    </row>
    <row r="296" spans="2:2" x14ac:dyDescent="0.25">
      <c r="B296" s="42" t="s">
        <v>299</v>
      </c>
    </row>
    <row r="297" spans="2:2" x14ac:dyDescent="0.25">
      <c r="B297" s="43" t="s">
        <v>300</v>
      </c>
    </row>
    <row r="298" spans="2:2" x14ac:dyDescent="0.25">
      <c r="B298" s="42" t="s">
        <v>301</v>
      </c>
    </row>
    <row r="299" spans="2:2" x14ac:dyDescent="0.25">
      <c r="B299" s="43" t="s">
        <v>302</v>
      </c>
    </row>
    <row r="300" spans="2:2" x14ac:dyDescent="0.25">
      <c r="B300" s="43" t="s">
        <v>303</v>
      </c>
    </row>
    <row r="301" spans="2:2" x14ac:dyDescent="0.25">
      <c r="B301" s="42" t="s">
        <v>304</v>
      </c>
    </row>
    <row r="302" spans="2:2" x14ac:dyDescent="0.25">
      <c r="B302" s="43" t="s">
        <v>305</v>
      </c>
    </row>
    <row r="303" spans="2:2" x14ac:dyDescent="0.25">
      <c r="B303" s="42" t="s">
        <v>306</v>
      </c>
    </row>
    <row r="304" spans="2:2" x14ac:dyDescent="0.25">
      <c r="B304" s="42" t="s">
        <v>307</v>
      </c>
    </row>
    <row r="305" spans="2:2" x14ac:dyDescent="0.25">
      <c r="B305" s="42" t="s">
        <v>308</v>
      </c>
    </row>
    <row r="306" spans="2:2" x14ac:dyDescent="0.25">
      <c r="B306" s="42" t="s">
        <v>309</v>
      </c>
    </row>
    <row r="307" spans="2:2" x14ac:dyDescent="0.25">
      <c r="B307" s="42" t="s">
        <v>310</v>
      </c>
    </row>
    <row r="308" spans="2:2" x14ac:dyDescent="0.25">
      <c r="B308" s="43" t="s">
        <v>311</v>
      </c>
    </row>
    <row r="309" spans="2:2" x14ac:dyDescent="0.25">
      <c r="B309" s="43" t="s">
        <v>312</v>
      </c>
    </row>
    <row r="310" spans="2:2" x14ac:dyDescent="0.25">
      <c r="B310" s="42" t="s">
        <v>313</v>
      </c>
    </row>
    <row r="311" spans="2:2" x14ac:dyDescent="0.25">
      <c r="B311" s="43" t="s">
        <v>314</v>
      </c>
    </row>
    <row r="312" spans="2:2" x14ac:dyDescent="0.25">
      <c r="B312" s="42" t="s">
        <v>315</v>
      </c>
    </row>
    <row r="313" spans="2:2" x14ac:dyDescent="0.25">
      <c r="B313" s="43" t="s">
        <v>316</v>
      </c>
    </row>
    <row r="314" spans="2:2" x14ac:dyDescent="0.25">
      <c r="B314" s="43" t="s">
        <v>317</v>
      </c>
    </row>
    <row r="315" spans="2:2" x14ac:dyDescent="0.25">
      <c r="B315" s="42" t="s">
        <v>318</v>
      </c>
    </row>
    <row r="316" spans="2:2" x14ac:dyDescent="0.25">
      <c r="B316" s="42" t="s">
        <v>319</v>
      </c>
    </row>
    <row r="317" spans="2:2" x14ac:dyDescent="0.25">
      <c r="B317" s="42" t="s">
        <v>320</v>
      </c>
    </row>
    <row r="318" spans="2:2" x14ac:dyDescent="0.25">
      <c r="B318" s="43" t="s">
        <v>321</v>
      </c>
    </row>
    <row r="319" spans="2:2" x14ac:dyDescent="0.25">
      <c r="B319" s="42" t="s">
        <v>322</v>
      </c>
    </row>
    <row r="320" spans="2:2" x14ac:dyDescent="0.25">
      <c r="B320" s="43" t="s">
        <v>323</v>
      </c>
    </row>
    <row r="321" spans="2:2" x14ac:dyDescent="0.25">
      <c r="B321" s="43" t="s">
        <v>324</v>
      </c>
    </row>
    <row r="322" spans="2:2" x14ac:dyDescent="0.25">
      <c r="B322" s="42" t="s">
        <v>325</v>
      </c>
    </row>
    <row r="323" spans="2:2" x14ac:dyDescent="0.25">
      <c r="B323" s="42" t="s">
        <v>326</v>
      </c>
    </row>
    <row r="324" spans="2:2" x14ac:dyDescent="0.25">
      <c r="B324" s="43" t="s">
        <v>327</v>
      </c>
    </row>
    <row r="325" spans="2:2" x14ac:dyDescent="0.25">
      <c r="B325" s="42" t="s">
        <v>328</v>
      </c>
    </row>
    <row r="326" spans="2:2" x14ac:dyDescent="0.25">
      <c r="B326" s="43" t="s">
        <v>329</v>
      </c>
    </row>
    <row r="327" spans="2:2" x14ac:dyDescent="0.25">
      <c r="B327" s="42" t="s">
        <v>330</v>
      </c>
    </row>
    <row r="328" spans="2:2" x14ac:dyDescent="0.25">
      <c r="B328" s="43" t="s">
        <v>331</v>
      </c>
    </row>
    <row r="329" spans="2:2" x14ac:dyDescent="0.25">
      <c r="B329" s="42" t="s">
        <v>332</v>
      </c>
    </row>
    <row r="330" spans="2:2" x14ac:dyDescent="0.25">
      <c r="B330" s="43" t="s">
        <v>333</v>
      </c>
    </row>
    <row r="331" spans="2:2" x14ac:dyDescent="0.25">
      <c r="B331" s="42" t="s">
        <v>334</v>
      </c>
    </row>
    <row r="332" spans="2:2" x14ac:dyDescent="0.25">
      <c r="B332" s="43" t="s">
        <v>335</v>
      </c>
    </row>
    <row r="333" spans="2:2" x14ac:dyDescent="0.25">
      <c r="B333" s="42" t="s">
        <v>336</v>
      </c>
    </row>
    <row r="334" spans="2:2" x14ac:dyDescent="0.25">
      <c r="B334" s="42" t="s">
        <v>337</v>
      </c>
    </row>
    <row r="335" spans="2:2" x14ac:dyDescent="0.25">
      <c r="B335" s="42" t="s">
        <v>338</v>
      </c>
    </row>
    <row r="336" spans="2:2" x14ac:dyDescent="0.25">
      <c r="B336" s="43" t="s">
        <v>339</v>
      </c>
    </row>
    <row r="337" spans="2:2" x14ac:dyDescent="0.25">
      <c r="B337" s="43" t="s">
        <v>340</v>
      </c>
    </row>
    <row r="338" spans="2:2" x14ac:dyDescent="0.25">
      <c r="B338" s="42" t="s">
        <v>341</v>
      </c>
    </row>
    <row r="339" spans="2:2" x14ac:dyDescent="0.25">
      <c r="B339" s="42" t="s">
        <v>342</v>
      </c>
    </row>
    <row r="340" spans="2:2" x14ac:dyDescent="0.25">
      <c r="B340" s="43" t="s">
        <v>343</v>
      </c>
    </row>
    <row r="341" spans="2:2" x14ac:dyDescent="0.25">
      <c r="B341" s="43" t="s">
        <v>344</v>
      </c>
    </row>
    <row r="342" spans="2:2" x14ac:dyDescent="0.25">
      <c r="B342" s="42" t="s">
        <v>345</v>
      </c>
    </row>
    <row r="343" spans="2:2" x14ac:dyDescent="0.25">
      <c r="B343" s="43" t="s">
        <v>346</v>
      </c>
    </row>
    <row r="344" spans="2:2" x14ac:dyDescent="0.25">
      <c r="B344" s="43" t="s">
        <v>347</v>
      </c>
    </row>
    <row r="345" spans="2:2" x14ac:dyDescent="0.25">
      <c r="B345" s="42" t="s">
        <v>348</v>
      </c>
    </row>
    <row r="346" spans="2:2" x14ac:dyDescent="0.25">
      <c r="B346" s="42" t="s">
        <v>349</v>
      </c>
    </row>
    <row r="347" spans="2:2" x14ac:dyDescent="0.25">
      <c r="B347" s="42" t="s">
        <v>350</v>
      </c>
    </row>
    <row r="348" spans="2:2" x14ac:dyDescent="0.25">
      <c r="B348" s="43" t="s">
        <v>351</v>
      </c>
    </row>
    <row r="349" spans="2:2" x14ac:dyDescent="0.25">
      <c r="B349" s="43" t="s">
        <v>352</v>
      </c>
    </row>
    <row r="350" spans="2:2" x14ac:dyDescent="0.25">
      <c r="B350" s="42" t="s">
        <v>353</v>
      </c>
    </row>
    <row r="351" spans="2:2" x14ac:dyDescent="0.25">
      <c r="B351" s="42" t="s">
        <v>354</v>
      </c>
    </row>
    <row r="352" spans="2:2" x14ac:dyDescent="0.25">
      <c r="B352" s="43" t="s">
        <v>355</v>
      </c>
    </row>
    <row r="353" spans="2:2" x14ac:dyDescent="0.25">
      <c r="B353" s="43" t="s">
        <v>356</v>
      </c>
    </row>
    <row r="354" spans="2:2" x14ac:dyDescent="0.25">
      <c r="B354" s="42" t="s">
        <v>357</v>
      </c>
    </row>
    <row r="355" spans="2:2" x14ac:dyDescent="0.25">
      <c r="B355" s="43" t="s">
        <v>358</v>
      </c>
    </row>
    <row r="356" spans="2:2" x14ac:dyDescent="0.25">
      <c r="B356" s="42" t="s">
        <v>359</v>
      </c>
    </row>
    <row r="357" spans="2:2" x14ac:dyDescent="0.25">
      <c r="B357" s="42" t="s">
        <v>360</v>
      </c>
    </row>
    <row r="358" spans="2:2" x14ac:dyDescent="0.25">
      <c r="B358" s="42" t="s">
        <v>361</v>
      </c>
    </row>
    <row r="359" spans="2:2" x14ac:dyDescent="0.25">
      <c r="B359" s="42" t="s">
        <v>362</v>
      </c>
    </row>
    <row r="360" spans="2:2" x14ac:dyDescent="0.25">
      <c r="B360" s="43" t="s">
        <v>363</v>
      </c>
    </row>
    <row r="361" spans="2:2" x14ac:dyDescent="0.25">
      <c r="B361" s="43" t="s">
        <v>364</v>
      </c>
    </row>
    <row r="362" spans="2:2" x14ac:dyDescent="0.25">
      <c r="B362" s="43" t="s">
        <v>365</v>
      </c>
    </row>
    <row r="363" spans="2:2" x14ac:dyDescent="0.25">
      <c r="B363" s="42" t="s">
        <v>366</v>
      </c>
    </row>
    <row r="364" spans="2:2" x14ac:dyDescent="0.25">
      <c r="B364" s="43" t="s">
        <v>367</v>
      </c>
    </row>
    <row r="365" spans="2:2" x14ac:dyDescent="0.25">
      <c r="B365" s="42" t="s">
        <v>368</v>
      </c>
    </row>
    <row r="366" spans="2:2" x14ac:dyDescent="0.25">
      <c r="B366" s="42" t="s">
        <v>369</v>
      </c>
    </row>
    <row r="367" spans="2:2" x14ac:dyDescent="0.25">
      <c r="B367" s="42" t="s">
        <v>370</v>
      </c>
    </row>
    <row r="368" spans="2:2" x14ac:dyDescent="0.25">
      <c r="B368" s="42" t="s">
        <v>371</v>
      </c>
    </row>
    <row r="369" spans="2:2" x14ac:dyDescent="0.25">
      <c r="B369" s="43" t="s">
        <v>372</v>
      </c>
    </row>
    <row r="370" spans="2:2" x14ac:dyDescent="0.25">
      <c r="B370" s="43" t="s">
        <v>373</v>
      </c>
    </row>
    <row r="371" spans="2:2" x14ac:dyDescent="0.25">
      <c r="B371" s="42" t="s">
        <v>374</v>
      </c>
    </row>
    <row r="372" spans="2:2" x14ac:dyDescent="0.25">
      <c r="B372" s="42" t="s">
        <v>375</v>
      </c>
    </row>
    <row r="373" spans="2:2" x14ac:dyDescent="0.25">
      <c r="B373" s="42" t="s">
        <v>376</v>
      </c>
    </row>
    <row r="374" spans="2:2" x14ac:dyDescent="0.25">
      <c r="B374" s="43" t="s">
        <v>377</v>
      </c>
    </row>
    <row r="375" spans="2:2" x14ac:dyDescent="0.25">
      <c r="B375" s="42" t="s">
        <v>378</v>
      </c>
    </row>
    <row r="376" spans="2:2" x14ac:dyDescent="0.25">
      <c r="B376" s="42" t="s">
        <v>379</v>
      </c>
    </row>
    <row r="377" spans="2:2" x14ac:dyDescent="0.25">
      <c r="B377" s="42" t="s">
        <v>380</v>
      </c>
    </row>
    <row r="378" spans="2:2" x14ac:dyDescent="0.25">
      <c r="B378" s="42" t="s">
        <v>381</v>
      </c>
    </row>
    <row r="379" spans="2:2" x14ac:dyDescent="0.25">
      <c r="B379" s="42" t="s">
        <v>382</v>
      </c>
    </row>
    <row r="380" spans="2:2" x14ac:dyDescent="0.25">
      <c r="B380" s="42" t="s">
        <v>383</v>
      </c>
    </row>
    <row r="381" spans="2:2" x14ac:dyDescent="0.25">
      <c r="B381" s="42" t="s">
        <v>384</v>
      </c>
    </row>
    <row r="382" spans="2:2" x14ac:dyDescent="0.25">
      <c r="B382" s="42" t="s">
        <v>385</v>
      </c>
    </row>
    <row r="383" spans="2:2" x14ac:dyDescent="0.25">
      <c r="B383" s="43" t="s">
        <v>386</v>
      </c>
    </row>
    <row r="384" spans="2:2" x14ac:dyDescent="0.25">
      <c r="B384" s="43" t="s">
        <v>387</v>
      </c>
    </row>
    <row r="385" spans="2:2" x14ac:dyDescent="0.25">
      <c r="B385" s="43" t="s">
        <v>388</v>
      </c>
    </row>
    <row r="386" spans="2:2" x14ac:dyDescent="0.25">
      <c r="B386" s="42" t="s">
        <v>389</v>
      </c>
    </row>
    <row r="387" spans="2:2" x14ac:dyDescent="0.25">
      <c r="B387" s="42" t="s">
        <v>390</v>
      </c>
    </row>
    <row r="388" spans="2:2" x14ac:dyDescent="0.25">
      <c r="B388" s="42" t="s">
        <v>391</v>
      </c>
    </row>
    <row r="389" spans="2:2" x14ac:dyDescent="0.25">
      <c r="B389" s="42" t="s">
        <v>392</v>
      </c>
    </row>
    <row r="390" spans="2:2" x14ac:dyDescent="0.25">
      <c r="B390" s="42" t="s">
        <v>393</v>
      </c>
    </row>
    <row r="391" spans="2:2" x14ac:dyDescent="0.25">
      <c r="B391" s="42" t="s">
        <v>394</v>
      </c>
    </row>
    <row r="392" spans="2:2" x14ac:dyDescent="0.25">
      <c r="B392" s="42" t="s">
        <v>395</v>
      </c>
    </row>
    <row r="393" spans="2:2" x14ac:dyDescent="0.25">
      <c r="B393" s="42" t="s">
        <v>396</v>
      </c>
    </row>
    <row r="394" spans="2:2" x14ac:dyDescent="0.25">
      <c r="B394" s="42" t="s">
        <v>397</v>
      </c>
    </row>
    <row r="395" spans="2:2" x14ac:dyDescent="0.25">
      <c r="B395" s="43" t="s">
        <v>398</v>
      </c>
    </row>
    <row r="396" spans="2:2" x14ac:dyDescent="0.25">
      <c r="B396" s="42" t="s">
        <v>399</v>
      </c>
    </row>
    <row r="397" spans="2:2" x14ac:dyDescent="0.25">
      <c r="B397" s="43" t="s">
        <v>400</v>
      </c>
    </row>
    <row r="398" spans="2:2" x14ac:dyDescent="0.25">
      <c r="B398" s="43" t="s">
        <v>401</v>
      </c>
    </row>
    <row r="399" spans="2:2" x14ac:dyDescent="0.25">
      <c r="B399" s="42" t="s">
        <v>402</v>
      </c>
    </row>
    <row r="400" spans="2:2" x14ac:dyDescent="0.25">
      <c r="B400" s="43" t="s">
        <v>403</v>
      </c>
    </row>
    <row r="401" spans="2:2" x14ac:dyDescent="0.25">
      <c r="B401" s="43" t="s">
        <v>404</v>
      </c>
    </row>
    <row r="402" spans="2:2" x14ac:dyDescent="0.25">
      <c r="B402" s="43" t="s">
        <v>405</v>
      </c>
    </row>
    <row r="403" spans="2:2" x14ac:dyDescent="0.25">
      <c r="B403" s="42" t="s">
        <v>406</v>
      </c>
    </row>
    <row r="404" spans="2:2" x14ac:dyDescent="0.25">
      <c r="B404" s="42" t="s">
        <v>407</v>
      </c>
    </row>
    <row r="405" spans="2:2" x14ac:dyDescent="0.25">
      <c r="B405" s="42" t="s">
        <v>408</v>
      </c>
    </row>
    <row r="406" spans="2:2" x14ac:dyDescent="0.25">
      <c r="B406" s="42" t="s">
        <v>409</v>
      </c>
    </row>
    <row r="407" spans="2:2" x14ac:dyDescent="0.25">
      <c r="B407" s="43" t="s">
        <v>410</v>
      </c>
    </row>
    <row r="408" spans="2:2" x14ac:dyDescent="0.25">
      <c r="B408" s="43" t="s">
        <v>411</v>
      </c>
    </row>
    <row r="409" spans="2:2" x14ac:dyDescent="0.25">
      <c r="B409" s="42" t="s">
        <v>412</v>
      </c>
    </row>
    <row r="410" spans="2:2" x14ac:dyDescent="0.25">
      <c r="B410" s="43" t="s">
        <v>413</v>
      </c>
    </row>
    <row r="411" spans="2:2" x14ac:dyDescent="0.25">
      <c r="B411" s="43" t="s">
        <v>414</v>
      </c>
    </row>
    <row r="412" spans="2:2" x14ac:dyDescent="0.25">
      <c r="B412" s="43" t="s">
        <v>415</v>
      </c>
    </row>
    <row r="413" spans="2:2" x14ac:dyDescent="0.25">
      <c r="B413" s="43" t="s">
        <v>416</v>
      </c>
    </row>
    <row r="414" spans="2:2" x14ac:dyDescent="0.25">
      <c r="B414" s="43" t="s">
        <v>417</v>
      </c>
    </row>
    <row r="415" spans="2:2" x14ac:dyDescent="0.25">
      <c r="B415" s="43" t="s">
        <v>418</v>
      </c>
    </row>
    <row r="416" spans="2:2" x14ac:dyDescent="0.25">
      <c r="B416" s="43" t="s">
        <v>419</v>
      </c>
    </row>
    <row r="417" spans="2:2" x14ac:dyDescent="0.25">
      <c r="B417" s="43" t="s">
        <v>420</v>
      </c>
    </row>
    <row r="418" spans="2:2" x14ac:dyDescent="0.25">
      <c r="B418" s="43" t="s">
        <v>421</v>
      </c>
    </row>
    <row r="419" spans="2:2" x14ac:dyDescent="0.25">
      <c r="B419" s="43" t="s">
        <v>422</v>
      </c>
    </row>
    <row r="420" spans="2:2" x14ac:dyDescent="0.25">
      <c r="B420" s="42" t="s">
        <v>423</v>
      </c>
    </row>
    <row r="421" spans="2:2" x14ac:dyDescent="0.25">
      <c r="B421" s="42" t="s">
        <v>424</v>
      </c>
    </row>
    <row r="422" spans="2:2" x14ac:dyDescent="0.25">
      <c r="B422" s="42" t="s">
        <v>425</v>
      </c>
    </row>
    <row r="423" spans="2:2" x14ac:dyDescent="0.25">
      <c r="B423" s="42" t="s">
        <v>426</v>
      </c>
    </row>
    <row r="424" spans="2:2" x14ac:dyDescent="0.25">
      <c r="B424" s="43" t="s">
        <v>427</v>
      </c>
    </row>
    <row r="425" spans="2:2" x14ac:dyDescent="0.25">
      <c r="B425" s="42" t="s">
        <v>428</v>
      </c>
    </row>
    <row r="426" spans="2:2" x14ac:dyDescent="0.25">
      <c r="B426" s="42" t="s">
        <v>429</v>
      </c>
    </row>
    <row r="427" spans="2:2" x14ac:dyDescent="0.25">
      <c r="B427" s="42" t="s">
        <v>430</v>
      </c>
    </row>
    <row r="428" spans="2:2" x14ac:dyDescent="0.25">
      <c r="B428" s="42" t="s">
        <v>431</v>
      </c>
    </row>
    <row r="429" spans="2:2" x14ac:dyDescent="0.25">
      <c r="B429" s="42" t="s">
        <v>432</v>
      </c>
    </row>
    <row r="430" spans="2:2" x14ac:dyDescent="0.25">
      <c r="B430" s="42" t="s">
        <v>433</v>
      </c>
    </row>
    <row r="431" spans="2:2" x14ac:dyDescent="0.25">
      <c r="B431" s="42" t="s">
        <v>434</v>
      </c>
    </row>
    <row r="432" spans="2:2" x14ac:dyDescent="0.25">
      <c r="B432" s="42" t="s">
        <v>435</v>
      </c>
    </row>
    <row r="433" spans="2:2" x14ac:dyDescent="0.25">
      <c r="B433" s="42" t="s">
        <v>436</v>
      </c>
    </row>
    <row r="434" spans="2:2" x14ac:dyDescent="0.25">
      <c r="B434" s="42" t="s">
        <v>437</v>
      </c>
    </row>
    <row r="435" spans="2:2" x14ac:dyDescent="0.25">
      <c r="B435" s="42" t="s">
        <v>438</v>
      </c>
    </row>
    <row r="436" spans="2:2" x14ac:dyDescent="0.25">
      <c r="B436" s="42" t="s">
        <v>439</v>
      </c>
    </row>
    <row r="437" spans="2:2" x14ac:dyDescent="0.25">
      <c r="B437" s="42" t="s">
        <v>440</v>
      </c>
    </row>
    <row r="438" spans="2:2" x14ac:dyDescent="0.25">
      <c r="B438" s="42" t="s">
        <v>441</v>
      </c>
    </row>
    <row r="439" spans="2:2" x14ac:dyDescent="0.25">
      <c r="B439" s="42" t="s">
        <v>442</v>
      </c>
    </row>
    <row r="440" spans="2:2" x14ac:dyDescent="0.25">
      <c r="B440" s="42" t="s">
        <v>443</v>
      </c>
    </row>
    <row r="441" spans="2:2" x14ac:dyDescent="0.25">
      <c r="B441" s="42" t="s">
        <v>444</v>
      </c>
    </row>
    <row r="442" spans="2:2" x14ac:dyDescent="0.25">
      <c r="B442" s="42" t="s">
        <v>445</v>
      </c>
    </row>
    <row r="443" spans="2:2" x14ac:dyDescent="0.25">
      <c r="B443" s="42" t="s">
        <v>446</v>
      </c>
    </row>
    <row r="444" spans="2:2" x14ac:dyDescent="0.25">
      <c r="B444" s="42" t="s">
        <v>447</v>
      </c>
    </row>
    <row r="445" spans="2:2" x14ac:dyDescent="0.25">
      <c r="B445" s="42" t="s">
        <v>448</v>
      </c>
    </row>
    <row r="446" spans="2:2" x14ac:dyDescent="0.25">
      <c r="B446" s="42" t="s">
        <v>449</v>
      </c>
    </row>
    <row r="447" spans="2:2" x14ac:dyDescent="0.25">
      <c r="B447" s="43" t="s">
        <v>450</v>
      </c>
    </row>
    <row r="448" spans="2:2" x14ac:dyDescent="0.25">
      <c r="B448" s="43" t="s">
        <v>451</v>
      </c>
    </row>
    <row r="449" spans="2:2" x14ac:dyDescent="0.25">
      <c r="B449" s="42" t="s">
        <v>452</v>
      </c>
    </row>
    <row r="450" spans="2:2" x14ac:dyDescent="0.25">
      <c r="B450" s="42" t="s">
        <v>453</v>
      </c>
    </row>
    <row r="451" spans="2:2" x14ac:dyDescent="0.25">
      <c r="B451" s="42" t="s">
        <v>454</v>
      </c>
    </row>
    <row r="452" spans="2:2" x14ac:dyDescent="0.25">
      <c r="B452" s="42" t="s">
        <v>455</v>
      </c>
    </row>
    <row r="453" spans="2:2" x14ac:dyDescent="0.25">
      <c r="B453" s="42" t="s">
        <v>456</v>
      </c>
    </row>
    <row r="454" spans="2:2" x14ac:dyDescent="0.25">
      <c r="B454" s="42" t="s">
        <v>457</v>
      </c>
    </row>
    <row r="455" spans="2:2" x14ac:dyDescent="0.25">
      <c r="B455" s="42" t="s">
        <v>458</v>
      </c>
    </row>
    <row r="456" spans="2:2" x14ac:dyDescent="0.25">
      <c r="B456" s="43" t="s">
        <v>459</v>
      </c>
    </row>
    <row r="457" spans="2:2" x14ac:dyDescent="0.25">
      <c r="B457" s="42" t="s">
        <v>460</v>
      </c>
    </row>
    <row r="458" spans="2:2" x14ac:dyDescent="0.25">
      <c r="B458" s="42" t="s">
        <v>461</v>
      </c>
    </row>
    <row r="459" spans="2:2" x14ac:dyDescent="0.25">
      <c r="B459" s="42" t="s">
        <v>462</v>
      </c>
    </row>
    <row r="460" spans="2:2" x14ac:dyDescent="0.25">
      <c r="B460" s="42" t="s">
        <v>463</v>
      </c>
    </row>
    <row r="461" spans="2:2" x14ac:dyDescent="0.25">
      <c r="B461" s="43" t="s">
        <v>464</v>
      </c>
    </row>
    <row r="462" spans="2:2" x14ac:dyDescent="0.25">
      <c r="B462" s="42" t="s">
        <v>465</v>
      </c>
    </row>
    <row r="463" spans="2:2" x14ac:dyDescent="0.25">
      <c r="B463" s="42" t="s">
        <v>466</v>
      </c>
    </row>
    <row r="464" spans="2:2" x14ac:dyDescent="0.25">
      <c r="B464" s="43" t="s">
        <v>467</v>
      </c>
    </row>
    <row r="465" spans="2:2" x14ac:dyDescent="0.25">
      <c r="B465" s="43" t="s">
        <v>468</v>
      </c>
    </row>
    <row r="466" spans="2:2" x14ac:dyDescent="0.25">
      <c r="B466" s="43" t="s">
        <v>469</v>
      </c>
    </row>
    <row r="467" spans="2:2" x14ac:dyDescent="0.25">
      <c r="B467" s="43" t="s">
        <v>470</v>
      </c>
    </row>
    <row r="468" spans="2:2" x14ac:dyDescent="0.25">
      <c r="B468" s="42" t="s">
        <v>471</v>
      </c>
    </row>
    <row r="469" spans="2:2" x14ac:dyDescent="0.25">
      <c r="B469" s="42" t="s">
        <v>472</v>
      </c>
    </row>
    <row r="470" spans="2:2" x14ac:dyDescent="0.25">
      <c r="B470" s="42" t="s">
        <v>473</v>
      </c>
    </row>
    <row r="471" spans="2:2" x14ac:dyDescent="0.25">
      <c r="B471" s="43" t="s">
        <v>474</v>
      </c>
    </row>
    <row r="472" spans="2:2" x14ac:dyDescent="0.25">
      <c r="B472" s="42" t="s">
        <v>475</v>
      </c>
    </row>
    <row r="473" spans="2:2" x14ac:dyDescent="0.25">
      <c r="B473" s="42" t="s">
        <v>476</v>
      </c>
    </row>
    <row r="474" spans="2:2" x14ac:dyDescent="0.25">
      <c r="B474" s="42" t="s">
        <v>477</v>
      </c>
    </row>
    <row r="475" spans="2:2" x14ac:dyDescent="0.25">
      <c r="B475" s="42" t="s">
        <v>478</v>
      </c>
    </row>
    <row r="476" spans="2:2" x14ac:dyDescent="0.25">
      <c r="B476" s="43" t="s">
        <v>479</v>
      </c>
    </row>
    <row r="477" spans="2:2" x14ac:dyDescent="0.25">
      <c r="B477" s="42" t="s">
        <v>480</v>
      </c>
    </row>
    <row r="478" spans="2:2" x14ac:dyDescent="0.25">
      <c r="B478" s="42" t="s">
        <v>481</v>
      </c>
    </row>
    <row r="479" spans="2:2" x14ac:dyDescent="0.25">
      <c r="B479" s="42" t="s">
        <v>482</v>
      </c>
    </row>
    <row r="480" spans="2:2" x14ac:dyDescent="0.25">
      <c r="B480" s="42" t="s">
        <v>483</v>
      </c>
    </row>
    <row r="481" spans="2:2" x14ac:dyDescent="0.25">
      <c r="B481" s="42" t="s">
        <v>484</v>
      </c>
    </row>
    <row r="482" spans="2:2" x14ac:dyDescent="0.25">
      <c r="B482" s="42" t="s">
        <v>485</v>
      </c>
    </row>
    <row r="483" spans="2:2" x14ac:dyDescent="0.25">
      <c r="B483" s="43" t="s">
        <v>486</v>
      </c>
    </row>
    <row r="484" spans="2:2" x14ac:dyDescent="0.25">
      <c r="B484" s="42" t="s">
        <v>487</v>
      </c>
    </row>
    <row r="485" spans="2:2" x14ac:dyDescent="0.25">
      <c r="B485" s="42" t="s">
        <v>488</v>
      </c>
    </row>
    <row r="486" spans="2:2" x14ac:dyDescent="0.25">
      <c r="B486" s="42" t="s">
        <v>489</v>
      </c>
    </row>
    <row r="487" spans="2:2" x14ac:dyDescent="0.25">
      <c r="B487" s="42" t="s">
        <v>490</v>
      </c>
    </row>
    <row r="488" spans="2:2" x14ac:dyDescent="0.25">
      <c r="B488" s="42" t="s">
        <v>491</v>
      </c>
    </row>
    <row r="489" spans="2:2" x14ac:dyDescent="0.25">
      <c r="B489" s="43" t="s">
        <v>492</v>
      </c>
    </row>
    <row r="490" spans="2:2" x14ac:dyDescent="0.25">
      <c r="B490" s="43" t="s">
        <v>493</v>
      </c>
    </row>
    <row r="491" spans="2:2" x14ac:dyDescent="0.25">
      <c r="B491" s="42" t="s">
        <v>494</v>
      </c>
    </row>
    <row r="492" spans="2:2" x14ac:dyDescent="0.25">
      <c r="B492" s="42" t="s">
        <v>495</v>
      </c>
    </row>
    <row r="493" spans="2:2" x14ac:dyDescent="0.25">
      <c r="B493" s="42" t="s">
        <v>496</v>
      </c>
    </row>
    <row r="494" spans="2:2" x14ac:dyDescent="0.25">
      <c r="B494" s="42" t="s">
        <v>497</v>
      </c>
    </row>
    <row r="495" spans="2:2" x14ac:dyDescent="0.25">
      <c r="B495" s="43" t="s">
        <v>498</v>
      </c>
    </row>
    <row r="496" spans="2:2" x14ac:dyDescent="0.25">
      <c r="B496" s="42" t="s">
        <v>499</v>
      </c>
    </row>
    <row r="497" spans="2:2" x14ac:dyDescent="0.25">
      <c r="B497" s="42" t="s">
        <v>500</v>
      </c>
    </row>
    <row r="498" spans="2:2" x14ac:dyDescent="0.25">
      <c r="B498" s="42" t="s">
        <v>501</v>
      </c>
    </row>
    <row r="499" spans="2:2" x14ac:dyDescent="0.25">
      <c r="B499" s="42" t="s">
        <v>502</v>
      </c>
    </row>
    <row r="500" spans="2:2" x14ac:dyDescent="0.25">
      <c r="B500" s="42" t="s">
        <v>503</v>
      </c>
    </row>
    <row r="501" spans="2:2" x14ac:dyDescent="0.25">
      <c r="B501" s="42" t="s">
        <v>504</v>
      </c>
    </row>
    <row r="502" spans="2:2" x14ac:dyDescent="0.25">
      <c r="B502" s="43" t="s">
        <v>505</v>
      </c>
    </row>
    <row r="503" spans="2:2" x14ac:dyDescent="0.25">
      <c r="B503" s="42" t="s">
        <v>506</v>
      </c>
    </row>
    <row r="504" spans="2:2" x14ac:dyDescent="0.25">
      <c r="B504" s="42" t="s">
        <v>507</v>
      </c>
    </row>
    <row r="505" spans="2:2" x14ac:dyDescent="0.25">
      <c r="B505" s="42" t="s">
        <v>508</v>
      </c>
    </row>
    <row r="506" spans="2:2" x14ac:dyDescent="0.25">
      <c r="B506" s="43" t="s">
        <v>509</v>
      </c>
    </row>
    <row r="507" spans="2:2" x14ac:dyDescent="0.25">
      <c r="B507" s="42" t="s">
        <v>510</v>
      </c>
    </row>
    <row r="508" spans="2:2" x14ac:dyDescent="0.25">
      <c r="B508" s="42" t="s">
        <v>511</v>
      </c>
    </row>
    <row r="509" spans="2:2" x14ac:dyDescent="0.25">
      <c r="B509" s="43" t="s">
        <v>512</v>
      </c>
    </row>
    <row r="510" spans="2:2" x14ac:dyDescent="0.25">
      <c r="B510" s="42" t="s">
        <v>513</v>
      </c>
    </row>
    <row r="511" spans="2:2" x14ac:dyDescent="0.25">
      <c r="B511" s="42" t="s">
        <v>514</v>
      </c>
    </row>
    <row r="512" spans="2:2" x14ac:dyDescent="0.25">
      <c r="B512" s="42" t="s">
        <v>515</v>
      </c>
    </row>
    <row r="513" spans="2:2" x14ac:dyDescent="0.25">
      <c r="B513" s="42" t="s">
        <v>516</v>
      </c>
    </row>
    <row r="514" spans="2:2" x14ac:dyDescent="0.25">
      <c r="B514" s="42" t="s">
        <v>517</v>
      </c>
    </row>
    <row r="515" spans="2:2" x14ac:dyDescent="0.25">
      <c r="B515" s="43" t="s">
        <v>518</v>
      </c>
    </row>
    <row r="516" spans="2:2" x14ac:dyDescent="0.25">
      <c r="B516" s="43" t="s">
        <v>519</v>
      </c>
    </row>
    <row r="517" spans="2:2" x14ac:dyDescent="0.25">
      <c r="B517" s="42" t="s">
        <v>520</v>
      </c>
    </row>
    <row r="518" spans="2:2" x14ac:dyDescent="0.25">
      <c r="B518" s="42" t="s">
        <v>521</v>
      </c>
    </row>
    <row r="519" spans="2:2" x14ac:dyDescent="0.25">
      <c r="B519" s="42" t="s">
        <v>522</v>
      </c>
    </row>
    <row r="520" spans="2:2" x14ac:dyDescent="0.25">
      <c r="B520" s="43" t="s">
        <v>523</v>
      </c>
    </row>
    <row r="521" spans="2:2" x14ac:dyDescent="0.25">
      <c r="B521" s="42" t="s">
        <v>524</v>
      </c>
    </row>
    <row r="522" spans="2:2" x14ac:dyDescent="0.25">
      <c r="B522" s="42" t="s">
        <v>525</v>
      </c>
    </row>
    <row r="523" spans="2:2" x14ac:dyDescent="0.25">
      <c r="B523" s="43" t="s">
        <v>526</v>
      </c>
    </row>
    <row r="524" spans="2:2" x14ac:dyDescent="0.25">
      <c r="B524" s="42" t="s">
        <v>527</v>
      </c>
    </row>
    <row r="525" spans="2:2" x14ac:dyDescent="0.25">
      <c r="B525" s="42" t="s">
        <v>528</v>
      </c>
    </row>
    <row r="526" spans="2:2" x14ac:dyDescent="0.25">
      <c r="B526" s="42" t="s">
        <v>529</v>
      </c>
    </row>
    <row r="527" spans="2:2" x14ac:dyDescent="0.25">
      <c r="B527" s="42" t="s">
        <v>530</v>
      </c>
    </row>
    <row r="528" spans="2:2" x14ac:dyDescent="0.25">
      <c r="B528" s="43" t="s">
        <v>531</v>
      </c>
    </row>
    <row r="529" spans="2:2" x14ac:dyDescent="0.25">
      <c r="B529" s="42" t="s">
        <v>532</v>
      </c>
    </row>
    <row r="530" spans="2:2" x14ac:dyDescent="0.25">
      <c r="B530" s="42" t="s">
        <v>533</v>
      </c>
    </row>
    <row r="531" spans="2:2" x14ac:dyDescent="0.25">
      <c r="B531" s="42" t="s">
        <v>534</v>
      </c>
    </row>
    <row r="532" spans="2:2" x14ac:dyDescent="0.25">
      <c r="B532" s="42" t="s">
        <v>535</v>
      </c>
    </row>
    <row r="533" spans="2:2" x14ac:dyDescent="0.25">
      <c r="B533" s="43" t="s">
        <v>536</v>
      </c>
    </row>
    <row r="534" spans="2:2" x14ac:dyDescent="0.25">
      <c r="B534" s="43" t="s">
        <v>537</v>
      </c>
    </row>
    <row r="535" spans="2:2" x14ac:dyDescent="0.25">
      <c r="B535" s="42" t="s">
        <v>538</v>
      </c>
    </row>
    <row r="536" spans="2:2" x14ac:dyDescent="0.25">
      <c r="B536" s="42" t="s">
        <v>539</v>
      </c>
    </row>
    <row r="537" spans="2:2" x14ac:dyDescent="0.25">
      <c r="B537" s="43" t="s">
        <v>540</v>
      </c>
    </row>
    <row r="538" spans="2:2" x14ac:dyDescent="0.25">
      <c r="B538" s="43" t="s">
        <v>541</v>
      </c>
    </row>
    <row r="539" spans="2:2" x14ac:dyDescent="0.25">
      <c r="B539" s="43" t="s">
        <v>542</v>
      </c>
    </row>
    <row r="540" spans="2:2" x14ac:dyDescent="0.25">
      <c r="B540" s="42" t="s">
        <v>543</v>
      </c>
    </row>
    <row r="541" spans="2:2" x14ac:dyDescent="0.25">
      <c r="B541" s="42" t="s">
        <v>544</v>
      </c>
    </row>
    <row r="542" spans="2:2" x14ac:dyDescent="0.25">
      <c r="B542" s="42" t="s">
        <v>545</v>
      </c>
    </row>
    <row r="543" spans="2:2" x14ac:dyDescent="0.25">
      <c r="B543" s="42" t="s">
        <v>546</v>
      </c>
    </row>
    <row r="544" spans="2:2" x14ac:dyDescent="0.25">
      <c r="B544" s="42" t="s">
        <v>547</v>
      </c>
    </row>
    <row r="545" spans="2:2" x14ac:dyDescent="0.25">
      <c r="B545" s="43" t="s">
        <v>548</v>
      </c>
    </row>
    <row r="546" spans="2:2" x14ac:dyDescent="0.25">
      <c r="B546" s="42" t="s">
        <v>549</v>
      </c>
    </row>
    <row r="547" spans="2:2" x14ac:dyDescent="0.25">
      <c r="B547" s="42" t="s">
        <v>550</v>
      </c>
    </row>
    <row r="548" spans="2:2" x14ac:dyDescent="0.25">
      <c r="B548" s="42" t="s">
        <v>551</v>
      </c>
    </row>
    <row r="549" spans="2:2" x14ac:dyDescent="0.25">
      <c r="B549" s="42" t="s">
        <v>552</v>
      </c>
    </row>
    <row r="550" spans="2:2" x14ac:dyDescent="0.25">
      <c r="B550" s="42" t="s">
        <v>553</v>
      </c>
    </row>
    <row r="551" spans="2:2" x14ac:dyDescent="0.25">
      <c r="B551" s="43" t="s">
        <v>554</v>
      </c>
    </row>
    <row r="552" spans="2:2" x14ac:dyDescent="0.25">
      <c r="B552" s="42" t="s">
        <v>555</v>
      </c>
    </row>
    <row r="553" spans="2:2" x14ac:dyDescent="0.25">
      <c r="B553" s="43" t="s">
        <v>556</v>
      </c>
    </row>
    <row r="554" spans="2:2" x14ac:dyDescent="0.25">
      <c r="B554" s="42" t="s">
        <v>557</v>
      </c>
    </row>
    <row r="555" spans="2:2" x14ac:dyDescent="0.25">
      <c r="B555" s="43" t="s">
        <v>558</v>
      </c>
    </row>
    <row r="556" spans="2:2" x14ac:dyDescent="0.25">
      <c r="B556" s="43" t="s">
        <v>559</v>
      </c>
    </row>
    <row r="557" spans="2:2" x14ac:dyDescent="0.25">
      <c r="B557" s="42" t="s">
        <v>560</v>
      </c>
    </row>
    <row r="558" spans="2:2" x14ac:dyDescent="0.25">
      <c r="B558" s="42" t="s">
        <v>561</v>
      </c>
    </row>
    <row r="559" spans="2:2" x14ac:dyDescent="0.25">
      <c r="B559" s="42" t="s">
        <v>562</v>
      </c>
    </row>
    <row r="560" spans="2:2" x14ac:dyDescent="0.25">
      <c r="B560" s="42" t="s">
        <v>563</v>
      </c>
    </row>
    <row r="561" spans="2:2" x14ac:dyDescent="0.25">
      <c r="B561" s="43" t="s">
        <v>564</v>
      </c>
    </row>
    <row r="562" spans="2:2" x14ac:dyDescent="0.25">
      <c r="B562" s="42" t="s">
        <v>565</v>
      </c>
    </row>
    <row r="563" spans="2:2" x14ac:dyDescent="0.25">
      <c r="B563" s="42" t="s">
        <v>566</v>
      </c>
    </row>
    <row r="564" spans="2:2" x14ac:dyDescent="0.25">
      <c r="B564" s="42" t="s">
        <v>567</v>
      </c>
    </row>
    <row r="565" spans="2:2" x14ac:dyDescent="0.25">
      <c r="B565" s="43" t="s">
        <v>568</v>
      </c>
    </row>
    <row r="566" spans="2:2" x14ac:dyDescent="0.25">
      <c r="B566" s="43" t="s">
        <v>569</v>
      </c>
    </row>
    <row r="567" spans="2:2" x14ac:dyDescent="0.25">
      <c r="B567" s="43" t="s">
        <v>570</v>
      </c>
    </row>
    <row r="568" spans="2:2" x14ac:dyDescent="0.25">
      <c r="B568" s="42" t="s">
        <v>571</v>
      </c>
    </row>
    <row r="569" spans="2:2" x14ac:dyDescent="0.25">
      <c r="B569" s="43" t="s">
        <v>572</v>
      </c>
    </row>
    <row r="570" spans="2:2" x14ac:dyDescent="0.25">
      <c r="B570" s="43" t="s">
        <v>573</v>
      </c>
    </row>
    <row r="571" spans="2:2" x14ac:dyDescent="0.25">
      <c r="B571" s="42" t="s">
        <v>574</v>
      </c>
    </row>
    <row r="572" spans="2:2" x14ac:dyDescent="0.25">
      <c r="B572" s="42" t="s">
        <v>575</v>
      </c>
    </row>
    <row r="573" spans="2:2" x14ac:dyDescent="0.25">
      <c r="B573" s="42" t="s">
        <v>576</v>
      </c>
    </row>
    <row r="574" spans="2:2" x14ac:dyDescent="0.25">
      <c r="B574" s="43" t="s">
        <v>577</v>
      </c>
    </row>
    <row r="575" spans="2:2" x14ac:dyDescent="0.25">
      <c r="B575" s="42" t="s">
        <v>578</v>
      </c>
    </row>
    <row r="576" spans="2:2" x14ac:dyDescent="0.25">
      <c r="B576" s="42" t="s">
        <v>579</v>
      </c>
    </row>
    <row r="577" spans="2:2" x14ac:dyDescent="0.25">
      <c r="B577" s="43" t="s">
        <v>580</v>
      </c>
    </row>
    <row r="578" spans="2:2" x14ac:dyDescent="0.25">
      <c r="B578" s="43" t="s">
        <v>581</v>
      </c>
    </row>
    <row r="579" spans="2:2" x14ac:dyDescent="0.25">
      <c r="B579" s="42" t="s">
        <v>582</v>
      </c>
    </row>
    <row r="580" spans="2:2" x14ac:dyDescent="0.25">
      <c r="B580" s="42" t="s">
        <v>583</v>
      </c>
    </row>
    <row r="581" spans="2:2" x14ac:dyDescent="0.25">
      <c r="B581" s="42" t="s">
        <v>584</v>
      </c>
    </row>
    <row r="582" spans="2:2" x14ac:dyDescent="0.25">
      <c r="B582" s="42" t="s">
        <v>585</v>
      </c>
    </row>
    <row r="583" spans="2:2" x14ac:dyDescent="0.25">
      <c r="B583" s="43" t="s">
        <v>586</v>
      </c>
    </row>
    <row r="584" spans="2:2" x14ac:dyDescent="0.25">
      <c r="B584" s="42" t="s">
        <v>587</v>
      </c>
    </row>
    <row r="585" spans="2:2" x14ac:dyDescent="0.25">
      <c r="B585" s="43" t="s">
        <v>588</v>
      </c>
    </row>
    <row r="586" spans="2:2" x14ac:dyDescent="0.25">
      <c r="B586" s="42" t="s">
        <v>589</v>
      </c>
    </row>
    <row r="587" spans="2:2" x14ac:dyDescent="0.25">
      <c r="B587" s="42" t="s">
        <v>590</v>
      </c>
    </row>
    <row r="588" spans="2:2" x14ac:dyDescent="0.25">
      <c r="B588" s="42" t="s">
        <v>591</v>
      </c>
    </row>
    <row r="589" spans="2:2" x14ac:dyDescent="0.25">
      <c r="B589" s="42" t="s">
        <v>592</v>
      </c>
    </row>
    <row r="590" spans="2:2" x14ac:dyDescent="0.25">
      <c r="B590" s="42" t="s">
        <v>593</v>
      </c>
    </row>
    <row r="591" spans="2:2" x14ac:dyDescent="0.25">
      <c r="B591" s="42" t="s">
        <v>594</v>
      </c>
    </row>
    <row r="592" spans="2:2" x14ac:dyDescent="0.25">
      <c r="B592" s="42" t="s">
        <v>595</v>
      </c>
    </row>
    <row r="593" spans="2:2" x14ac:dyDescent="0.25">
      <c r="B593" s="42" t="s">
        <v>596</v>
      </c>
    </row>
    <row r="594" spans="2:2" x14ac:dyDescent="0.25">
      <c r="B594" s="43" t="s">
        <v>597</v>
      </c>
    </row>
    <row r="595" spans="2:2" x14ac:dyDescent="0.25">
      <c r="B595" s="43" t="s">
        <v>598</v>
      </c>
    </row>
    <row r="596" spans="2:2" x14ac:dyDescent="0.25">
      <c r="B596" s="42" t="s">
        <v>599</v>
      </c>
    </row>
    <row r="597" spans="2:2" x14ac:dyDescent="0.25">
      <c r="B597" s="42" t="s">
        <v>600</v>
      </c>
    </row>
    <row r="598" spans="2:2" x14ac:dyDescent="0.25">
      <c r="B598" s="42" t="s">
        <v>601</v>
      </c>
    </row>
    <row r="599" spans="2:2" x14ac:dyDescent="0.25">
      <c r="B599" s="43" t="s">
        <v>602</v>
      </c>
    </row>
    <row r="600" spans="2:2" x14ac:dyDescent="0.25">
      <c r="B600" s="42" t="s">
        <v>603</v>
      </c>
    </row>
    <row r="601" spans="2:2" x14ac:dyDescent="0.25">
      <c r="B601" s="42" t="s">
        <v>604</v>
      </c>
    </row>
    <row r="602" spans="2:2" x14ac:dyDescent="0.25">
      <c r="B602" s="42" t="s">
        <v>605</v>
      </c>
    </row>
    <row r="603" spans="2:2" x14ac:dyDescent="0.25">
      <c r="B603" s="43" t="s">
        <v>606</v>
      </c>
    </row>
    <row r="604" spans="2:2" x14ac:dyDescent="0.25">
      <c r="B604" s="42" t="s">
        <v>607</v>
      </c>
    </row>
    <row r="605" spans="2:2" x14ac:dyDescent="0.25">
      <c r="B605" s="42" t="s">
        <v>608</v>
      </c>
    </row>
    <row r="606" spans="2:2" x14ac:dyDescent="0.25">
      <c r="B606" s="42" t="s">
        <v>609</v>
      </c>
    </row>
    <row r="607" spans="2:2" x14ac:dyDescent="0.25">
      <c r="B607" s="43" t="s">
        <v>610</v>
      </c>
    </row>
    <row r="608" spans="2:2" x14ac:dyDescent="0.25">
      <c r="B608" s="43" t="s">
        <v>611</v>
      </c>
    </row>
    <row r="609" spans="2:2" x14ac:dyDescent="0.25">
      <c r="B609" s="42" t="s">
        <v>612</v>
      </c>
    </row>
    <row r="610" spans="2:2" x14ac:dyDescent="0.25">
      <c r="B610" s="43" t="s">
        <v>613</v>
      </c>
    </row>
    <row r="611" spans="2:2" x14ac:dyDescent="0.25">
      <c r="B611" s="42" t="s">
        <v>614</v>
      </c>
    </row>
    <row r="612" spans="2:2" x14ac:dyDescent="0.25">
      <c r="B612" s="42" t="s">
        <v>615</v>
      </c>
    </row>
    <row r="613" spans="2:2" x14ac:dyDescent="0.25">
      <c r="B613" s="42" t="s">
        <v>616</v>
      </c>
    </row>
    <row r="614" spans="2:2" x14ac:dyDescent="0.25">
      <c r="B614" s="42" t="s">
        <v>617</v>
      </c>
    </row>
    <row r="615" spans="2:2" x14ac:dyDescent="0.25">
      <c r="B615" s="42" t="s">
        <v>618</v>
      </c>
    </row>
    <row r="616" spans="2:2" x14ac:dyDescent="0.25">
      <c r="B616" s="43" t="s">
        <v>619</v>
      </c>
    </row>
    <row r="617" spans="2:2" x14ac:dyDescent="0.25">
      <c r="B617" s="42" t="s">
        <v>620</v>
      </c>
    </row>
    <row r="618" spans="2:2" x14ac:dyDescent="0.25">
      <c r="B618" s="42" t="s">
        <v>621</v>
      </c>
    </row>
    <row r="619" spans="2:2" x14ac:dyDescent="0.25">
      <c r="B619" s="42" t="s">
        <v>622</v>
      </c>
    </row>
    <row r="620" spans="2:2" x14ac:dyDescent="0.25">
      <c r="B620" s="42" t="s">
        <v>623</v>
      </c>
    </row>
    <row r="621" spans="2:2" x14ac:dyDescent="0.25">
      <c r="B621" s="43" t="s">
        <v>624</v>
      </c>
    </row>
    <row r="622" spans="2:2" x14ac:dyDescent="0.25">
      <c r="B622" s="42" t="s">
        <v>625</v>
      </c>
    </row>
    <row r="623" spans="2:2" x14ac:dyDescent="0.25">
      <c r="B623" s="42" t="s">
        <v>626</v>
      </c>
    </row>
    <row r="624" spans="2:2" x14ac:dyDescent="0.25">
      <c r="B624" s="42" t="s">
        <v>627</v>
      </c>
    </row>
    <row r="625" spans="2:2" x14ac:dyDescent="0.25">
      <c r="B625" s="42" t="s">
        <v>628</v>
      </c>
    </row>
    <row r="626" spans="2:2" x14ac:dyDescent="0.25">
      <c r="B626" s="43" t="s">
        <v>629</v>
      </c>
    </row>
    <row r="627" spans="2:2" x14ac:dyDescent="0.25">
      <c r="B627" s="43" t="s">
        <v>630</v>
      </c>
    </row>
    <row r="628" spans="2:2" x14ac:dyDescent="0.25">
      <c r="B628" s="42" t="s">
        <v>631</v>
      </c>
    </row>
    <row r="629" spans="2:2" x14ac:dyDescent="0.25">
      <c r="B629" s="42" t="s">
        <v>632</v>
      </c>
    </row>
    <row r="630" spans="2:2" x14ac:dyDescent="0.25">
      <c r="B630" s="42" t="s">
        <v>633</v>
      </c>
    </row>
    <row r="631" spans="2:2" x14ac:dyDescent="0.25">
      <c r="B631" s="42" t="s">
        <v>634</v>
      </c>
    </row>
    <row r="632" spans="2:2" x14ac:dyDescent="0.25">
      <c r="B632" s="42" t="s">
        <v>635</v>
      </c>
    </row>
    <row r="633" spans="2:2" x14ac:dyDescent="0.25">
      <c r="B633" s="42" t="s">
        <v>636</v>
      </c>
    </row>
    <row r="634" spans="2:2" x14ac:dyDescent="0.25">
      <c r="B634" s="42" t="s">
        <v>637</v>
      </c>
    </row>
    <row r="635" spans="2:2" x14ac:dyDescent="0.25">
      <c r="B635" s="42" t="s">
        <v>638</v>
      </c>
    </row>
    <row r="636" spans="2:2" x14ac:dyDescent="0.25">
      <c r="B636" s="42" t="s">
        <v>639</v>
      </c>
    </row>
    <row r="637" spans="2:2" x14ac:dyDescent="0.25">
      <c r="B637" s="42" t="s">
        <v>640</v>
      </c>
    </row>
    <row r="638" spans="2:2" x14ac:dyDescent="0.25">
      <c r="B638" s="42" t="s">
        <v>641</v>
      </c>
    </row>
    <row r="639" spans="2:2" x14ac:dyDescent="0.25">
      <c r="B639" s="43" t="s">
        <v>642</v>
      </c>
    </row>
    <row r="640" spans="2:2" x14ac:dyDescent="0.25">
      <c r="B640" s="43" t="s">
        <v>643</v>
      </c>
    </row>
    <row r="641" spans="2:2" x14ac:dyDescent="0.25">
      <c r="B641" s="42" t="s">
        <v>644</v>
      </c>
    </row>
    <row r="642" spans="2:2" x14ac:dyDescent="0.25">
      <c r="B642" s="42" t="s">
        <v>645</v>
      </c>
    </row>
    <row r="643" spans="2:2" x14ac:dyDescent="0.25">
      <c r="B643" s="42" t="s">
        <v>646</v>
      </c>
    </row>
    <row r="644" spans="2:2" x14ac:dyDescent="0.25">
      <c r="B644" s="42" t="s">
        <v>647</v>
      </c>
    </row>
    <row r="645" spans="2:2" x14ac:dyDescent="0.25">
      <c r="B645" s="42" t="s">
        <v>648</v>
      </c>
    </row>
    <row r="646" spans="2:2" x14ac:dyDescent="0.25">
      <c r="B646" s="42" t="s">
        <v>649</v>
      </c>
    </row>
    <row r="647" spans="2:2" x14ac:dyDescent="0.25">
      <c r="B647" s="42" t="s">
        <v>650</v>
      </c>
    </row>
    <row r="648" spans="2:2" x14ac:dyDescent="0.25">
      <c r="B648" s="43" t="s">
        <v>651</v>
      </c>
    </row>
    <row r="649" spans="2:2" x14ac:dyDescent="0.25">
      <c r="B649" s="42" t="s">
        <v>652</v>
      </c>
    </row>
    <row r="650" spans="2:2" x14ac:dyDescent="0.25">
      <c r="B650" s="42" t="s">
        <v>653</v>
      </c>
    </row>
    <row r="651" spans="2:2" x14ac:dyDescent="0.25">
      <c r="B651" s="42" t="s">
        <v>654</v>
      </c>
    </row>
    <row r="652" spans="2:2" x14ac:dyDescent="0.25">
      <c r="B652" s="42" t="s">
        <v>655</v>
      </c>
    </row>
    <row r="653" spans="2:2" x14ac:dyDescent="0.25">
      <c r="B653" s="42" t="s">
        <v>656</v>
      </c>
    </row>
    <row r="654" spans="2:2" x14ac:dyDescent="0.25">
      <c r="B654" s="43" t="s">
        <v>657</v>
      </c>
    </row>
    <row r="655" spans="2:2" x14ac:dyDescent="0.25">
      <c r="B655" s="42" t="s">
        <v>658</v>
      </c>
    </row>
    <row r="656" spans="2:2" x14ac:dyDescent="0.25">
      <c r="B656" s="42" t="s">
        <v>659</v>
      </c>
    </row>
    <row r="657" spans="2:2" x14ac:dyDescent="0.25">
      <c r="B657" s="42" t="s">
        <v>660</v>
      </c>
    </row>
    <row r="658" spans="2:2" x14ac:dyDescent="0.25">
      <c r="B658" s="43" t="s">
        <v>661</v>
      </c>
    </row>
    <row r="659" spans="2:2" x14ac:dyDescent="0.25">
      <c r="B659" s="42" t="s">
        <v>662</v>
      </c>
    </row>
    <row r="660" spans="2:2" x14ac:dyDescent="0.25">
      <c r="B660" s="42" t="s">
        <v>663</v>
      </c>
    </row>
    <row r="661" spans="2:2" x14ac:dyDescent="0.25">
      <c r="B661" s="43" t="s">
        <v>664</v>
      </c>
    </row>
    <row r="662" spans="2:2" x14ac:dyDescent="0.25">
      <c r="B662" s="43" t="s">
        <v>665</v>
      </c>
    </row>
    <row r="663" spans="2:2" x14ac:dyDescent="0.25">
      <c r="B663" s="42" t="s">
        <v>666</v>
      </c>
    </row>
    <row r="664" spans="2:2" x14ac:dyDescent="0.25">
      <c r="B664" s="42" t="s">
        <v>667</v>
      </c>
    </row>
    <row r="665" spans="2:2" x14ac:dyDescent="0.25">
      <c r="B665" s="42" t="s">
        <v>668</v>
      </c>
    </row>
    <row r="666" spans="2:2" x14ac:dyDescent="0.25">
      <c r="B666" s="42" t="s">
        <v>669</v>
      </c>
    </row>
    <row r="667" spans="2:2" x14ac:dyDescent="0.25">
      <c r="B667" s="42" t="s">
        <v>670</v>
      </c>
    </row>
    <row r="668" spans="2:2" x14ac:dyDescent="0.25">
      <c r="B668" s="42" t="s">
        <v>671</v>
      </c>
    </row>
    <row r="669" spans="2:2" x14ac:dyDescent="0.25">
      <c r="B669" s="42" t="s">
        <v>672</v>
      </c>
    </row>
    <row r="670" spans="2:2" x14ac:dyDescent="0.25">
      <c r="B670" s="42" t="s">
        <v>673</v>
      </c>
    </row>
    <row r="671" spans="2:2" x14ac:dyDescent="0.25">
      <c r="B671" s="42" t="s">
        <v>674</v>
      </c>
    </row>
    <row r="672" spans="2:2" x14ac:dyDescent="0.25">
      <c r="B672" s="42" t="s">
        <v>675</v>
      </c>
    </row>
    <row r="673" spans="2:2" x14ac:dyDescent="0.25">
      <c r="B673" s="42" t="s">
        <v>676</v>
      </c>
    </row>
    <row r="674" spans="2:2" x14ac:dyDescent="0.25">
      <c r="B674" s="42" t="s">
        <v>677</v>
      </c>
    </row>
    <row r="675" spans="2:2" x14ac:dyDescent="0.25">
      <c r="B675" s="42" t="s">
        <v>678</v>
      </c>
    </row>
    <row r="676" spans="2:2" x14ac:dyDescent="0.25">
      <c r="B676" s="42" t="s">
        <v>679</v>
      </c>
    </row>
    <row r="677" spans="2:2" x14ac:dyDescent="0.25">
      <c r="B677" s="42" t="s">
        <v>680</v>
      </c>
    </row>
    <row r="678" spans="2:2" x14ac:dyDescent="0.25">
      <c r="B678" s="42" t="s">
        <v>681</v>
      </c>
    </row>
    <row r="679" spans="2:2" x14ac:dyDescent="0.25">
      <c r="B679" s="42" t="s">
        <v>682</v>
      </c>
    </row>
    <row r="680" spans="2:2" x14ac:dyDescent="0.25">
      <c r="B680" s="42" t="s">
        <v>683</v>
      </c>
    </row>
    <row r="681" spans="2:2" x14ac:dyDescent="0.25">
      <c r="B681" s="42" t="s">
        <v>684</v>
      </c>
    </row>
    <row r="682" spans="2:2" x14ac:dyDescent="0.25">
      <c r="B682" s="42" t="s">
        <v>685</v>
      </c>
    </row>
    <row r="683" spans="2:2" x14ac:dyDescent="0.25">
      <c r="B683" s="42" t="s">
        <v>686</v>
      </c>
    </row>
    <row r="684" spans="2:2" x14ac:dyDescent="0.25">
      <c r="B684" s="42" t="s">
        <v>687</v>
      </c>
    </row>
    <row r="685" spans="2:2" x14ac:dyDescent="0.25">
      <c r="B685" s="42" t="s">
        <v>688</v>
      </c>
    </row>
    <row r="686" spans="2:2" x14ac:dyDescent="0.25">
      <c r="B686" s="42" t="s">
        <v>689</v>
      </c>
    </row>
    <row r="687" spans="2:2" x14ac:dyDescent="0.25">
      <c r="B687" s="42" t="s">
        <v>690</v>
      </c>
    </row>
    <row r="688" spans="2:2" x14ac:dyDescent="0.25">
      <c r="B688" s="42" t="s">
        <v>691</v>
      </c>
    </row>
    <row r="689" spans="2:2" x14ac:dyDescent="0.25">
      <c r="B689" s="42" t="s">
        <v>692</v>
      </c>
    </row>
    <row r="690" spans="2:2" x14ac:dyDescent="0.25">
      <c r="B690" s="42" t="s">
        <v>693</v>
      </c>
    </row>
    <row r="691" spans="2:2" x14ac:dyDescent="0.25">
      <c r="B691" s="42" t="s">
        <v>694</v>
      </c>
    </row>
    <row r="692" spans="2:2" x14ac:dyDescent="0.25">
      <c r="B692" s="42" t="s">
        <v>695</v>
      </c>
    </row>
    <row r="693" spans="2:2" x14ac:dyDescent="0.25">
      <c r="B693" s="42" t="s">
        <v>696</v>
      </c>
    </row>
    <row r="694" spans="2:2" x14ac:dyDescent="0.25">
      <c r="B694" s="42" t="s">
        <v>697</v>
      </c>
    </row>
    <row r="695" spans="2:2" x14ac:dyDescent="0.25">
      <c r="B695" s="42" t="s">
        <v>698</v>
      </c>
    </row>
    <row r="696" spans="2:2" x14ac:dyDescent="0.25">
      <c r="B696" s="42" t="s">
        <v>699</v>
      </c>
    </row>
    <row r="697" spans="2:2" x14ac:dyDescent="0.25">
      <c r="B697" s="42" t="s">
        <v>700</v>
      </c>
    </row>
    <row r="698" spans="2:2" x14ac:dyDescent="0.25">
      <c r="B698" s="42" t="s">
        <v>701</v>
      </c>
    </row>
    <row r="699" spans="2:2" x14ac:dyDescent="0.25">
      <c r="B699" s="42" t="s">
        <v>702</v>
      </c>
    </row>
    <row r="700" spans="2:2" x14ac:dyDescent="0.25">
      <c r="B700" s="42" t="s">
        <v>703</v>
      </c>
    </row>
    <row r="701" spans="2:2" x14ac:dyDescent="0.25">
      <c r="B701" s="42" t="s">
        <v>704</v>
      </c>
    </row>
    <row r="702" spans="2:2" x14ac:dyDescent="0.25">
      <c r="B702" s="42" t="s">
        <v>705</v>
      </c>
    </row>
    <row r="703" spans="2:2" x14ac:dyDescent="0.25">
      <c r="B703" s="42" t="s">
        <v>706</v>
      </c>
    </row>
    <row r="704" spans="2:2" x14ac:dyDescent="0.25">
      <c r="B704" s="42" t="s">
        <v>707</v>
      </c>
    </row>
    <row r="705" spans="2:2" x14ac:dyDescent="0.25">
      <c r="B705" s="42" t="s">
        <v>708</v>
      </c>
    </row>
    <row r="706" spans="2:2" x14ac:dyDescent="0.25">
      <c r="B706" s="42" t="s">
        <v>709</v>
      </c>
    </row>
    <row r="707" spans="2:2" x14ac:dyDescent="0.25">
      <c r="B707" s="42" t="s">
        <v>710</v>
      </c>
    </row>
    <row r="708" spans="2:2" x14ac:dyDescent="0.25">
      <c r="B708" s="42" t="s">
        <v>711</v>
      </c>
    </row>
    <row r="709" spans="2:2" x14ac:dyDescent="0.25">
      <c r="B709" s="42" t="s">
        <v>712</v>
      </c>
    </row>
    <row r="710" spans="2:2" x14ac:dyDescent="0.25">
      <c r="B710" s="42" t="s">
        <v>713</v>
      </c>
    </row>
    <row r="711" spans="2:2" x14ac:dyDescent="0.25">
      <c r="B711" s="42" t="s">
        <v>714</v>
      </c>
    </row>
    <row r="712" spans="2:2" x14ac:dyDescent="0.25">
      <c r="B712" s="42" t="s">
        <v>715</v>
      </c>
    </row>
    <row r="713" spans="2:2" x14ac:dyDescent="0.25">
      <c r="B713" s="42" t="s">
        <v>716</v>
      </c>
    </row>
    <row r="714" spans="2:2" x14ac:dyDescent="0.25">
      <c r="B714" s="42" t="s">
        <v>717</v>
      </c>
    </row>
    <row r="715" spans="2:2" x14ac:dyDescent="0.25">
      <c r="B715" s="42" t="s">
        <v>718</v>
      </c>
    </row>
    <row r="716" spans="2:2" x14ac:dyDescent="0.25">
      <c r="B716" s="42" t="s">
        <v>719</v>
      </c>
    </row>
    <row r="717" spans="2:2" x14ac:dyDescent="0.25">
      <c r="B717" s="42" t="s">
        <v>720</v>
      </c>
    </row>
    <row r="718" spans="2:2" x14ac:dyDescent="0.25">
      <c r="B718" s="42" t="s">
        <v>721</v>
      </c>
    </row>
    <row r="719" spans="2:2" x14ac:dyDescent="0.25">
      <c r="B719" s="42" t="s">
        <v>722</v>
      </c>
    </row>
    <row r="720" spans="2:2" x14ac:dyDescent="0.25">
      <c r="B720" s="42" t="s">
        <v>723</v>
      </c>
    </row>
    <row r="721" spans="2:2" x14ac:dyDescent="0.25">
      <c r="B721" s="42" t="s">
        <v>724</v>
      </c>
    </row>
    <row r="722" spans="2:2" x14ac:dyDescent="0.25">
      <c r="B722" s="42" t="s">
        <v>725</v>
      </c>
    </row>
    <row r="723" spans="2:2" x14ac:dyDescent="0.25">
      <c r="B723" s="42" t="s">
        <v>726</v>
      </c>
    </row>
    <row r="724" spans="2:2" x14ac:dyDescent="0.25">
      <c r="B724" s="42" t="s">
        <v>727</v>
      </c>
    </row>
    <row r="725" spans="2:2" x14ac:dyDescent="0.25">
      <c r="B725" s="42" t="s">
        <v>728</v>
      </c>
    </row>
    <row r="726" spans="2:2" x14ac:dyDescent="0.25">
      <c r="B726" s="42" t="s">
        <v>729</v>
      </c>
    </row>
    <row r="727" spans="2:2" x14ac:dyDescent="0.25">
      <c r="B727" s="42" t="s">
        <v>730</v>
      </c>
    </row>
    <row r="728" spans="2:2" x14ac:dyDescent="0.25">
      <c r="B728" s="42" t="s">
        <v>731</v>
      </c>
    </row>
    <row r="729" spans="2:2" x14ac:dyDescent="0.25">
      <c r="B729" s="42" t="s">
        <v>732</v>
      </c>
    </row>
    <row r="730" spans="2:2" x14ac:dyDescent="0.25">
      <c r="B730" s="42" t="s">
        <v>733</v>
      </c>
    </row>
    <row r="731" spans="2:2" x14ac:dyDescent="0.25">
      <c r="B731" s="42" t="s">
        <v>734</v>
      </c>
    </row>
    <row r="732" spans="2:2" x14ac:dyDescent="0.25">
      <c r="B732" s="42" t="s">
        <v>735</v>
      </c>
    </row>
    <row r="733" spans="2:2" x14ac:dyDescent="0.25">
      <c r="B733" s="42" t="s">
        <v>736</v>
      </c>
    </row>
    <row r="734" spans="2:2" x14ac:dyDescent="0.25">
      <c r="B734" s="42" t="s">
        <v>737</v>
      </c>
    </row>
    <row r="735" spans="2:2" x14ac:dyDescent="0.25">
      <c r="B735" s="42" t="s">
        <v>738</v>
      </c>
    </row>
    <row r="736" spans="2:2" x14ac:dyDescent="0.25">
      <c r="B736" s="42" t="s">
        <v>739</v>
      </c>
    </row>
    <row r="737" spans="2:2" x14ac:dyDescent="0.25">
      <c r="B737" s="42" t="s">
        <v>740</v>
      </c>
    </row>
    <row r="738" spans="2:2" x14ac:dyDescent="0.25">
      <c r="B738" s="42" t="s">
        <v>741</v>
      </c>
    </row>
    <row r="739" spans="2:2" x14ac:dyDescent="0.25">
      <c r="B739" s="42" t="s">
        <v>742</v>
      </c>
    </row>
    <row r="740" spans="2:2" x14ac:dyDescent="0.25">
      <c r="B740" s="42" t="s">
        <v>743</v>
      </c>
    </row>
    <row r="741" spans="2:2" x14ac:dyDescent="0.25">
      <c r="B741" s="42" t="s">
        <v>744</v>
      </c>
    </row>
    <row r="742" spans="2:2" x14ac:dyDescent="0.25">
      <c r="B742" s="42" t="s">
        <v>745</v>
      </c>
    </row>
    <row r="743" spans="2:2" x14ac:dyDescent="0.25">
      <c r="B743" s="42" t="s">
        <v>746</v>
      </c>
    </row>
    <row r="744" spans="2:2" x14ac:dyDescent="0.25">
      <c r="B744" s="42" t="s">
        <v>747</v>
      </c>
    </row>
    <row r="745" spans="2:2" x14ac:dyDescent="0.25">
      <c r="B745" s="42" t="s">
        <v>748</v>
      </c>
    </row>
    <row r="746" spans="2:2" x14ac:dyDescent="0.25">
      <c r="B746" s="42" t="s">
        <v>749</v>
      </c>
    </row>
    <row r="747" spans="2:2" x14ac:dyDescent="0.25">
      <c r="B747" s="42" t="s">
        <v>750</v>
      </c>
    </row>
    <row r="748" spans="2:2" x14ac:dyDescent="0.25">
      <c r="B748" s="42" t="s">
        <v>751</v>
      </c>
    </row>
    <row r="749" spans="2:2" x14ac:dyDescent="0.25">
      <c r="B749" s="42" t="s">
        <v>752</v>
      </c>
    </row>
    <row r="750" spans="2:2" x14ac:dyDescent="0.25">
      <c r="B750" s="42" t="s">
        <v>753</v>
      </c>
    </row>
    <row r="751" spans="2:2" x14ac:dyDescent="0.25">
      <c r="B751" s="42" t="s">
        <v>754</v>
      </c>
    </row>
    <row r="752" spans="2:2" x14ac:dyDescent="0.25">
      <c r="B752" s="42" t="s">
        <v>755</v>
      </c>
    </row>
    <row r="753" spans="2:2" x14ac:dyDescent="0.25">
      <c r="B753" s="42" t="s">
        <v>756</v>
      </c>
    </row>
    <row r="754" spans="2:2" x14ac:dyDescent="0.25">
      <c r="B754" s="42" t="s">
        <v>757</v>
      </c>
    </row>
    <row r="755" spans="2:2" x14ac:dyDescent="0.25">
      <c r="B755" s="42" t="s">
        <v>758</v>
      </c>
    </row>
    <row r="756" spans="2:2" x14ac:dyDescent="0.25">
      <c r="B756" s="42" t="s">
        <v>759</v>
      </c>
    </row>
    <row r="757" spans="2:2" x14ac:dyDescent="0.25">
      <c r="B757" s="42" t="s">
        <v>760</v>
      </c>
    </row>
    <row r="758" spans="2:2" x14ac:dyDescent="0.25">
      <c r="B758" s="42" t="s">
        <v>761</v>
      </c>
    </row>
    <row r="759" spans="2:2" x14ac:dyDescent="0.25">
      <c r="B759" s="42" t="s">
        <v>762</v>
      </c>
    </row>
    <row r="760" spans="2:2" x14ac:dyDescent="0.25">
      <c r="B760" s="42" t="s">
        <v>763</v>
      </c>
    </row>
    <row r="761" spans="2:2" x14ac:dyDescent="0.25">
      <c r="B761" s="42" t="s">
        <v>764</v>
      </c>
    </row>
    <row r="762" spans="2:2" x14ac:dyDescent="0.25">
      <c r="B762" s="42" t="s">
        <v>765</v>
      </c>
    </row>
    <row r="763" spans="2:2" x14ac:dyDescent="0.25">
      <c r="B763" s="42" t="s">
        <v>766</v>
      </c>
    </row>
    <row r="764" spans="2:2" x14ac:dyDescent="0.25">
      <c r="B764" s="42" t="s">
        <v>767</v>
      </c>
    </row>
    <row r="765" spans="2:2" x14ac:dyDescent="0.25">
      <c r="B765" s="42" t="s">
        <v>768</v>
      </c>
    </row>
    <row r="766" spans="2:2" x14ac:dyDescent="0.25">
      <c r="B766" s="42" t="s">
        <v>769</v>
      </c>
    </row>
    <row r="767" spans="2:2" x14ac:dyDescent="0.25">
      <c r="B767" s="42" t="s">
        <v>770</v>
      </c>
    </row>
    <row r="768" spans="2:2" x14ac:dyDescent="0.25">
      <c r="B768" s="42" t="s">
        <v>771</v>
      </c>
    </row>
    <row r="769" spans="2:2" x14ac:dyDescent="0.25">
      <c r="B769" s="42" t="s">
        <v>772</v>
      </c>
    </row>
    <row r="770" spans="2:2" x14ac:dyDescent="0.25">
      <c r="B770" s="42" t="s">
        <v>773</v>
      </c>
    </row>
    <row r="771" spans="2:2" x14ac:dyDescent="0.25">
      <c r="B771" s="42" t="s">
        <v>774</v>
      </c>
    </row>
    <row r="772" spans="2:2" x14ac:dyDescent="0.25">
      <c r="B772" s="42" t="s">
        <v>775</v>
      </c>
    </row>
    <row r="773" spans="2:2" x14ac:dyDescent="0.25">
      <c r="B773" s="42" t="s">
        <v>776</v>
      </c>
    </row>
    <row r="774" spans="2:2" x14ac:dyDescent="0.25">
      <c r="B774" s="42" t="s">
        <v>777</v>
      </c>
    </row>
    <row r="775" spans="2:2" x14ac:dyDescent="0.25">
      <c r="B775" s="42" t="s">
        <v>778</v>
      </c>
    </row>
    <row r="776" spans="2:2" x14ac:dyDescent="0.25">
      <c r="B776" s="42" t="s">
        <v>779</v>
      </c>
    </row>
    <row r="777" spans="2:2" x14ac:dyDescent="0.25">
      <c r="B777" s="42" t="s">
        <v>780</v>
      </c>
    </row>
    <row r="778" spans="2:2" x14ac:dyDescent="0.25">
      <c r="B778" s="42" t="s">
        <v>781</v>
      </c>
    </row>
    <row r="779" spans="2:2" x14ac:dyDescent="0.25">
      <c r="B779" s="42" t="s">
        <v>782</v>
      </c>
    </row>
    <row r="780" spans="2:2" x14ac:dyDescent="0.25">
      <c r="B780" s="42" t="s">
        <v>783</v>
      </c>
    </row>
    <row r="781" spans="2:2" x14ac:dyDescent="0.25">
      <c r="B781" s="42" t="s">
        <v>784</v>
      </c>
    </row>
    <row r="782" spans="2:2" x14ac:dyDescent="0.25">
      <c r="B782" s="42" t="s">
        <v>785</v>
      </c>
    </row>
    <row r="783" spans="2:2" x14ac:dyDescent="0.25">
      <c r="B783" s="42" t="s">
        <v>786</v>
      </c>
    </row>
    <row r="784" spans="2:2" x14ac:dyDescent="0.25">
      <c r="B784" s="42" t="s">
        <v>787</v>
      </c>
    </row>
    <row r="785" spans="2:2" x14ac:dyDescent="0.25">
      <c r="B785" s="42" t="s">
        <v>788</v>
      </c>
    </row>
    <row r="786" spans="2:2" x14ac:dyDescent="0.25">
      <c r="B786" s="42" t="s">
        <v>789</v>
      </c>
    </row>
    <row r="787" spans="2:2" x14ac:dyDescent="0.25">
      <c r="B787" s="42" t="s">
        <v>790</v>
      </c>
    </row>
    <row r="788" spans="2:2" x14ac:dyDescent="0.25">
      <c r="B788" s="42" t="s">
        <v>791</v>
      </c>
    </row>
    <row r="789" spans="2:2" x14ac:dyDescent="0.25">
      <c r="B789" s="42" t="s">
        <v>792</v>
      </c>
    </row>
    <row r="790" spans="2:2" x14ac:dyDescent="0.25">
      <c r="B790" s="42" t="s">
        <v>793</v>
      </c>
    </row>
    <row r="791" spans="2:2" x14ac:dyDescent="0.25">
      <c r="B791" s="42" t="s">
        <v>794</v>
      </c>
    </row>
    <row r="792" spans="2:2" x14ac:dyDescent="0.25">
      <c r="B792" s="42" t="s">
        <v>795</v>
      </c>
    </row>
    <row r="793" spans="2:2" x14ac:dyDescent="0.25">
      <c r="B793" s="42" t="s">
        <v>796</v>
      </c>
    </row>
    <row r="794" spans="2:2" x14ac:dyDescent="0.25">
      <c r="B794" s="42" t="s">
        <v>797</v>
      </c>
    </row>
    <row r="795" spans="2:2" x14ac:dyDescent="0.25">
      <c r="B795" s="42" t="s">
        <v>798</v>
      </c>
    </row>
    <row r="796" spans="2:2" x14ac:dyDescent="0.25">
      <c r="B796" s="42" t="s">
        <v>799</v>
      </c>
    </row>
    <row r="797" spans="2:2" x14ac:dyDescent="0.25">
      <c r="B797" s="42" t="s">
        <v>800</v>
      </c>
    </row>
    <row r="798" spans="2:2" x14ac:dyDescent="0.25">
      <c r="B798" s="42" t="s">
        <v>801</v>
      </c>
    </row>
    <row r="799" spans="2:2" x14ac:dyDescent="0.25">
      <c r="B799" s="42" t="s">
        <v>802</v>
      </c>
    </row>
    <row r="800" spans="2:2" x14ac:dyDescent="0.25">
      <c r="B800" s="42" t="s">
        <v>803</v>
      </c>
    </row>
    <row r="801" spans="2:2" x14ac:dyDescent="0.25">
      <c r="B801" s="42" t="s">
        <v>804</v>
      </c>
    </row>
    <row r="802" spans="2:2" x14ac:dyDescent="0.25">
      <c r="B802" s="42" t="s">
        <v>805</v>
      </c>
    </row>
    <row r="803" spans="2:2" x14ac:dyDescent="0.25">
      <c r="B803" s="42" t="s">
        <v>806</v>
      </c>
    </row>
    <row r="804" spans="2:2" x14ac:dyDescent="0.25">
      <c r="B804" s="42" t="s">
        <v>807</v>
      </c>
    </row>
    <row r="805" spans="2:2" x14ac:dyDescent="0.25">
      <c r="B805" s="42" t="s">
        <v>808</v>
      </c>
    </row>
    <row r="806" spans="2:2" x14ac:dyDescent="0.25">
      <c r="B806" s="42" t="s">
        <v>809</v>
      </c>
    </row>
    <row r="807" spans="2:2" x14ac:dyDescent="0.25">
      <c r="B807" s="42" t="s">
        <v>810</v>
      </c>
    </row>
    <row r="808" spans="2:2" x14ac:dyDescent="0.25">
      <c r="B808" s="42" t="s">
        <v>811</v>
      </c>
    </row>
    <row r="809" spans="2:2" x14ac:dyDescent="0.25">
      <c r="B809" s="42" t="s">
        <v>812</v>
      </c>
    </row>
    <row r="810" spans="2:2" x14ac:dyDescent="0.25">
      <c r="B810" s="42" t="s">
        <v>813</v>
      </c>
    </row>
    <row r="811" spans="2:2" x14ac:dyDescent="0.25">
      <c r="B811" s="42" t="s">
        <v>814</v>
      </c>
    </row>
    <row r="812" spans="2:2" x14ac:dyDescent="0.25">
      <c r="B812" s="42" t="s">
        <v>815</v>
      </c>
    </row>
    <row r="813" spans="2:2" x14ac:dyDescent="0.25">
      <c r="B813" s="42" t="s">
        <v>816</v>
      </c>
    </row>
    <row r="814" spans="2:2" x14ac:dyDescent="0.25">
      <c r="B814" s="42" t="s">
        <v>817</v>
      </c>
    </row>
    <row r="815" spans="2:2" x14ac:dyDescent="0.25">
      <c r="B815" s="42" t="s">
        <v>818</v>
      </c>
    </row>
    <row r="816" spans="2:2" x14ac:dyDescent="0.25">
      <c r="B816" s="42" t="s">
        <v>819</v>
      </c>
    </row>
    <row r="817" spans="2:2" x14ac:dyDescent="0.25">
      <c r="B817" s="42" t="s">
        <v>820</v>
      </c>
    </row>
    <row r="818" spans="2:2" x14ac:dyDescent="0.25">
      <c r="B818" s="42" t="s">
        <v>821</v>
      </c>
    </row>
    <row r="819" spans="2:2" x14ac:dyDescent="0.25">
      <c r="B819" s="42" t="s">
        <v>822</v>
      </c>
    </row>
    <row r="820" spans="2:2" x14ac:dyDescent="0.25">
      <c r="B820" s="42" t="s">
        <v>823</v>
      </c>
    </row>
    <row r="821" spans="2:2" x14ac:dyDescent="0.25">
      <c r="B821" s="42" t="s">
        <v>824</v>
      </c>
    </row>
    <row r="822" spans="2:2" x14ac:dyDescent="0.25">
      <c r="B822" s="42" t="s">
        <v>825</v>
      </c>
    </row>
    <row r="823" spans="2:2" x14ac:dyDescent="0.25">
      <c r="B823" s="42" t="s">
        <v>826</v>
      </c>
    </row>
    <row r="824" spans="2:2" x14ac:dyDescent="0.25">
      <c r="B824" s="42" t="s">
        <v>827</v>
      </c>
    </row>
    <row r="825" spans="2:2" x14ac:dyDescent="0.25">
      <c r="B825" s="42" t="s">
        <v>828</v>
      </c>
    </row>
    <row r="826" spans="2:2" x14ac:dyDescent="0.25">
      <c r="B826" s="42" t="s">
        <v>829</v>
      </c>
    </row>
    <row r="827" spans="2:2" x14ac:dyDescent="0.25">
      <c r="B827" s="42" t="s">
        <v>830</v>
      </c>
    </row>
    <row r="828" spans="2:2" x14ac:dyDescent="0.25">
      <c r="B828" s="42" t="s">
        <v>831</v>
      </c>
    </row>
    <row r="829" spans="2:2" x14ac:dyDescent="0.25">
      <c r="B829" s="42" t="s">
        <v>832</v>
      </c>
    </row>
    <row r="830" spans="2:2" x14ac:dyDescent="0.25">
      <c r="B830" s="42" t="s">
        <v>833</v>
      </c>
    </row>
    <row r="831" spans="2:2" x14ac:dyDescent="0.25">
      <c r="B831" s="42" t="s">
        <v>834</v>
      </c>
    </row>
    <row r="832" spans="2:2" x14ac:dyDescent="0.25">
      <c r="B832" s="42" t="s">
        <v>835</v>
      </c>
    </row>
    <row r="833" spans="2:2" x14ac:dyDescent="0.25">
      <c r="B833" s="42" t="s">
        <v>836</v>
      </c>
    </row>
    <row r="834" spans="2:2" x14ac:dyDescent="0.25">
      <c r="B834" s="42" t="s">
        <v>837</v>
      </c>
    </row>
    <row r="835" spans="2:2" x14ac:dyDescent="0.25">
      <c r="B835" s="42" t="s">
        <v>838</v>
      </c>
    </row>
    <row r="836" spans="2:2" x14ac:dyDescent="0.25">
      <c r="B836" s="42" t="s">
        <v>839</v>
      </c>
    </row>
    <row r="837" spans="2:2" x14ac:dyDescent="0.25">
      <c r="B837" s="42" t="s">
        <v>840</v>
      </c>
    </row>
    <row r="838" spans="2:2" x14ac:dyDescent="0.25">
      <c r="B838" s="42" t="s">
        <v>841</v>
      </c>
    </row>
    <row r="839" spans="2:2" x14ac:dyDescent="0.25">
      <c r="B839" s="42" t="s">
        <v>842</v>
      </c>
    </row>
    <row r="840" spans="2:2" x14ac:dyDescent="0.25">
      <c r="B840" s="42" t="s">
        <v>843</v>
      </c>
    </row>
    <row r="841" spans="2:2" x14ac:dyDescent="0.25">
      <c r="B841" s="42" t="s">
        <v>844</v>
      </c>
    </row>
    <row r="842" spans="2:2" x14ac:dyDescent="0.25">
      <c r="B842" s="42" t="s">
        <v>845</v>
      </c>
    </row>
    <row r="843" spans="2:2" x14ac:dyDescent="0.25">
      <c r="B843" s="42" t="s">
        <v>846</v>
      </c>
    </row>
    <row r="844" spans="2:2" x14ac:dyDescent="0.25">
      <c r="B844" s="42" t="s">
        <v>847</v>
      </c>
    </row>
    <row r="845" spans="2:2" x14ac:dyDescent="0.25">
      <c r="B845" s="42" t="s">
        <v>848</v>
      </c>
    </row>
    <row r="846" spans="2:2" x14ac:dyDescent="0.25">
      <c r="B846" s="42" t="s">
        <v>849</v>
      </c>
    </row>
    <row r="847" spans="2:2" x14ac:dyDescent="0.25">
      <c r="B847" s="42" t="s">
        <v>850</v>
      </c>
    </row>
    <row r="848" spans="2:2" x14ac:dyDescent="0.25">
      <c r="B848" s="42" t="s">
        <v>851</v>
      </c>
    </row>
    <row r="849" spans="2:2" x14ac:dyDescent="0.25">
      <c r="B849" s="42" t="s">
        <v>852</v>
      </c>
    </row>
    <row r="850" spans="2:2" x14ac:dyDescent="0.25">
      <c r="B850" s="42" t="s">
        <v>853</v>
      </c>
    </row>
    <row r="851" spans="2:2" x14ac:dyDescent="0.25">
      <c r="B851" s="42" t="s">
        <v>854</v>
      </c>
    </row>
    <row r="852" spans="2:2" x14ac:dyDescent="0.25">
      <c r="B852" s="42" t="s">
        <v>855</v>
      </c>
    </row>
    <row r="853" spans="2:2" x14ac:dyDescent="0.25">
      <c r="B853" s="42" t="s">
        <v>856</v>
      </c>
    </row>
    <row r="854" spans="2:2" x14ac:dyDescent="0.25">
      <c r="B854" s="42" t="s">
        <v>857</v>
      </c>
    </row>
    <row r="855" spans="2:2" x14ac:dyDescent="0.25">
      <c r="B855" s="42" t="s">
        <v>858</v>
      </c>
    </row>
  </sheetData>
  <autoFilter ref="B2:B855">
    <sortState ref="B3:B855">
      <sortCondition ref="B2:B855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Plan2</vt:lpstr>
      <vt:lpstr>Plan3</vt:lpstr>
      <vt:lpstr>Plan4</vt:lpstr>
      <vt:lpstr>Base IEGM</vt:lpstr>
      <vt:lpstr>IEGM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Camila Silvana Souza e Silva (SEGOV)</cp:lastModifiedBy>
  <cp:lastPrinted>2015-08-27T14:22:42Z</cp:lastPrinted>
  <dcterms:created xsi:type="dcterms:W3CDTF">2015-03-18T14:38:25Z</dcterms:created>
  <dcterms:modified xsi:type="dcterms:W3CDTF">2019-05-23T13:40:53Z</dcterms:modified>
</cp:coreProperties>
</file>