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1398821\Downloads\"/>
    </mc:Choice>
  </mc:AlternateContent>
  <workbookProtection workbookAlgorithmName="SHA-512" workbookHashValue="9X7Ju0gbuZFUgJxSbx43iiYVSIQBF2VFIllz6scP1bIv1usSzm68oLpO24Q+nE0I48cjChs+rMTatmYanrbDsg==" workbookSaltValue="1fiYZR+7/5spXjxgHcziWw==" workbookSpinCount="100000" lockStructure="1"/>
  <bookViews>
    <workbookView xWindow="120" yWindow="495" windowWidth="20115" windowHeight="75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FPM!$A$1:$F$860</definedName>
    <definedName name="_xlnm._FilterDatabase" localSheetId="4" hidden="1">ICMS!$B$1:$F$854</definedName>
    <definedName name="_xlnm._FilterDatabase" localSheetId="2" hidden="1">'IDH-M'!$A$2:$E$857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B14" i="1" l="1"/>
  <c r="B16" i="1" l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2" i="4"/>
  <c r="B18" i="1" l="1"/>
  <c r="B20" i="1"/>
  <c r="B3" i="12"/>
  <c r="B22" i="1" s="1"/>
  <c r="E16" i="1" s="1"/>
  <c r="B4" i="12"/>
  <c r="B5" i="12"/>
  <c r="B6" i="12"/>
  <c r="B7" i="12"/>
  <c r="B8" i="12"/>
  <c r="B9" i="12"/>
  <c r="B10" i="12"/>
  <c r="B11" i="12"/>
  <c r="B12" i="12"/>
  <c r="B13" i="12"/>
  <c r="B14" i="12"/>
  <c r="B15" i="12"/>
  <c r="B17" i="12"/>
  <c r="B18" i="12"/>
  <c r="B19" i="12"/>
  <c r="B20" i="12"/>
  <c r="B21" i="12"/>
  <c r="B22" i="12"/>
  <c r="B23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<sst xmlns="http://schemas.openxmlformats.org/spreadsheetml/2006/main" count="12609" uniqueCount="1760">
  <si>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</si>
  <si>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</si>
  <si>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</si>
  <si>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</si>
  <si>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</si>
  <si>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</si>
  <si>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</si>
  <si>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</si>
  <si>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</si>
  <si>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</si>
  <si>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</si>
  <si>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</si>
  <si>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</si>
  <si>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</si>
  <si>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</si>
  <si>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</si>
  <si>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</si>
  <si>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</si>
  <si>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</si>
  <si>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</si>
  <si>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</si>
  <si>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</si>
  <si>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</si>
  <si>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</si>
  <si>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</si>
  <si>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</si>
  <si>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</si>
  <si>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</si>
  <si>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</si>
  <si>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</si>
  <si>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</si>
  <si>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</si>
  <si>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</si>
  <si>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</si>
  <si>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</si>
  <si>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</si>
  <si>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</si>
  <si>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</si>
  <si>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</si>
  <si>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</si>
  <si>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</si>
  <si>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</si>
  <si>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</si>
  <si>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</si>
  <si>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</si>
  <si>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</si>
  <si>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</si>
  <si>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</si>
  <si>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</si>
  <si>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</si>
  <si>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</si>
  <si>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</si>
  <si>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</si>
  <si>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</si>
  <si>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</si>
  <si>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</si>
  <si>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</si>
  <si>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</si>
  <si>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</si>
  <si>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</si>
  <si>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</si>
  <si>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</si>
  <si>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</si>
  <si>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</si>
  <si>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</si>
  <si>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</si>
  <si>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</si>
  <si>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</si>
  <si>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</si>
  <si>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</si>
  <si>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</si>
  <si>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</si>
  <si>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</si>
  <si>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</si>
  <si>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</si>
  <si>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</si>
  <si>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</si>
  <si>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</si>
  <si>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</si>
  <si>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</si>
  <si>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</si>
  <si>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</si>
  <si>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</si>
  <si>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</si>
  <si>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</si>
  <si>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</si>
  <si>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</si>
  <si>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</si>
  <si>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</si>
  <si>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</si>
  <si>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</si>
  <si>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</si>
  <si>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</si>
  <si>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</si>
  <si>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</si>
  <si>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</si>
  <si>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</si>
  <si>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</si>
  <si>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</si>
  <si>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</si>
  <si>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</si>
  <si>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</si>
  <si>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</si>
  <si>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</si>
  <si>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</si>
  <si>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</si>
  <si>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</si>
  <si>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</si>
  <si>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</si>
  <si>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</si>
  <si>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</si>
  <si>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</si>
  <si>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</si>
  <si>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</si>
  <si>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</si>
  <si>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</si>
  <si>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</si>
  <si>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</si>
  <si>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</si>
  <si>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</si>
  <si>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</si>
  <si>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</si>
  <si>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</si>
  <si>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</si>
  <si>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</si>
  <si>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</si>
  <si>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</si>
  <si>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</si>
  <si>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</si>
  <si>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</si>
  <si>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</si>
  <si>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</si>
  <si>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</si>
  <si>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</si>
  <si>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</si>
  <si>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</si>
  <si>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</si>
  <si>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</si>
  <si>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</si>
  <si>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</si>
  <si>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</si>
  <si>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</si>
  <si>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</si>
  <si>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</si>
  <si>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</si>
  <si>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</si>
  <si>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</si>
  <si>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</si>
  <si>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</si>
  <si>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</si>
  <si>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</si>
  <si>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</si>
  <si>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</si>
  <si>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</si>
  <si>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</si>
  <si>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</si>
  <si>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</si>
  <si>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</si>
  <si>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</si>
  <si>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</si>
  <si>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</si>
  <si>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</si>
  <si>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</si>
  <si>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</si>
  <si>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</si>
  <si>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</si>
  <si>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</si>
  <si>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</si>
  <si>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</si>
  <si>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</si>
  <si>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</si>
  <si>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</si>
  <si>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</si>
  <si>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</si>
  <si>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</si>
  <si>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</si>
  <si>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</si>
  <si>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</si>
  <si>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</si>
  <si>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</si>
  <si>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</si>
  <si>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</si>
  <si>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</si>
  <si>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</si>
  <si>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</si>
  <si>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</si>
  <si>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</si>
  <si>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</si>
  <si>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</si>
  <si>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</si>
  <si>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</si>
  <si>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</si>
  <si>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</si>
  <si>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</si>
  <si>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</si>
  <si>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</si>
  <si>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</si>
  <si>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</si>
  <si>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</si>
  <si>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</si>
  <si>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</si>
  <si>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</si>
  <si>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</si>
  <si>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</si>
  <si>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</si>
  <si>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</si>
  <si>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</si>
  <si>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</si>
  <si>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</si>
  <si>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</si>
  <si>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</si>
  <si>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</si>
  <si>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</si>
  <si>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</si>
  <si>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</si>
  <si>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</si>
  <si>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</si>
  <si>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</si>
  <si>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</si>
  <si>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</si>
  <si>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</si>
  <si>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</si>
  <si>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</si>
  <si>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</si>
  <si>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</si>
  <si>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</si>
  <si>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</si>
  <si>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</si>
  <si>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</si>
  <si>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</si>
  <si>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</si>
  <si>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</si>
  <si>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</si>
  <si>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</si>
  <si>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</si>
  <si>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</si>
  <si>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</si>
  <si>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</si>
  <si>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</si>
  <si>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</si>
  <si>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</si>
  <si>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</si>
  <si>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</si>
  <si>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</si>
  <si>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</si>
  <si>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</si>
  <si>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</si>
  <si>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</si>
  <si>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</si>
  <si>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</si>
  <si>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</si>
  <si>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</si>
  <si>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</si>
  <si>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</si>
  <si>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</si>
  <si>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</si>
  <si>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</si>
  <si>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</si>
  <si>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</si>
  <si>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</si>
  <si>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</si>
  <si>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</si>
  <si>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</si>
  <si>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</si>
  <si>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</si>
  <si>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</si>
  <si>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</si>
  <si>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</si>
  <si>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</si>
  <si>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</si>
  <si>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</si>
  <si>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</si>
  <si>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</si>
  <si>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</si>
  <si>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</si>
  <si>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</si>
  <si>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</si>
  <si>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</si>
  <si>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</si>
  <si>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</si>
  <si>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</si>
  <si>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</si>
  <si>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</si>
  <si>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</si>
  <si>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</si>
  <si>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</si>
  <si>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</si>
  <si>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</si>
  <si>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</si>
  <si>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</si>
  <si>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</si>
  <si>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</si>
  <si>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</si>
  <si>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</si>
  <si>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</si>
  <si>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</si>
  <si>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</si>
  <si>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</si>
  <si>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</si>
  <si>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</si>
  <si>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</si>
  <si>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</si>
  <si>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</si>
  <si>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</si>
  <si>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</si>
  <si>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</si>
  <si>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</si>
  <si>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</si>
  <si>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</si>
  <si>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</si>
  <si>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</si>
  <si>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</si>
  <si>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</si>
  <si>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</si>
  <si>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</si>
  <si>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</si>
  <si>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</si>
  <si>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</si>
  <si>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</si>
  <si>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</si>
  <si>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</si>
  <si>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</si>
  <si>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</si>
  <si>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</si>
  <si>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</si>
  <si>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</si>
  <si>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</si>
  <si>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</si>
  <si>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</si>
  <si>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</si>
  <si>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</si>
  <si>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</si>
  <si>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</si>
  <si>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</si>
  <si>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</si>
  <si>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</si>
  <si>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</si>
  <si>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</si>
  <si>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</si>
  <si>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</si>
  <si>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</si>
  <si>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</si>
  <si>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</si>
  <si>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</si>
  <si>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</si>
  <si>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</si>
  <si>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</si>
  <si>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</si>
  <si>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</si>
  <si>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</si>
  <si>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</si>
  <si>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</si>
  <si>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</si>
  <si>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</si>
  <si>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</si>
  <si>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</si>
  <si>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</si>
  <si>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</si>
  <si>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</si>
  <si>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</si>
  <si>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</si>
  <si>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</si>
  <si>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</si>
  <si>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</si>
  <si>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</si>
  <si>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</si>
  <si>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</si>
  <si>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</si>
  <si>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</si>
  <si>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</si>
  <si>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</si>
  <si>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</si>
  <si>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</si>
  <si>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</si>
  <si>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</si>
  <si>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</si>
  <si>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</si>
  <si>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</si>
  <si>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</si>
  <si>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</si>
  <si>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</si>
  <si>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</si>
  <si>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</si>
  <si>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</si>
  <si>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</si>
  <si>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</si>
  <si>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</si>
  <si>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</si>
  <si>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</si>
  <si>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</si>
  <si>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</si>
  <si>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</si>
  <si>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</si>
  <si>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</si>
  <si>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</si>
  <si>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</si>
  <si>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</si>
  <si>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</si>
  <si>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</si>
  <si>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</si>
  <si>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</si>
  <si>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</si>
  <si>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</si>
  <si>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</si>
  <si>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</si>
  <si>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</si>
  <si>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</si>
  <si>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</si>
  <si>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</si>
  <si>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</si>
  <si>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</si>
  <si>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</si>
  <si>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</si>
  <si>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</si>
  <si>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</si>
  <si>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</si>
  <si>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</si>
  <si>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</si>
  <si>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</si>
  <si>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</si>
  <si>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</si>
  <si>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</si>
  <si>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</si>
  <si>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</si>
  <si>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</si>
  <si>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</si>
  <si>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</si>
  <si>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</si>
  <si>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</si>
  <si>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</si>
  <si>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</si>
  <si>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</si>
  <si>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</si>
  <si>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</si>
  <si>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</si>
  <si>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</si>
  <si>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</si>
  <si>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</si>
  <si>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</si>
  <si>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</si>
  <si>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</si>
  <si>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</si>
  <si>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</si>
  <si>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</si>
  <si>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</si>
  <si>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</si>
  <si>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</si>
  <si>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</si>
  <si>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</si>
  <si>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</si>
  <si>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</si>
  <si>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</si>
  <si>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</si>
  <si>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</si>
  <si>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</si>
  <si>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</si>
  <si>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</si>
  <si>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</si>
  <si>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</si>
  <si>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</si>
  <si>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</si>
  <si>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</si>
  <si>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</si>
  <si>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</si>
  <si>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</si>
  <si>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</si>
  <si>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</si>
  <si>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</si>
  <si>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</si>
  <si>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</si>
  <si>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</si>
  <si>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</si>
  <si>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</si>
  <si>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</si>
  <si>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</si>
  <si>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</si>
  <si>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</si>
  <si>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</si>
  <si>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</si>
  <si>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</si>
  <si>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</si>
  <si>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</si>
  <si>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</si>
  <si>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</si>
  <si>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</si>
  <si>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</si>
  <si>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</si>
  <si>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</si>
  <si>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</si>
  <si>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</si>
  <si>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</si>
  <si>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</si>
  <si>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</si>
  <si>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</si>
  <si>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</si>
  <si>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</si>
  <si>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</si>
  <si>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</si>
  <si>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</si>
  <si>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</si>
  <si>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</si>
  <si>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</si>
  <si>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</si>
  <si>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</si>
  <si>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</si>
  <si>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</si>
  <si>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</si>
  <si>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</si>
  <si>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</si>
  <si>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</si>
  <si>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</si>
  <si>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</si>
  <si>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</si>
  <si>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</si>
  <si>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</si>
  <si>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</si>
  <si>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</si>
  <si>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</si>
  <si>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</si>
  <si>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</si>
  <si>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</si>
  <si>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</si>
  <si>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</si>
  <si>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</si>
  <si>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</si>
  <si>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</si>
  <si>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</si>
  <si>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</si>
  <si>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</si>
  <si>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</si>
  <si>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</si>
  <si>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</si>
  <si>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</si>
  <si>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</si>
  <si>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</si>
  <si>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</si>
  <si>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</si>
  <si>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</si>
  <si>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</si>
  <si>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</si>
  <si>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</si>
  <si>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</si>
  <si>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</si>
  <si>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</si>
  <si>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</si>
  <si>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</si>
  <si>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</si>
  <si>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</si>
  <si>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</si>
  <si>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</si>
  <si>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</si>
  <si>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</si>
  <si>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</si>
  <si>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</si>
  <si>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</si>
  <si>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</si>
  <si>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</si>
  <si>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</si>
  <si>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</si>
  <si>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</si>
  <si>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</si>
  <si>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</si>
  <si>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</si>
  <si>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</si>
  <si>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</si>
  <si>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</si>
  <si>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</si>
  <si>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</si>
  <si>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</si>
  <si>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</si>
  <si>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</si>
  <si>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</si>
  <si>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</si>
  <si>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</si>
  <si>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</si>
  <si>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</si>
  <si>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</si>
  <si>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</si>
  <si>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</si>
  <si>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</si>
  <si>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</si>
  <si>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</si>
  <si>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</si>
  <si>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</si>
  <si>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</si>
  <si>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</si>
  <si>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</si>
  <si>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</si>
  <si>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</si>
  <si>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</si>
  <si>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</si>
  <si>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</si>
  <si>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</si>
  <si>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</si>
  <si>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</si>
  <si>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</si>
  <si>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</si>
  <si>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</si>
  <si>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</si>
  <si>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</si>
  <si>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</si>
  <si>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</si>
  <si>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</si>
  <si>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</si>
  <si>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</si>
  <si>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</si>
  <si>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</si>
  <si>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</si>
  <si>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</si>
  <si>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</si>
  <si>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</si>
  <si>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</si>
  <si>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</si>
  <si>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</si>
  <si>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</si>
  <si>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</si>
  <si>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</si>
  <si>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</si>
  <si>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</si>
  <si>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</si>
  <si>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</si>
  <si>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</si>
  <si>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</si>
  <si>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</si>
  <si>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</si>
  <si>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</si>
  <si>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</si>
  <si>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</si>
  <si>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</si>
  <si>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</si>
  <si>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</si>
  <si>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</si>
  <si>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</si>
  <si>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</si>
  <si>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</si>
  <si>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</si>
  <si>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</si>
  <si>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</si>
  <si>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</si>
  <si>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</si>
  <si>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</si>
  <si>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</si>
  <si>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</si>
  <si>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</si>
  <si>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</si>
  <si>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</si>
  <si>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</si>
  <si>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</si>
  <si>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</si>
  <si>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</si>
  <si>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</si>
  <si>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</si>
  <si>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</si>
  <si>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</si>
  <si>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</si>
  <si>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</si>
  <si>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</si>
  <si>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</si>
  <si>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</si>
  <si>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</si>
  <si>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</si>
  <si>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</si>
  <si>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</si>
  <si>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</si>
  <si>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</si>
  <si>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</si>
  <si>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</si>
  <si>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</si>
  <si>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</si>
  <si>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</si>
  <si>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</si>
  <si>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</si>
  <si>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</si>
  <si>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</si>
  <si>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</si>
  <si>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</si>
  <si>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</si>
  <si>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</si>
  <si>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</si>
  <si>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</si>
  <si>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</si>
  <si>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</si>
  <si>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</si>
  <si>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</si>
  <si>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</si>
  <si>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</si>
  <si>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</si>
  <si>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</si>
  <si>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</si>
  <si>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</si>
  <si>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</si>
  <si>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</si>
  <si>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</si>
  <si>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</si>
  <si>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</si>
  <si>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</si>
  <si>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</si>
  <si>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</si>
  <si>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</si>
  <si>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</si>
  <si>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</si>
  <si>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</si>
  <si>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</si>
  <si>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</si>
  <si>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</si>
  <si>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</si>
  <si>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</si>
  <si>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</si>
  <si>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</si>
  <si>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</si>
  <si>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</si>
  <si>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</si>
  <si>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</si>
  <si>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</si>
  <si>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</si>
  <si>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</si>
  <si>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</si>
  <si>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</si>
  <si>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</si>
  <si>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</si>
  <si>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</si>
  <si>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</si>
  <si>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</si>
  <si>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</si>
  <si>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</si>
  <si>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</si>
  <si>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</si>
  <si>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</si>
  <si>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</si>
  <si>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</si>
  <si>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</si>
  <si>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</si>
  <si>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</si>
  <si>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</si>
  <si>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</si>
  <si>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</si>
  <si>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</si>
  <si>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</si>
  <si>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</si>
  <si>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</si>
  <si>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</si>
  <si>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</si>
  <si>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</si>
  <si>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</si>
  <si>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</si>
  <si>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</si>
  <si>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</si>
  <si>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</si>
  <si>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</si>
  <si>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</si>
  <si>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</si>
  <si>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</si>
  <si>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</si>
  <si>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</si>
  <si>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</si>
  <si>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</si>
  <si>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</si>
  <si>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</si>
  <si>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</si>
  <si>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</si>
  <si>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</si>
  <si>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</si>
  <si>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</si>
  <si>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</si>
  <si>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</si>
  <si>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</si>
  <si>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</si>
  <si>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</si>
  <si>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</si>
  <si>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</si>
  <si>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</si>
  <si>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</si>
  <si>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</si>
  <si>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</si>
  <si>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</si>
  <si>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</si>
  <si>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</si>
  <si>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</si>
  <si>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</si>
  <si>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</si>
  <si>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</si>
  <si>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</si>
  <si>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</si>
  <si>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</si>
  <si>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</si>
  <si>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</si>
  <si>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</si>
  <si>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</si>
  <si>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</si>
  <si>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</si>
  <si>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</si>
  <si>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</si>
  <si>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</si>
  <si>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</si>
  <si>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</si>
  <si>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</si>
  <si>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</si>
  <si>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</si>
  <si>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</si>
  <si>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</si>
  <si>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</si>
  <si>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</si>
  <si>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</si>
  <si>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</si>
  <si>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</si>
  <si>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</si>
  <si>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</si>
  <si>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</si>
  <si>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</si>
  <si>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</si>
  <si>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</si>
  <si>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</si>
  <si>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</si>
  <si>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</si>
  <si>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</si>
  <si>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</si>
  <si>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</si>
  <si>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</si>
  <si>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</si>
  <si>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</si>
  <si>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</si>
  <si>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</si>
  <si>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</si>
  <si>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</si>
  <si>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</si>
  <si>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</si>
  <si>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</si>
  <si>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</si>
  <si>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</si>
  <si>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</si>
  <si>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</si>
  <si>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</si>
  <si>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</si>
  <si>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</si>
  <si>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</si>
  <si>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</si>
  <si>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</si>
  <si>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</si>
  <si>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</si>
  <si>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</si>
  <si>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</si>
  <si>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</si>
  <si>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</si>
  <si>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</si>
  <si>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</si>
  <si>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</si>
  <si>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</si>
  <si>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</si>
  <si>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</si>
  <si>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</si>
  <si>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</si>
  <si>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</si>
  <si>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</si>
  <si>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</si>
  <si>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</si>
  <si>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</si>
  <si>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</si>
  <si>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</si>
  <si>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</si>
  <si>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</si>
  <si>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</si>
  <si>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</si>
  <si>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</si>
  <si>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</si>
  <si>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</si>
  <si>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</si>
  <si>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</si>
  <si>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</si>
  <si>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</si>
  <si>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</si>
  <si>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</si>
  <si>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</si>
  <si>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</si>
  <si>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</si>
  <si>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</si>
  <si>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</si>
  <si>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</si>
  <si>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</si>
  <si>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</si>
  <si>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</si>
  <si>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</si>
  <si>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</si>
  <si>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</si>
  <si>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</si>
  <si>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</si>
  <si>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</si>
  <si>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</si>
  <si>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</si>
  <si>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</si>
  <si>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</si>
  <si>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</si>
  <si>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</si>
  <si>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</si>
  <si>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</si>
  <si>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</si>
  <si>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t>IEGM</t>
  </si>
  <si>
    <t>C</t>
  </si>
  <si>
    <t>C+</t>
  </si>
  <si>
    <t>Eficiencia</t>
  </si>
  <si>
    <t>Fonte IEGM</t>
  </si>
  <si>
    <t>http://iegm.irbcontas.org.br/</t>
  </si>
  <si>
    <t>Cód.IBGE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</si>
  <si>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</si>
  <si>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</si>
  <si>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</si>
  <si>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</si>
  <si>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</si>
  <si>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</si>
  <si>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</si>
  <si>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</si>
  <si>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</si>
  <si>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</si>
  <si>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</si>
  <si>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</si>
  <si>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</si>
  <si>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</si>
  <si>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</si>
  <si>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</si>
  <si>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</si>
  <si>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</si>
  <si>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</si>
  <si>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</si>
  <si>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</si>
  <si>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</si>
  <si>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</si>
  <si>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</si>
  <si>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</si>
  <si>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</si>
  <si>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</si>
  <si>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</si>
  <si>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</si>
  <si>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</si>
  <si>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</si>
  <si>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</si>
  <si>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</si>
  <si>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</si>
  <si>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</si>
  <si>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</si>
  <si>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</si>
  <si>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</si>
  <si>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</si>
  <si>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</si>
  <si>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</si>
  <si>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</si>
  <si>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</si>
  <si>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</si>
  <si>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</si>
  <si>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</si>
  <si>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</si>
  <si>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</si>
  <si>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</si>
  <si>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</si>
  <si>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</si>
  <si>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</si>
  <si>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</si>
  <si>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</si>
  <si>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</si>
  <si>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</si>
  <si>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</si>
  <si>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</si>
  <si>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</si>
  <si>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</si>
  <si>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</si>
  <si>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</si>
  <si>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</si>
  <si>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</si>
  <si>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</si>
  <si>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</si>
  <si>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</si>
  <si>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</si>
  <si>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</si>
  <si>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</si>
  <si>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</si>
  <si>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</si>
  <si>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</si>
  <si>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</si>
  <si>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</si>
  <si>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</si>
  <si>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</si>
  <si>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</si>
  <si>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</si>
  <si>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</si>
  <si>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</si>
  <si>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</si>
  <si>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</si>
  <si>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</si>
  <si>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</si>
  <si>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</si>
  <si>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</si>
  <si>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</si>
  <si>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</si>
  <si>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</si>
  <si>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</si>
  <si>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</si>
  <si>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</si>
  <si>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</si>
  <si>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</si>
  <si>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</si>
  <si>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</si>
  <si>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</si>
  <si>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</si>
  <si>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</si>
  <si>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</si>
  <si>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</si>
  <si>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</si>
  <si>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</si>
  <si>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</si>
  <si>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</si>
  <si>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</si>
  <si>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</si>
  <si>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</si>
  <si>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</si>
  <si>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</si>
  <si>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</si>
  <si>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</si>
  <si>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</si>
  <si>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</si>
  <si>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</si>
  <si>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</si>
  <si>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</si>
  <si>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</si>
  <si>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</si>
  <si>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</si>
  <si>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</si>
  <si>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</si>
  <si>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</si>
  <si>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</si>
  <si>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</si>
  <si>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</si>
  <si>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</si>
  <si>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</si>
  <si>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</si>
  <si>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</si>
  <si>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</si>
  <si>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</si>
  <si>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</si>
  <si>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</si>
  <si>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</si>
  <si>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</si>
  <si>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</si>
  <si>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</si>
  <si>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</si>
  <si>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</si>
  <si>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</si>
  <si>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</si>
  <si>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</si>
  <si>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</si>
  <si>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</si>
  <si>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</si>
  <si>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</si>
  <si>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</si>
  <si>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</si>
  <si>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</si>
  <si>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</si>
  <si>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</si>
  <si>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</si>
  <si>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</si>
  <si>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</si>
  <si>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</si>
  <si>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</si>
  <si>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</si>
  <si>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</si>
  <si>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</si>
  <si>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</si>
  <si>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</si>
  <si>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</si>
  <si>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</si>
  <si>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</si>
  <si>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</si>
  <si>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</si>
  <si>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</si>
  <si>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</si>
  <si>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</si>
  <si>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</si>
  <si>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</si>
  <si>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</si>
  <si>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</si>
  <si>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</si>
  <si>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</si>
  <si>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</si>
  <si>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</si>
  <si>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</si>
  <si>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</si>
  <si>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</si>
  <si>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</si>
  <si>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</si>
  <si>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</si>
  <si>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</si>
  <si>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</si>
  <si>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</si>
  <si>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</si>
  <si>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</si>
  <si>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</si>
  <si>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</si>
  <si>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</si>
  <si>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</si>
  <si>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</si>
  <si>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</si>
  <si>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</si>
  <si>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</si>
  <si>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</si>
  <si>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</si>
  <si>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</si>
  <si>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</si>
  <si>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</si>
  <si>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</si>
  <si>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</si>
  <si>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</si>
  <si>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</si>
  <si>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</si>
  <si>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</si>
  <si>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</si>
  <si>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</si>
  <si>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</si>
  <si>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</si>
  <si>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</si>
  <si>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</si>
  <si>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</si>
  <si>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</si>
  <si>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</si>
  <si>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</si>
  <si>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</si>
  <si>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</si>
  <si>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</si>
  <si>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</si>
  <si>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</si>
  <si>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</si>
  <si>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</si>
  <si>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</si>
  <si>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</si>
  <si>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</si>
  <si>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</si>
  <si>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</si>
  <si>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</si>
  <si>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</si>
  <si>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</si>
  <si>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</si>
  <si>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</si>
  <si>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</si>
  <si>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</si>
  <si>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</si>
  <si>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</si>
  <si>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</si>
  <si>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</si>
  <si>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</si>
  <si>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</si>
  <si>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</si>
  <si>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</si>
  <si>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</si>
  <si>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</si>
  <si>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</si>
  <si>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</si>
  <si>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</si>
  <si>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</si>
  <si>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</si>
  <si>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</si>
  <si>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</si>
  <si>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</si>
  <si>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</si>
  <si>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</si>
  <si>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</si>
  <si>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</si>
  <si>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</si>
  <si>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</si>
  <si>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</si>
  <si>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</si>
  <si>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</si>
  <si>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</si>
  <si>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</si>
  <si>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</si>
  <si>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</si>
  <si>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</si>
  <si>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</si>
  <si>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</si>
  <si>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</si>
  <si>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</si>
  <si>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</si>
  <si>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</si>
  <si>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</si>
  <si>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</si>
  <si>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</si>
  <si>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</si>
  <si>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</si>
  <si>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</si>
  <si>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</si>
  <si>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</si>
  <si>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</si>
  <si>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</si>
  <si>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</si>
  <si>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</si>
  <si>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</si>
  <si>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</si>
  <si>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</si>
  <si>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</si>
  <si>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</si>
  <si>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</si>
  <si>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</si>
  <si>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</si>
  <si>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</si>
  <si>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</si>
  <si>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</si>
  <si>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</si>
  <si>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</si>
  <si>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</si>
  <si>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</si>
  <si>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</si>
  <si>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</si>
  <si>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</si>
  <si>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</si>
  <si>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</si>
  <si>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</si>
  <si>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</si>
  <si>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</si>
  <si>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</si>
  <si>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</si>
  <si>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</si>
  <si>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</si>
  <si>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</si>
  <si>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</si>
  <si>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</si>
  <si>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</si>
  <si>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</si>
  <si>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</si>
  <si>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</si>
  <si>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</si>
  <si>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</si>
  <si>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</si>
  <si>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</si>
  <si>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</si>
  <si>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</si>
  <si>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</si>
  <si>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</si>
  <si>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</si>
  <si>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</si>
  <si>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</si>
  <si>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</si>
  <si>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</si>
  <si>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</si>
  <si>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</si>
  <si>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</si>
  <si>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</si>
  <si>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</si>
  <si>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</si>
  <si>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</si>
  <si>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</si>
  <si>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</si>
  <si>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</si>
  <si>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</si>
  <si>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</si>
  <si>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</si>
  <si>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</si>
  <si>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</si>
  <si>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</si>
  <si>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</si>
  <si>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</si>
  <si>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</si>
  <si>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</si>
  <si>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</si>
  <si>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</si>
  <si>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</si>
  <si>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</si>
  <si>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</si>
  <si>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</si>
  <si>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</si>
  <si>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</si>
  <si>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</si>
  <si>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</si>
  <si>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</si>
  <si>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</si>
  <si>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</si>
  <si>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</si>
  <si>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</si>
  <si>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</si>
  <si>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</si>
  <si>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</si>
  <si>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</si>
  <si>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</si>
  <si>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</si>
  <si>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</si>
  <si>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</si>
  <si>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</si>
  <si>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</si>
  <si>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</si>
  <si>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</si>
  <si>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</si>
  <si>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</si>
  <si>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</si>
  <si>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</si>
  <si>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</si>
  <si>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</si>
  <si>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</si>
  <si>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</si>
  <si>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</si>
  <si>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</si>
  <si>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</si>
  <si>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</si>
  <si>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</si>
  <si>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</si>
  <si>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</si>
  <si>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</si>
  <si>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</si>
  <si>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</si>
  <si>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</si>
  <si>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</si>
  <si>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</si>
  <si>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</si>
  <si>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</si>
  <si>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</si>
  <si>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</si>
  <si>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</si>
  <si>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</si>
  <si>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</si>
  <si>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</si>
  <si>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</si>
  <si>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</si>
  <si>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</si>
  <si>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</si>
  <si>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</si>
  <si>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</si>
  <si>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</si>
  <si>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</si>
  <si>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</si>
  <si>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</si>
  <si>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</si>
  <si>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</si>
  <si>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</si>
  <si>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</si>
  <si>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</si>
  <si>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</si>
  <si>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</si>
  <si>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</si>
  <si>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</si>
  <si>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</si>
  <si>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</si>
  <si>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</si>
  <si>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</si>
  <si>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</si>
  <si>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</si>
  <si>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</si>
  <si>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</si>
  <si>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</si>
  <si>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</si>
  <si>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</si>
  <si>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</si>
  <si>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</si>
  <si>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</si>
  <si>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</si>
  <si>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</si>
  <si>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</si>
  <si>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</si>
  <si>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</si>
  <si>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</si>
  <si>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</si>
  <si>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</si>
  <si>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</si>
  <si>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</si>
  <si>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</si>
  <si>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</si>
  <si>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</si>
  <si>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</si>
  <si>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</si>
  <si>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</si>
  <si>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</si>
  <si>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</si>
  <si>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</si>
  <si>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</si>
  <si>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</si>
  <si>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</si>
  <si>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</si>
  <si>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</si>
  <si>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</si>
  <si>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</si>
  <si>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</si>
  <si>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</si>
  <si>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</si>
  <si>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</si>
  <si>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</si>
  <si>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</si>
  <si>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</si>
  <si>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</si>
  <si>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</si>
  <si>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</si>
  <si>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</si>
  <si>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</si>
  <si>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</si>
  <si>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</si>
  <si>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</si>
  <si>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</si>
  <si>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</si>
  <si>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</si>
  <si>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</si>
  <si>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</si>
  <si>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</si>
  <si>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</si>
  <si>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</si>
  <si>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</si>
  <si>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</si>
  <si>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</si>
  <si>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</si>
  <si>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</si>
  <si>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</si>
  <si>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</si>
  <si>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</si>
  <si>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</si>
  <si>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</si>
  <si>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</si>
  <si>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</si>
  <si>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</si>
  <si>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</si>
  <si>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</si>
  <si>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</si>
  <si>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</si>
  <si>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</si>
  <si>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</si>
  <si>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</si>
  <si>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</si>
  <si>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</si>
  <si>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</si>
  <si>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</si>
  <si>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</si>
  <si>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</si>
  <si>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</si>
  <si>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</si>
  <si>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</si>
  <si>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</si>
  <si>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</si>
  <si>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</si>
  <si>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</si>
  <si>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</si>
  <si>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</si>
  <si>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</si>
  <si>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</si>
  <si>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</si>
  <si>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</si>
  <si>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</si>
  <si>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</si>
  <si>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</si>
  <si>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</si>
  <si>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</si>
  <si>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</si>
  <si>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</si>
  <si>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</si>
  <si>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</si>
  <si>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</si>
  <si>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</si>
  <si>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</si>
  <si>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</si>
  <si>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</si>
  <si>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</si>
  <si>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</si>
  <si>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</si>
  <si>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</si>
  <si>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</si>
  <si>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</si>
  <si>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</si>
  <si>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</si>
  <si>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</si>
  <si>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</si>
  <si>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</si>
  <si>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</si>
  <si>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</si>
  <si>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</si>
  <si>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</si>
  <si>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</si>
  <si>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</si>
  <si>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</si>
  <si>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</si>
  <si>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</si>
  <si>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</si>
  <si>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</si>
  <si>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</si>
  <si>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</si>
  <si>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</si>
  <si>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</si>
  <si>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</si>
  <si>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</si>
  <si>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</si>
  <si>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</si>
  <si>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</si>
  <si>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</si>
  <si>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</si>
  <si>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</si>
  <si>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</si>
  <si>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</si>
  <si>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</si>
  <si>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</si>
  <si>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</si>
  <si>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</si>
  <si>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</si>
  <si>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</si>
  <si>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</si>
  <si>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</si>
  <si>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</si>
  <si>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</si>
  <si>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</si>
  <si>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</si>
  <si>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</si>
  <si>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</si>
  <si>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</si>
  <si>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</si>
  <si>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</si>
  <si>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</si>
  <si>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</si>
  <si>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</si>
  <si>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</si>
  <si>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</si>
  <si>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</si>
  <si>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</si>
  <si>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</si>
  <si>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</si>
  <si>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</si>
  <si>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</si>
  <si>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</si>
  <si>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</si>
  <si>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</si>
  <si>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</si>
  <si>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</si>
  <si>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</si>
  <si>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</si>
  <si>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</si>
  <si>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</si>
  <si>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</si>
  <si>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</si>
  <si>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</si>
  <si>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</si>
  <si>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</si>
  <si>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</si>
  <si>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</si>
  <si>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</si>
  <si>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</si>
  <si>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</si>
  <si>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</si>
  <si>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</si>
  <si>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</si>
  <si>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</si>
  <si>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</si>
  <si>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</si>
  <si>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</si>
  <si>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</si>
  <si>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</si>
  <si>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</si>
  <si>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</si>
  <si>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</si>
  <si>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</si>
  <si>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</si>
  <si>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</si>
  <si>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</si>
  <si>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</si>
  <si>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</si>
  <si>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</si>
  <si>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</si>
  <si>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</si>
  <si>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</si>
  <si>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</si>
  <si>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</si>
  <si>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</si>
  <si>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</si>
  <si>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</si>
  <si>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</si>
  <si>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</si>
  <si>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</si>
  <si>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</si>
  <si>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</si>
  <si>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</si>
  <si>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</si>
  <si>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</si>
  <si>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</si>
  <si>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</si>
  <si>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</si>
  <si>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</si>
  <si>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</si>
  <si>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</si>
  <si>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</si>
  <si>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</si>
  <si>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</si>
  <si>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</si>
  <si>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</si>
  <si>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</si>
  <si>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</si>
  <si>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</si>
  <si>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</si>
  <si>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</si>
  <si>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</si>
  <si>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</si>
  <si>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</si>
  <si>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</si>
  <si>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</si>
  <si>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</si>
  <si>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</si>
  <si>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</si>
  <si>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</si>
  <si>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</si>
  <si>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</si>
  <si>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</si>
  <si>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</si>
  <si>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</si>
  <si>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</si>
  <si>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TUPACIGUARA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</si>
  <si>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</si>
  <si>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</si>
  <si>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</si>
  <si>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</si>
  <si>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</si>
  <si>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</si>
  <si>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</si>
  <si>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</si>
  <si>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</si>
  <si>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</si>
  <si>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</si>
  <si>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</si>
  <si>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</si>
  <si>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</si>
  <si>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</si>
  <si>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</si>
  <si>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</si>
  <si>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</si>
  <si>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</si>
  <si>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</si>
  <si>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</si>
  <si>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</si>
  <si>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</si>
  <si>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</si>
  <si>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</si>
  <si>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</si>
  <si>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</si>
  <si>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</si>
  <si>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</si>
  <si>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</si>
  <si>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</si>
  <si>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</si>
  <si>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</si>
  <si>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</si>
  <si>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</si>
  <si>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</si>
  <si>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</si>
  <si>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</si>
  <si>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</si>
  <si>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</si>
  <si>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</si>
  <si>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</si>
  <si>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</si>
  <si>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</si>
  <si>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</si>
  <si>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</si>
  <si>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</si>
  <si>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</si>
  <si>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</si>
  <si>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</si>
  <si>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</si>
  <si>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</si>
  <si>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</si>
  <si>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</si>
  <si>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</si>
  <si>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</si>
  <si>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</si>
  <si>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</si>
  <si>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</si>
  <si>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</si>
  <si>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</si>
  <si>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</si>
  <si>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</si>
  <si>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</si>
  <si>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</si>
  <si>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</si>
  <si>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</si>
  <si>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</si>
  <si>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</si>
  <si>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</si>
  <si>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</si>
  <si>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</si>
  <si>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</si>
  <si>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</si>
  <si>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</si>
  <si>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</si>
  <si>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</si>
  <si>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</si>
  <si>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</si>
  <si>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</si>
  <si>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</si>
  <si>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</si>
  <si>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</si>
  <si>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</si>
  <si>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</si>
  <si>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</si>
  <si>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</si>
  <si>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</si>
  <si>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</si>
  <si>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</si>
  <si>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</si>
  <si>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</si>
  <si>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</si>
  <si>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</si>
  <si>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</si>
  <si>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</si>
  <si>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</si>
  <si>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</si>
  <si>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</si>
  <si>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</si>
  <si>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</si>
  <si>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</si>
  <si>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</si>
  <si>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</si>
  <si>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</si>
  <si>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</si>
  <si>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</si>
  <si>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</si>
  <si>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</si>
  <si>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</si>
  <si>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</si>
  <si>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</si>
  <si>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</si>
  <si>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</si>
  <si>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</si>
  <si>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</si>
  <si>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</si>
  <si>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</si>
  <si>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</si>
  <si>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</si>
  <si>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</si>
  <si>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</si>
  <si>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</si>
  <si>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</si>
  <si>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</si>
  <si>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</si>
  <si>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</si>
  <si>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</si>
  <si>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</si>
  <si>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</si>
  <si>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</si>
  <si>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</si>
  <si>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</si>
  <si>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</si>
  <si>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</si>
  <si>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</si>
  <si>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</si>
  <si>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</si>
  <si>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</si>
  <si>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</si>
  <si>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</si>
  <si>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</si>
  <si>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</si>
  <si>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</si>
  <si>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</si>
  <si>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</si>
  <si>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</si>
  <si>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</si>
  <si>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</si>
  <si>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</si>
  <si>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</si>
  <si>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</si>
  <si>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</si>
  <si>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</si>
  <si>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</si>
  <si>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</si>
  <si>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</si>
  <si>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Valor ICMS</t>
  </si>
  <si>
    <r>
      <t xml:space="preserve">Mês: Fevereiro-18 
</t>
    </r>
    <r>
      <rPr>
        <sz val="10"/>
        <color theme="1"/>
        <rFont val="Cambria"/>
        <family val="1"/>
        <scheme val="major"/>
      </rPr>
      <t>Dados FPM e ICMS:Janeiro-18
Dados IDH-M: 2010                                                                                                                                                             Dados IEGM: 2016</t>
    </r>
  </si>
  <si>
    <t>Mês: 01</t>
  </si>
  <si>
    <t>Ano: 2018</t>
  </si>
  <si>
    <t>Municípios - 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</si>
</sst>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\-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7" borderId="10" xfId="0" applyNumberFormat="1" applyFill="1" applyBorder="1"/>
    <xf numFmtId="0" fontId="18" fillId="35" borderId="0" xfId="44" applyFill="1" applyBorder="1" applyAlignment="1">
      <alignment vertical="center"/>
    </xf>
    <xf numFmtId="0" fontId="0" fillId="0" borderId="0" xfId="0"/>
    <xf numFmtId="2" fontId="0" fillId="37" borderId="10" xfId="0" applyNumberFormat="1" applyFill="1" applyBorder="1"/>
    <xf numFmtId="2" fontId="31" fillId="37" borderId="10" xfId="0" applyNumberFormat="1" applyFont="1" applyFill="1" applyBorder="1"/>
    <xf numFmtId="4" fontId="33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0" applyNumberFormat="1" applyFill="1"/>
    <xf numFmtId="43" fontId="0" fillId="0" borderId="0" xfId="2" applyFont="1" applyFill="1"/>
    <xf numFmtId="0" fontId="32" fillId="35" borderId="0" xfId="44" applyFont="1" applyFill="1" applyBorder="1" applyAlignment="1">
      <alignment vertical="center" wrapText="1"/>
    </xf>
    <xf numFmtId="0" fontId="31" fillId="0" borderId="0" xfId="0" applyFont="1"/>
    <xf numFmtId="43" fontId="0" fillId="0" borderId="0" xfId="2" applyFont="1" applyBorder="1"/>
    <xf numFmtId="2" fontId="31" fillId="38" borderId="10" xfId="0" applyNumberFormat="1" applyFont="1" applyFill="1" applyBorder="1"/>
    <xf numFmtId="2" fontId="0" fillId="38" borderId="10" xfId="0" applyNumberFormat="1" applyFill="1" applyBorder="1"/>
    <xf numFmtId="43" fontId="0" fillId="39" borderId="10" xfId="2" applyFont="1" applyFill="1" applyBorder="1"/>
    <xf numFmtId="0" fontId="0" fillId="39" borderId="10" xfId="0" applyFill="1" applyBorder="1"/>
    <xf numFmtId="43" fontId="0" fillId="39" borderId="0" xfId="0" applyNumberFormat="1" applyFill="1"/>
    <xf numFmtId="49" fontId="0" fillId="39" borderId="0" xfId="0" applyNumberFormat="1" applyFill="1"/>
    <xf numFmtId="43" fontId="0" fillId="39" borderId="0" xfId="2" applyFont="1" applyFill="1" applyBorder="1"/>
    <xf numFmtId="166" fontId="0" fillId="39" borderId="10" xfId="2" applyNumberFormat="1" applyFont="1" applyFill="1" applyBorder="1"/>
    <xf numFmtId="44" fontId="0" fillId="0" borderId="0" xfId="45" applyFont="1"/>
    <xf numFmtId="0" fontId="34" fillId="0" borderId="0" xfId="0" applyFont="1" applyAlignment="1">
      <alignment horizontal="left" vertical="center"/>
    </xf>
    <xf numFmtId="0" fontId="34" fillId="40" borderId="0" xfId="0" applyFont="1" applyFill="1" applyAlignment="1">
      <alignment horizontal="left" vertical="center"/>
    </xf>
    <xf numFmtId="43" fontId="0" fillId="38" borderId="25" xfId="2" applyFont="1" applyFill="1" applyBorder="1"/>
    <xf numFmtId="43" fontId="0" fillId="38" borderId="10" xfId="2" applyFont="1" applyFill="1" applyBorder="1"/>
    <xf numFmtId="0" fontId="34" fillId="38" borderId="10" xfId="0" applyFont="1" applyFill="1" applyBorder="1" applyAlignment="1">
      <alignment horizontal="right" vertical="center"/>
    </xf>
    <xf numFmtId="44" fontId="0" fillId="38" borderId="10" xfId="45" applyFont="1" applyFill="1" applyBorder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2" fillId="35" borderId="0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top" wrapText="1"/>
    </xf>
    <xf numFmtId="0" fontId="26" fillId="35" borderId="0" xfId="0" applyFont="1" applyFill="1" applyBorder="1" applyAlignment="1">
      <alignment horizontal="center" vertical="top" wrapText="1"/>
    </xf>
    <xf numFmtId="0" fontId="26" fillId="35" borderId="16" xfId="0" applyFont="1" applyFill="1" applyBorder="1" applyAlignment="1">
      <alignment horizontal="center" vertical="top" wrapText="1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306916</xdr:colOff>
      <xdr:row>36</xdr:row>
      <xdr:rowOff>10585</xdr:rowOff>
    </xdr:from>
    <xdr:to>
      <xdr:col>4</xdr:col>
      <xdr:colOff>645585</xdr:colOff>
      <xdr:row>41</xdr:row>
      <xdr:rowOff>52917</xdr:rowOff>
    </xdr:to>
    <xdr:sp macro="" textlink="">
      <xdr:nvSpPr>
        <xdr:cNvPr id="3" name="Retângulo de cantos arredondados 2"/>
        <xdr:cNvSpPr/>
      </xdr:nvSpPr>
      <xdr:spPr>
        <a:xfrm>
          <a:off x="1439333" y="7852835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Aos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municípios, órgãos e entidades públicas e consórcios públicos</a:t>
          </a:r>
          <a:endParaRPr lang="pt-BR">
            <a:effectLst/>
          </a:endParaRPr>
        </a:p>
        <a:p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é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obrigatório apresentar contrapartida, exceto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para ações de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saúde, </a:t>
          </a:r>
          <a:endParaRPr lang="pt-BR">
            <a:effectLst/>
          </a:endParaRPr>
        </a:p>
        <a:p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educação, assistência social e municípios em calamidade pública</a:t>
          </a:r>
          <a:endParaRPr lang="pt-BR">
            <a:effectLst/>
          </a:endParaRPr>
        </a:p>
        <a:p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(arts. 28 e 29 da LDO/2018 e o art. 25 da LRF )</a:t>
          </a:r>
          <a:endParaRPr lang="pt-BR">
            <a:effectLst/>
          </a:endParaRPr>
        </a:p>
      </xdr:txBody>
    </xdr:sp>
    <xdr:clientData/>
  </xdr:twoCellAnchor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 editAs="oneCell">
    <xdr:from>
      <xdr:col>4</xdr:col>
      <xdr:colOff>158750</xdr:colOff>
      <xdr:row>41</xdr:row>
      <xdr:rowOff>105833</xdr:rowOff>
    </xdr:from>
    <xdr:to>
      <xdr:col>4</xdr:col>
      <xdr:colOff>796925</xdr:colOff>
      <xdr:row>44</xdr:row>
      <xdr:rowOff>134408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8667" y="8942916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77" t="s">
        <v>878</v>
      </c>
      <c r="B1" s="78"/>
      <c r="C1" s="78"/>
      <c r="D1" s="78"/>
      <c r="E1" s="79"/>
    </row>
    <row r="2" spans="1:5" x14ac:dyDescent="0.25">
      <c r="A2" s="22"/>
      <c r="B2" s="23"/>
      <c r="C2" s="23"/>
      <c r="D2" s="23"/>
      <c r="E2" s="24"/>
    </row>
    <row r="3" spans="1:5" ht="15.75" thickBot="1" x14ac:dyDescent="0.3">
      <c r="A3" s="25"/>
      <c r="B3" s="26"/>
      <c r="C3" s="26"/>
      <c r="D3" s="26"/>
      <c r="E3" s="27"/>
    </row>
    <row r="4" spans="1:5" ht="27" thickTop="1" thickBot="1" x14ac:dyDescent="0.3">
      <c r="A4" s="80" t="s">
        <v>879</v>
      </c>
      <c r="B4" s="81"/>
      <c r="C4" s="81"/>
      <c r="D4" s="81"/>
      <c r="E4" s="82"/>
    </row>
    <row r="5" spans="1:5" ht="15.75" thickTop="1" x14ac:dyDescent="0.25">
      <c r="A5" s="22"/>
      <c r="B5" s="23"/>
      <c r="C5" s="23"/>
      <c r="D5" s="23"/>
      <c r="E5" s="24"/>
    </row>
    <row r="6" spans="1:5" x14ac:dyDescent="0.25">
      <c r="A6" s="22"/>
      <c r="B6" s="23"/>
      <c r="C6" s="23"/>
      <c r="D6" s="23"/>
      <c r="E6" s="24"/>
    </row>
    <row r="7" spans="1:5" x14ac:dyDescent="0.25">
      <c r="A7" s="22"/>
      <c r="B7" s="23"/>
      <c r="C7" s="23"/>
      <c r="D7" s="23"/>
      <c r="E7" s="24"/>
    </row>
    <row r="8" spans="1:5" ht="15" customHeight="1" x14ac:dyDescent="0.25">
      <c r="A8" s="95" t="s">
        <v>1756</v>
      </c>
      <c r="B8" s="96"/>
      <c r="C8" s="96"/>
      <c r="D8" s="96"/>
      <c r="E8" s="97"/>
    </row>
    <row r="9" spans="1:5" ht="23.25" customHeight="1" x14ac:dyDescent="0.25">
      <c r="A9" s="95"/>
      <c r="B9" s="96"/>
      <c r="C9" s="96"/>
      <c r="D9" s="96"/>
      <c r="E9" s="97"/>
    </row>
    <row r="10" spans="1:5" ht="15" customHeight="1" x14ac:dyDescent="0.25">
      <c r="A10" s="95"/>
      <c r="B10" s="96"/>
      <c r="C10" s="96"/>
      <c r="D10" s="96"/>
      <c r="E10" s="97"/>
    </row>
    <row r="11" spans="1:5" ht="15.75" thickBot="1" x14ac:dyDescent="0.3">
      <c r="A11" s="22"/>
      <c r="B11" s="23"/>
      <c r="C11" s="23"/>
      <c r="D11" s="23"/>
      <c r="E11" s="24"/>
    </row>
    <row r="12" spans="1:5" ht="15" customHeight="1" thickBot="1" x14ac:dyDescent="0.3">
      <c r="A12" s="28" t="s">
        <v>888</v>
      </c>
      <c r="B12" s="12"/>
      <c r="C12" s="23"/>
      <c r="D12" s="23"/>
      <c r="E12" s="24"/>
    </row>
    <row r="13" spans="1:5" ht="15" customHeight="1" thickBot="1" x14ac:dyDescent="0.3">
      <c r="A13" s="22"/>
      <c r="B13" s="29"/>
      <c r="C13" s="23"/>
      <c r="D13" s="30"/>
      <c r="E13" s="31"/>
    </row>
    <row r="14" spans="1:5" ht="15" customHeight="1" thickBot="1" x14ac:dyDescent="0.3">
      <c r="A14" s="28" t="s">
        <v>893</v>
      </c>
      <c r="B14" s="10" t="str">
        <f>IFERROR(IF(B12="Estado","-",IF(B12="União","-",(VLOOKUP(B12,FPM!A6:D859,2,FALSE)/0.8))),"")</f>
        <v/>
      </c>
      <c r="C14" s="23"/>
      <c r="D14" s="23"/>
      <c r="E14" s="24"/>
    </row>
    <row r="15" spans="1:5" ht="15" customHeight="1" thickBot="1" x14ac:dyDescent="0.3">
      <c r="A15" s="32"/>
      <c r="B15" s="33"/>
      <c r="C15" s="23"/>
      <c r="D15" s="30"/>
      <c r="E15" s="31"/>
    </row>
    <row r="16" spans="1:5" ht="15" customHeight="1" thickBot="1" x14ac:dyDescent="0.3">
      <c r="A16" s="28" t="s">
        <v>3</v>
      </c>
      <c r="B16" s="10" t="str">
        <f>IFERROR(IF(B12="Estado","-",IF(B12="União","-",VLOOKUP(B12,ICMS!E2:F854,2,FALSE))),"")</f>
        <v/>
      </c>
      <c r="C16" s="23"/>
      <c r="D16" s="83" t="s">
        <v>4</v>
      </c>
      <c r="E16" s="86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32"/>
      <c r="B17" s="33"/>
      <c r="C17" s="23"/>
      <c r="D17" s="84"/>
      <c r="E17" s="87"/>
    </row>
    <row r="18" spans="1:5" ht="15.75" thickBot="1" x14ac:dyDescent="0.3">
      <c r="A18" s="28" t="s">
        <v>2</v>
      </c>
      <c r="B18" s="11" t="str">
        <f>IFERROR(IF(B12="Estado","-",IF(B12="União","-",VLOOKUP(B12,'IDH-M'!A1:C857,3))),"")</f>
        <v/>
      </c>
      <c r="C18" s="23"/>
      <c r="D18" s="84"/>
      <c r="E18" s="87"/>
    </row>
    <row r="19" spans="1:5" ht="15.75" thickBot="1" x14ac:dyDescent="0.3">
      <c r="A19" s="32"/>
      <c r="B19" s="34"/>
      <c r="C19" s="23"/>
      <c r="D19" s="84"/>
      <c r="E19" s="87"/>
    </row>
    <row r="20" spans="1:5" ht="15.75" thickBot="1" x14ac:dyDescent="0.3">
      <c r="A20" s="28" t="s">
        <v>877</v>
      </c>
      <c r="B20" s="9" t="str">
        <f>IFERROR(IF(B12="Estado","-",IF(B12="União","-",IF(VLOOKUP(B12,'Área Sudene Idene'!A1:B856,2,FALSE)="sudene/idene","sim","não"))),"")</f>
        <v/>
      </c>
      <c r="C20" s="35"/>
      <c r="D20" s="85"/>
      <c r="E20" s="88"/>
    </row>
    <row r="21" spans="1:5" ht="15.75" thickBot="1" x14ac:dyDescent="0.3">
      <c r="A21" s="32"/>
      <c r="B21" s="23"/>
      <c r="C21" s="35"/>
      <c r="D21" s="23"/>
      <c r="E21" s="24"/>
    </row>
    <row r="22" spans="1:5" ht="15.75" thickBot="1" x14ac:dyDescent="0.3">
      <c r="A22" s="28" t="s">
        <v>895</v>
      </c>
      <c r="B22" s="11" t="str">
        <f>IFERROR(IF(B12="Estado","-",IF(B12="União","-",VLOOKUP(B12,IEGM!A2:B854,2,FALSE))),"-")</f>
        <v>-</v>
      </c>
      <c r="C22" s="23"/>
      <c r="D22" s="23"/>
      <c r="E22" s="24"/>
    </row>
    <row r="23" spans="1:5" x14ac:dyDescent="0.25">
      <c r="A23" s="22"/>
      <c r="B23" s="23"/>
      <c r="C23" s="23"/>
      <c r="D23" s="23"/>
      <c r="E23" s="24"/>
    </row>
    <row r="24" spans="1:5" x14ac:dyDescent="0.25">
      <c r="A24" s="22"/>
      <c r="B24" s="23"/>
      <c r="C24" s="23"/>
      <c r="D24" s="23"/>
      <c r="E24" s="24"/>
    </row>
    <row r="25" spans="1:5" x14ac:dyDescent="0.25">
      <c r="A25" s="22"/>
      <c r="B25" s="23"/>
      <c r="C25" s="23"/>
      <c r="D25" s="23"/>
      <c r="E25" s="24"/>
    </row>
    <row r="26" spans="1:5" x14ac:dyDescent="0.25">
      <c r="A26" s="22"/>
      <c r="B26" s="23"/>
      <c r="C26" s="23"/>
      <c r="D26" s="23"/>
      <c r="E26" s="24"/>
    </row>
    <row r="27" spans="1:5" x14ac:dyDescent="0.25">
      <c r="A27" s="22"/>
      <c r="B27" s="23"/>
      <c r="C27" s="23"/>
      <c r="D27" s="23"/>
      <c r="E27" s="24"/>
    </row>
    <row r="28" spans="1:5" x14ac:dyDescent="0.25">
      <c r="A28" s="22"/>
      <c r="B28" s="23"/>
      <c r="C28" s="23"/>
      <c r="D28" s="23"/>
      <c r="E28" s="24"/>
    </row>
    <row r="29" spans="1:5" x14ac:dyDescent="0.25">
      <c r="A29" s="22"/>
      <c r="B29" s="23"/>
      <c r="C29" s="23"/>
      <c r="D29" s="23"/>
      <c r="E29" s="24"/>
    </row>
    <row r="30" spans="1:5" x14ac:dyDescent="0.25">
      <c r="A30" s="36" t="s">
        <v>868</v>
      </c>
      <c r="B30" s="89" t="s">
        <v>892</v>
      </c>
      <c r="C30" s="75"/>
      <c r="D30" s="75"/>
      <c r="E30" s="76"/>
    </row>
    <row r="31" spans="1:5" x14ac:dyDescent="0.25">
      <c r="A31" s="36" t="s">
        <v>869</v>
      </c>
      <c r="B31" s="90" t="s">
        <v>889</v>
      </c>
      <c r="C31" s="90"/>
      <c r="D31" s="90"/>
      <c r="E31" s="91"/>
    </row>
    <row r="32" spans="1:5" x14ac:dyDescent="0.25">
      <c r="A32" s="36" t="s">
        <v>870</v>
      </c>
      <c r="B32" s="75" t="s">
        <v>860</v>
      </c>
      <c r="C32" s="75"/>
      <c r="D32" s="75"/>
      <c r="E32" s="76"/>
    </row>
    <row r="33" spans="1:5" ht="15" customHeight="1" x14ac:dyDescent="0.25">
      <c r="A33" s="36" t="s">
        <v>899</v>
      </c>
      <c r="B33" s="75" t="s">
        <v>900</v>
      </c>
      <c r="C33" s="75"/>
      <c r="D33" s="75"/>
      <c r="E33" s="76"/>
    </row>
    <row r="34" spans="1:5" ht="18" customHeight="1" x14ac:dyDescent="0.25">
      <c r="A34" s="22"/>
      <c r="B34" s="94" t="s">
        <v>894</v>
      </c>
      <c r="C34" s="94"/>
      <c r="D34" s="55"/>
      <c r="E34" s="24"/>
    </row>
    <row r="35" spans="1:5" x14ac:dyDescent="0.25">
      <c r="A35" s="22"/>
      <c r="B35" s="94"/>
      <c r="C35" s="94"/>
      <c r="D35" s="94"/>
      <c r="E35" s="24"/>
    </row>
    <row r="36" spans="1:5" x14ac:dyDescent="0.25">
      <c r="A36" s="39"/>
      <c r="B36" s="94"/>
      <c r="C36" s="94"/>
      <c r="D36" s="94"/>
      <c r="E36" s="41"/>
    </row>
    <row r="37" spans="1:5" x14ac:dyDescent="0.25">
      <c r="A37" s="39"/>
      <c r="B37" s="40"/>
      <c r="C37" s="40"/>
      <c r="D37" s="40"/>
      <c r="E37" s="41"/>
    </row>
    <row r="38" spans="1:5" x14ac:dyDescent="0.25">
      <c r="A38" s="39"/>
      <c r="B38" s="40"/>
      <c r="C38" s="40"/>
      <c r="D38" s="40"/>
      <c r="E38" s="41"/>
    </row>
    <row r="39" spans="1:5" x14ac:dyDescent="0.25">
      <c r="A39" s="22"/>
      <c r="B39" s="23"/>
      <c r="C39" s="23"/>
      <c r="D39" s="23"/>
      <c r="E39" s="24"/>
    </row>
    <row r="40" spans="1:5" x14ac:dyDescent="0.25">
      <c r="A40" s="22"/>
      <c r="B40" s="23"/>
      <c r="C40" s="23"/>
      <c r="D40" s="23"/>
      <c r="E40" s="24"/>
    </row>
    <row r="41" spans="1:5" x14ac:dyDescent="0.25">
      <c r="A41" s="22"/>
      <c r="B41" s="23"/>
      <c r="C41" s="23"/>
      <c r="D41" s="23"/>
      <c r="E41" s="24"/>
    </row>
    <row r="42" spans="1:5" x14ac:dyDescent="0.25">
      <c r="A42" s="22"/>
      <c r="B42" s="23"/>
      <c r="C42" s="23"/>
      <c r="D42" s="23"/>
      <c r="E42" s="24"/>
    </row>
    <row r="43" spans="1:5" x14ac:dyDescent="0.25">
      <c r="A43" s="22" t="s">
        <v>884</v>
      </c>
      <c r="B43" s="92">
        <f ca="1">TODAY()</f>
        <v>43285</v>
      </c>
      <c r="C43" s="92"/>
      <c r="D43" s="92"/>
      <c r="E43" s="93"/>
    </row>
    <row r="44" spans="1:5" x14ac:dyDescent="0.25">
      <c r="A44" s="22" t="s">
        <v>885</v>
      </c>
      <c r="B44" s="46" t="s">
        <v>891</v>
      </c>
      <c r="C44" s="23"/>
      <c r="D44" s="23"/>
      <c r="E44" s="24"/>
    </row>
    <row r="45" spans="1:5" ht="15.75" thickBot="1" x14ac:dyDescent="0.3">
      <c r="A45" s="73"/>
      <c r="B45" s="74"/>
      <c r="C45" s="74"/>
      <c r="D45" s="37"/>
      <c r="E45" s="38"/>
    </row>
  </sheetData>
  <sheetProtection algorithmName="SHA-512" hashValue="qr3QW1R24DlFt/3j/lGfKz5IkRsEZgLoz9Sp9kDWOZqJXCPZtgtdw+TqXtTW6fSjJQFevgCIHeqKuGX8jMrm0g==" saltValue="Knl9BQkhNgcud2sBdiBNHA==" spinCount="100000" sheet="1" objects="1" scenarios="1" selectLockedCells="1"/>
  <mergeCells count="13"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B35:D36"/>
    <mergeCell ref="B33:E33"/>
    <mergeCell ref="B34:C34"/>
    <mergeCell ref="A8:E10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scale="9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849" sqref="D849"/>
    </sheetView>
  </sheetViews>
  <sheetFormatPr defaultRowHeight="15" x14ac:dyDescent="0.25"/>
  <sheetData>
    <row r="1" spans="1:1" s="47" customFormat="1" x14ac:dyDescent="0.25">
      <c r="A1" s="47" t="s">
        <v>890</v>
      </c>
    </row>
    <row r="2" spans="1:1" x14ac:dyDescent="0.25">
      <c r="A2" s="49" t="s">
        <v>7</v>
      </c>
    </row>
    <row r="3" spans="1:1" x14ac:dyDescent="0.25">
      <c r="A3" s="49" t="s">
        <v>8</v>
      </c>
    </row>
    <row r="4" spans="1:1" x14ac:dyDescent="0.25">
      <c r="A4" s="48" t="s">
        <v>9</v>
      </c>
    </row>
    <row r="5" spans="1:1" x14ac:dyDescent="0.25">
      <c r="A5" s="48" t="s">
        <v>10</v>
      </c>
    </row>
    <row r="6" spans="1:1" x14ac:dyDescent="0.25">
      <c r="A6" s="49" t="s">
        <v>11</v>
      </c>
    </row>
    <row r="7" spans="1:1" x14ac:dyDescent="0.25">
      <c r="A7" s="49" t="s">
        <v>12</v>
      </c>
    </row>
    <row r="8" spans="1:1" x14ac:dyDescent="0.25">
      <c r="A8" s="49" t="s">
        <v>13</v>
      </c>
    </row>
    <row r="9" spans="1:1" x14ac:dyDescent="0.25">
      <c r="A9" s="48" t="s">
        <v>14</v>
      </c>
    </row>
    <row r="10" spans="1:1" x14ac:dyDescent="0.25">
      <c r="A10" s="49" t="s">
        <v>15</v>
      </c>
    </row>
    <row r="11" spans="1:1" x14ac:dyDescent="0.25">
      <c r="A11" s="49" t="s">
        <v>16</v>
      </c>
    </row>
    <row r="12" spans="1:1" x14ac:dyDescent="0.25">
      <c r="A12" s="49" t="s">
        <v>17</v>
      </c>
    </row>
    <row r="13" spans="1:1" x14ac:dyDescent="0.25">
      <c r="A13" s="48" t="s">
        <v>18</v>
      </c>
    </row>
    <row r="14" spans="1:1" x14ac:dyDescent="0.25">
      <c r="A14" s="48" t="s">
        <v>19</v>
      </c>
    </row>
    <row r="15" spans="1:1" x14ac:dyDescent="0.25">
      <c r="A15" s="48" t="s">
        <v>20</v>
      </c>
    </row>
    <row r="16" spans="1:1" x14ac:dyDescent="0.25">
      <c r="A16" s="49" t="s">
        <v>21</v>
      </c>
    </row>
    <row r="17" spans="1:1" x14ac:dyDescent="0.25">
      <c r="A17" s="48" t="s">
        <v>22</v>
      </c>
    </row>
    <row r="18" spans="1:1" x14ac:dyDescent="0.25">
      <c r="A18" s="48" t="s">
        <v>23</v>
      </c>
    </row>
    <row r="19" spans="1:1" x14ac:dyDescent="0.25">
      <c r="A19" s="48" t="s">
        <v>24</v>
      </c>
    </row>
    <row r="20" spans="1:1" x14ac:dyDescent="0.25">
      <c r="A20" s="48" t="s">
        <v>25</v>
      </c>
    </row>
    <row r="21" spans="1:1" x14ac:dyDescent="0.25">
      <c r="A21" s="49" t="s">
        <v>26</v>
      </c>
    </row>
    <row r="22" spans="1:1" x14ac:dyDescent="0.25">
      <c r="A22" s="48" t="s">
        <v>27</v>
      </c>
    </row>
    <row r="23" spans="1:1" x14ac:dyDescent="0.25">
      <c r="A23" s="49" t="s">
        <v>28</v>
      </c>
    </row>
    <row r="24" spans="1:1" x14ac:dyDescent="0.25">
      <c r="A24" s="49" t="s">
        <v>29</v>
      </c>
    </row>
    <row r="25" spans="1:1" x14ac:dyDescent="0.25">
      <c r="A25" s="48" t="s">
        <v>30</v>
      </c>
    </row>
    <row r="26" spans="1:1" x14ac:dyDescent="0.25">
      <c r="A26" s="48" t="s">
        <v>31</v>
      </c>
    </row>
    <row r="27" spans="1:1" x14ac:dyDescent="0.25">
      <c r="A27" s="49" t="s">
        <v>32</v>
      </c>
    </row>
    <row r="28" spans="1:1" x14ac:dyDescent="0.25">
      <c r="A28" s="48" t="s">
        <v>33</v>
      </c>
    </row>
    <row r="29" spans="1:1" x14ac:dyDescent="0.25">
      <c r="A29" s="48" t="s">
        <v>34</v>
      </c>
    </row>
    <row r="30" spans="1:1" x14ac:dyDescent="0.25">
      <c r="A30" s="48" t="s">
        <v>35</v>
      </c>
    </row>
    <row r="31" spans="1:1" x14ac:dyDescent="0.25">
      <c r="A31" s="49" t="s">
        <v>36</v>
      </c>
    </row>
    <row r="32" spans="1:1" x14ac:dyDescent="0.25">
      <c r="A32" s="49" t="s">
        <v>37</v>
      </c>
    </row>
    <row r="33" spans="1:1" x14ac:dyDescent="0.25">
      <c r="A33" s="49" t="s">
        <v>38</v>
      </c>
    </row>
    <row r="34" spans="1:1" x14ac:dyDescent="0.25">
      <c r="A34" s="49" t="s">
        <v>39</v>
      </c>
    </row>
    <row r="35" spans="1:1" x14ac:dyDescent="0.25">
      <c r="A35" s="49" t="s">
        <v>40</v>
      </c>
    </row>
    <row r="36" spans="1:1" x14ac:dyDescent="0.25">
      <c r="A36" s="49" t="s">
        <v>41</v>
      </c>
    </row>
    <row r="37" spans="1:1" x14ac:dyDescent="0.25">
      <c r="A37" s="48" t="s">
        <v>42</v>
      </c>
    </row>
    <row r="38" spans="1:1" x14ac:dyDescent="0.25">
      <c r="A38" s="49" t="s">
        <v>43</v>
      </c>
    </row>
    <row r="39" spans="1:1" x14ac:dyDescent="0.25">
      <c r="A39" s="48" t="s">
        <v>44</v>
      </c>
    </row>
    <row r="40" spans="1:1" x14ac:dyDescent="0.25">
      <c r="A40" s="48" t="s">
        <v>45</v>
      </c>
    </row>
    <row r="41" spans="1:1" x14ac:dyDescent="0.25">
      <c r="A41" s="48" t="s">
        <v>46</v>
      </c>
    </row>
    <row r="42" spans="1:1" x14ac:dyDescent="0.25">
      <c r="A42" s="49" t="s">
        <v>47</v>
      </c>
    </row>
    <row r="43" spans="1:1" x14ac:dyDescent="0.25">
      <c r="A43" s="49" t="s">
        <v>48</v>
      </c>
    </row>
    <row r="44" spans="1:1" x14ac:dyDescent="0.25">
      <c r="A44" s="49" t="s">
        <v>49</v>
      </c>
    </row>
    <row r="45" spans="1:1" x14ac:dyDescent="0.25">
      <c r="A45" s="49" t="s">
        <v>50</v>
      </c>
    </row>
    <row r="46" spans="1:1" x14ac:dyDescent="0.25">
      <c r="A46" s="48" t="s">
        <v>51</v>
      </c>
    </row>
    <row r="47" spans="1:1" x14ac:dyDescent="0.25">
      <c r="A47" s="48" t="s">
        <v>52</v>
      </c>
    </row>
    <row r="48" spans="1:1" x14ac:dyDescent="0.25">
      <c r="A48" s="48" t="s">
        <v>53</v>
      </c>
    </row>
    <row r="49" spans="1:1" x14ac:dyDescent="0.25">
      <c r="A49" s="48" t="s">
        <v>54</v>
      </c>
    </row>
    <row r="50" spans="1:1" x14ac:dyDescent="0.25">
      <c r="A50" s="48" t="s">
        <v>55</v>
      </c>
    </row>
    <row r="51" spans="1:1" x14ac:dyDescent="0.25">
      <c r="A51" s="48" t="s">
        <v>56</v>
      </c>
    </row>
    <row r="52" spans="1:1" x14ac:dyDescent="0.25">
      <c r="A52" s="48" t="s">
        <v>57</v>
      </c>
    </row>
    <row r="53" spans="1:1" x14ac:dyDescent="0.25">
      <c r="A53" s="49" t="s">
        <v>58</v>
      </c>
    </row>
    <row r="54" spans="1:1" x14ac:dyDescent="0.25">
      <c r="A54" s="48" t="s">
        <v>59</v>
      </c>
    </row>
    <row r="55" spans="1:1" x14ac:dyDescent="0.25">
      <c r="A55" s="48" t="s">
        <v>60</v>
      </c>
    </row>
    <row r="56" spans="1:1" x14ac:dyDescent="0.25">
      <c r="A56" s="48" t="s">
        <v>61</v>
      </c>
    </row>
    <row r="57" spans="1:1" x14ac:dyDescent="0.25">
      <c r="A57" s="49" t="s">
        <v>62</v>
      </c>
    </row>
    <row r="58" spans="1:1" x14ac:dyDescent="0.25">
      <c r="A58" s="48" t="s">
        <v>63</v>
      </c>
    </row>
    <row r="59" spans="1:1" x14ac:dyDescent="0.25">
      <c r="A59" s="48" t="s">
        <v>64</v>
      </c>
    </row>
    <row r="60" spans="1:1" x14ac:dyDescent="0.25">
      <c r="A60" s="49" t="s">
        <v>65</v>
      </c>
    </row>
    <row r="61" spans="1:1" x14ac:dyDescent="0.25">
      <c r="A61" s="49" t="s">
        <v>66</v>
      </c>
    </row>
    <row r="62" spans="1:1" x14ac:dyDescent="0.25">
      <c r="A62" s="48" t="s">
        <v>67</v>
      </c>
    </row>
    <row r="63" spans="1:1" x14ac:dyDescent="0.25">
      <c r="A63" s="48" t="s">
        <v>68</v>
      </c>
    </row>
    <row r="64" spans="1:1" x14ac:dyDescent="0.25">
      <c r="A64" s="48" t="s">
        <v>69</v>
      </c>
    </row>
    <row r="65" spans="1:1" x14ac:dyDescent="0.25">
      <c r="A65" s="48" t="s">
        <v>70</v>
      </c>
    </row>
    <row r="66" spans="1:1" x14ac:dyDescent="0.25">
      <c r="A66" s="48" t="s">
        <v>71</v>
      </c>
    </row>
    <row r="67" spans="1:1" x14ac:dyDescent="0.25">
      <c r="A67" s="48" t="s">
        <v>72</v>
      </c>
    </row>
    <row r="68" spans="1:1" x14ac:dyDescent="0.25">
      <c r="A68" s="48" t="s">
        <v>73</v>
      </c>
    </row>
    <row r="69" spans="1:1" x14ac:dyDescent="0.25">
      <c r="A69" s="48" t="s">
        <v>74</v>
      </c>
    </row>
    <row r="70" spans="1:1" x14ac:dyDescent="0.25">
      <c r="A70" s="48" t="s">
        <v>75</v>
      </c>
    </row>
    <row r="71" spans="1:1" x14ac:dyDescent="0.25">
      <c r="A71" s="48" t="s">
        <v>76</v>
      </c>
    </row>
    <row r="72" spans="1:1" x14ac:dyDescent="0.25">
      <c r="A72" s="49" t="s">
        <v>77</v>
      </c>
    </row>
    <row r="73" spans="1:1" x14ac:dyDescent="0.25">
      <c r="A73" s="48" t="s">
        <v>78</v>
      </c>
    </row>
    <row r="74" spans="1:1" x14ac:dyDescent="0.25">
      <c r="A74" s="48" t="s">
        <v>79</v>
      </c>
    </row>
    <row r="75" spans="1:1" x14ac:dyDescent="0.25">
      <c r="A75" s="48" t="s">
        <v>80</v>
      </c>
    </row>
    <row r="76" spans="1:1" x14ac:dyDescent="0.25">
      <c r="A76" s="48" t="s">
        <v>81</v>
      </c>
    </row>
    <row r="77" spans="1:1" x14ac:dyDescent="0.25">
      <c r="A77" s="49" t="s">
        <v>82</v>
      </c>
    </row>
    <row r="78" spans="1:1" x14ac:dyDescent="0.25">
      <c r="A78" s="48" t="s">
        <v>83</v>
      </c>
    </row>
    <row r="79" spans="1:1" x14ac:dyDescent="0.25">
      <c r="A79" s="49" t="s">
        <v>84</v>
      </c>
    </row>
    <row r="80" spans="1:1" x14ac:dyDescent="0.25">
      <c r="A80" s="48" t="s">
        <v>85</v>
      </c>
    </row>
    <row r="81" spans="1:1" x14ac:dyDescent="0.25">
      <c r="A81" s="48" t="s">
        <v>86</v>
      </c>
    </row>
    <row r="82" spans="1:1" x14ac:dyDescent="0.25">
      <c r="A82" s="48" t="s">
        <v>87</v>
      </c>
    </row>
    <row r="83" spans="1:1" x14ac:dyDescent="0.25">
      <c r="A83" s="48" t="s">
        <v>88</v>
      </c>
    </row>
    <row r="84" spans="1:1" x14ac:dyDescent="0.25">
      <c r="A84" s="48" t="s">
        <v>89</v>
      </c>
    </row>
    <row r="85" spans="1:1" x14ac:dyDescent="0.25">
      <c r="A85" s="48" t="s">
        <v>90</v>
      </c>
    </row>
    <row r="86" spans="1:1" x14ac:dyDescent="0.25">
      <c r="A86" s="48" t="s">
        <v>91</v>
      </c>
    </row>
    <row r="87" spans="1:1" x14ac:dyDescent="0.25">
      <c r="A87" s="48" t="s">
        <v>92</v>
      </c>
    </row>
    <row r="88" spans="1:1" x14ac:dyDescent="0.25">
      <c r="A88" s="49" t="s">
        <v>93</v>
      </c>
    </row>
    <row r="89" spans="1:1" x14ac:dyDescent="0.25">
      <c r="A89" s="48" t="s">
        <v>94</v>
      </c>
    </row>
    <row r="90" spans="1:1" x14ac:dyDescent="0.25">
      <c r="A90" s="48" t="s">
        <v>95</v>
      </c>
    </row>
    <row r="91" spans="1:1" x14ac:dyDescent="0.25">
      <c r="A91" s="48" t="s">
        <v>96</v>
      </c>
    </row>
    <row r="92" spans="1:1" x14ac:dyDescent="0.25">
      <c r="A92" s="48" t="s">
        <v>97</v>
      </c>
    </row>
    <row r="93" spans="1:1" x14ac:dyDescent="0.25">
      <c r="A93" s="49" t="s">
        <v>98</v>
      </c>
    </row>
    <row r="94" spans="1:1" x14ac:dyDescent="0.25">
      <c r="A94" s="49" t="s">
        <v>99</v>
      </c>
    </row>
    <row r="95" spans="1:1" x14ac:dyDescent="0.25">
      <c r="A95" s="49" t="s">
        <v>100</v>
      </c>
    </row>
    <row r="96" spans="1:1" x14ac:dyDescent="0.25">
      <c r="A96" s="49" t="s">
        <v>101</v>
      </c>
    </row>
    <row r="97" spans="1:1" x14ac:dyDescent="0.25">
      <c r="A97" s="49" t="s">
        <v>102</v>
      </c>
    </row>
    <row r="98" spans="1:1" x14ac:dyDescent="0.25">
      <c r="A98" s="48" t="s">
        <v>103</v>
      </c>
    </row>
    <row r="99" spans="1:1" x14ac:dyDescent="0.25">
      <c r="A99" s="49" t="s">
        <v>104</v>
      </c>
    </row>
    <row r="100" spans="1:1" x14ac:dyDescent="0.25">
      <c r="A100" s="49" t="s">
        <v>105</v>
      </c>
    </row>
    <row r="101" spans="1:1" x14ac:dyDescent="0.25">
      <c r="A101" s="48" t="s">
        <v>106</v>
      </c>
    </row>
    <row r="102" spans="1:1" x14ac:dyDescent="0.25">
      <c r="A102" s="48" t="s">
        <v>107</v>
      </c>
    </row>
    <row r="103" spans="1:1" x14ac:dyDescent="0.25">
      <c r="A103" s="48" t="s">
        <v>108</v>
      </c>
    </row>
    <row r="104" spans="1:1" x14ac:dyDescent="0.25">
      <c r="A104" s="48" t="s">
        <v>109</v>
      </c>
    </row>
    <row r="105" spans="1:1" x14ac:dyDescent="0.25">
      <c r="A105" s="48" t="s">
        <v>110</v>
      </c>
    </row>
    <row r="106" spans="1:1" x14ac:dyDescent="0.25">
      <c r="A106" s="48" t="s">
        <v>111</v>
      </c>
    </row>
    <row r="107" spans="1:1" x14ac:dyDescent="0.25">
      <c r="A107" s="48" t="s">
        <v>112</v>
      </c>
    </row>
    <row r="108" spans="1:1" x14ac:dyDescent="0.25">
      <c r="A108" s="49" t="s">
        <v>113</v>
      </c>
    </row>
    <row r="109" spans="1:1" x14ac:dyDescent="0.25">
      <c r="A109" s="48" t="s">
        <v>114</v>
      </c>
    </row>
    <row r="110" spans="1:1" x14ac:dyDescent="0.25">
      <c r="A110" s="49" t="s">
        <v>115</v>
      </c>
    </row>
    <row r="111" spans="1:1" x14ac:dyDescent="0.25">
      <c r="A111" s="49" t="s">
        <v>116</v>
      </c>
    </row>
    <row r="112" spans="1:1" x14ac:dyDescent="0.25">
      <c r="A112" s="48" t="s">
        <v>117</v>
      </c>
    </row>
    <row r="113" spans="1:1" x14ac:dyDescent="0.25">
      <c r="A113" s="48" t="s">
        <v>118</v>
      </c>
    </row>
    <row r="114" spans="1:1" x14ac:dyDescent="0.25">
      <c r="A114" s="48" t="s">
        <v>119</v>
      </c>
    </row>
    <row r="115" spans="1:1" x14ac:dyDescent="0.25">
      <c r="A115" s="48" t="s">
        <v>120</v>
      </c>
    </row>
    <row r="116" spans="1:1" x14ac:dyDescent="0.25">
      <c r="A116" s="48" t="s">
        <v>121</v>
      </c>
    </row>
    <row r="117" spans="1:1" x14ac:dyDescent="0.25">
      <c r="A117" s="49" t="s">
        <v>122</v>
      </c>
    </row>
    <row r="118" spans="1:1" x14ac:dyDescent="0.25">
      <c r="A118" s="48" t="s">
        <v>123</v>
      </c>
    </row>
    <row r="119" spans="1:1" x14ac:dyDescent="0.25">
      <c r="A119" s="49" t="s">
        <v>124</v>
      </c>
    </row>
    <row r="120" spans="1:1" x14ac:dyDescent="0.25">
      <c r="A120" s="48" t="s">
        <v>125</v>
      </c>
    </row>
    <row r="121" spans="1:1" x14ac:dyDescent="0.25">
      <c r="A121" s="48" t="s">
        <v>126</v>
      </c>
    </row>
    <row r="122" spans="1:1" x14ac:dyDescent="0.25">
      <c r="A122" s="48" t="s">
        <v>127</v>
      </c>
    </row>
    <row r="123" spans="1:1" x14ac:dyDescent="0.25">
      <c r="A123" s="48" t="s">
        <v>128</v>
      </c>
    </row>
    <row r="124" spans="1:1" x14ac:dyDescent="0.25">
      <c r="A124" s="48" t="s">
        <v>129</v>
      </c>
    </row>
    <row r="125" spans="1:1" x14ac:dyDescent="0.25">
      <c r="A125" s="48" t="s">
        <v>130</v>
      </c>
    </row>
    <row r="126" spans="1:1" x14ac:dyDescent="0.25">
      <c r="A126" s="48" t="s">
        <v>131</v>
      </c>
    </row>
    <row r="127" spans="1:1" x14ac:dyDescent="0.25">
      <c r="A127" s="48" t="s">
        <v>132</v>
      </c>
    </row>
    <row r="128" spans="1:1" x14ac:dyDescent="0.25">
      <c r="A128" s="48" t="s">
        <v>133</v>
      </c>
    </row>
    <row r="129" spans="1:1" x14ac:dyDescent="0.25">
      <c r="A129" s="48" t="s">
        <v>134</v>
      </c>
    </row>
    <row r="130" spans="1:1" x14ac:dyDescent="0.25">
      <c r="A130" s="49" t="s">
        <v>135</v>
      </c>
    </row>
    <row r="131" spans="1:1" x14ac:dyDescent="0.25">
      <c r="A131" s="49" t="s">
        <v>136</v>
      </c>
    </row>
    <row r="132" spans="1:1" x14ac:dyDescent="0.25">
      <c r="A132" s="48" t="s">
        <v>137</v>
      </c>
    </row>
    <row r="133" spans="1:1" x14ac:dyDescent="0.25">
      <c r="A133" s="48" t="s">
        <v>138</v>
      </c>
    </row>
    <row r="134" spans="1:1" x14ac:dyDescent="0.25">
      <c r="A134" s="49" t="s">
        <v>139</v>
      </c>
    </row>
    <row r="135" spans="1:1" x14ac:dyDescent="0.25">
      <c r="A135" s="48" t="s">
        <v>140</v>
      </c>
    </row>
    <row r="136" spans="1:1" x14ac:dyDescent="0.25">
      <c r="A136" s="48" t="s">
        <v>141</v>
      </c>
    </row>
    <row r="137" spans="1:1" x14ac:dyDescent="0.25">
      <c r="A137" s="48" t="s">
        <v>142</v>
      </c>
    </row>
    <row r="138" spans="1:1" x14ac:dyDescent="0.25">
      <c r="A138" s="48" t="s">
        <v>143</v>
      </c>
    </row>
    <row r="139" spans="1:1" x14ac:dyDescent="0.25">
      <c r="A139" s="49" t="s">
        <v>144</v>
      </c>
    </row>
    <row r="140" spans="1:1" x14ac:dyDescent="0.25">
      <c r="A140" s="49" t="s">
        <v>145</v>
      </c>
    </row>
    <row r="141" spans="1:1" x14ac:dyDescent="0.25">
      <c r="A141" s="49" t="s">
        <v>146</v>
      </c>
    </row>
    <row r="142" spans="1:1" x14ac:dyDescent="0.25">
      <c r="A142" s="49" t="s">
        <v>147</v>
      </c>
    </row>
    <row r="143" spans="1:1" x14ac:dyDescent="0.25">
      <c r="A143" s="48" t="s">
        <v>148</v>
      </c>
    </row>
    <row r="144" spans="1:1" x14ac:dyDescent="0.25">
      <c r="A144" s="49" t="s">
        <v>149</v>
      </c>
    </row>
    <row r="145" spans="1:1" x14ac:dyDescent="0.25">
      <c r="A145" s="49" t="s">
        <v>150</v>
      </c>
    </row>
    <row r="146" spans="1:1" x14ac:dyDescent="0.25">
      <c r="A146" s="49" t="s">
        <v>151</v>
      </c>
    </row>
    <row r="147" spans="1:1" x14ac:dyDescent="0.25">
      <c r="A147" s="48" t="s">
        <v>152</v>
      </c>
    </row>
    <row r="148" spans="1:1" x14ac:dyDescent="0.25">
      <c r="A148" s="48" t="s">
        <v>153</v>
      </c>
    </row>
    <row r="149" spans="1:1" x14ac:dyDescent="0.25">
      <c r="A149" s="48" t="s">
        <v>154</v>
      </c>
    </row>
    <row r="150" spans="1:1" x14ac:dyDescent="0.25">
      <c r="A150" s="49" t="s">
        <v>155</v>
      </c>
    </row>
    <row r="151" spans="1:1" x14ac:dyDescent="0.25">
      <c r="A151" s="48" t="s">
        <v>156</v>
      </c>
    </row>
    <row r="152" spans="1:1" x14ac:dyDescent="0.25">
      <c r="A152" s="49" t="s">
        <v>157</v>
      </c>
    </row>
    <row r="153" spans="1:1" x14ac:dyDescent="0.25">
      <c r="A153" s="48" t="s">
        <v>158</v>
      </c>
    </row>
    <row r="154" spans="1:1" x14ac:dyDescent="0.25">
      <c r="A154" s="48" t="s">
        <v>159</v>
      </c>
    </row>
    <row r="155" spans="1:1" x14ac:dyDescent="0.25">
      <c r="A155" s="48" t="s">
        <v>160</v>
      </c>
    </row>
    <row r="156" spans="1:1" x14ac:dyDescent="0.25">
      <c r="A156" s="48" t="s">
        <v>161</v>
      </c>
    </row>
    <row r="157" spans="1:1" x14ac:dyDescent="0.25">
      <c r="A157" s="49" t="s">
        <v>162</v>
      </c>
    </row>
    <row r="158" spans="1:1" x14ac:dyDescent="0.25">
      <c r="A158" s="48" t="s">
        <v>163</v>
      </c>
    </row>
    <row r="159" spans="1:1" x14ac:dyDescent="0.25">
      <c r="A159" s="49" t="s">
        <v>164</v>
      </c>
    </row>
    <row r="160" spans="1:1" x14ac:dyDescent="0.25">
      <c r="A160" s="48" t="s">
        <v>165</v>
      </c>
    </row>
    <row r="161" spans="1:1" x14ac:dyDescent="0.25">
      <c r="A161" s="48" t="s">
        <v>166</v>
      </c>
    </row>
    <row r="162" spans="1:1" x14ac:dyDescent="0.25">
      <c r="A162" s="49" t="s">
        <v>167</v>
      </c>
    </row>
    <row r="163" spans="1:1" x14ac:dyDescent="0.25">
      <c r="A163" s="48" t="s">
        <v>168</v>
      </c>
    </row>
    <row r="164" spans="1:1" x14ac:dyDescent="0.25">
      <c r="A164" s="48" t="s">
        <v>169</v>
      </c>
    </row>
    <row r="165" spans="1:1" x14ac:dyDescent="0.25">
      <c r="A165" s="48" t="s">
        <v>170</v>
      </c>
    </row>
    <row r="166" spans="1:1" x14ac:dyDescent="0.25">
      <c r="A166" s="49" t="s">
        <v>171</v>
      </c>
    </row>
    <row r="167" spans="1:1" x14ac:dyDescent="0.25">
      <c r="A167" s="48" t="s">
        <v>172</v>
      </c>
    </row>
    <row r="168" spans="1:1" x14ac:dyDescent="0.25">
      <c r="A168" s="48" t="s">
        <v>173</v>
      </c>
    </row>
    <row r="169" spans="1:1" x14ac:dyDescent="0.25">
      <c r="A169" s="49" t="s">
        <v>174</v>
      </c>
    </row>
    <row r="170" spans="1:1" x14ac:dyDescent="0.25">
      <c r="A170" s="48" t="s">
        <v>175</v>
      </c>
    </row>
    <row r="171" spans="1:1" x14ac:dyDescent="0.25">
      <c r="A171" s="48" t="s">
        <v>176</v>
      </c>
    </row>
    <row r="172" spans="1:1" x14ac:dyDescent="0.25">
      <c r="A172" s="48" t="s">
        <v>177</v>
      </c>
    </row>
    <row r="173" spans="1:1" x14ac:dyDescent="0.25">
      <c r="A173" s="49" t="s">
        <v>178</v>
      </c>
    </row>
    <row r="174" spans="1:1" x14ac:dyDescent="0.25">
      <c r="A174" s="48" t="s">
        <v>179</v>
      </c>
    </row>
    <row r="175" spans="1:1" x14ac:dyDescent="0.25">
      <c r="A175" s="48" t="s">
        <v>180</v>
      </c>
    </row>
    <row r="176" spans="1:1" x14ac:dyDescent="0.25">
      <c r="A176" s="49" t="s">
        <v>181</v>
      </c>
    </row>
    <row r="177" spans="1:1" x14ac:dyDescent="0.25">
      <c r="A177" s="49" t="s">
        <v>182</v>
      </c>
    </row>
    <row r="178" spans="1:1" x14ac:dyDescent="0.25">
      <c r="A178" s="48" t="s">
        <v>183</v>
      </c>
    </row>
    <row r="179" spans="1:1" x14ac:dyDescent="0.25">
      <c r="A179" s="49" t="s">
        <v>184</v>
      </c>
    </row>
    <row r="180" spans="1:1" x14ac:dyDescent="0.25">
      <c r="A180" s="48" t="s">
        <v>185</v>
      </c>
    </row>
    <row r="181" spans="1:1" x14ac:dyDescent="0.25">
      <c r="A181" s="49" t="s">
        <v>186</v>
      </c>
    </row>
    <row r="182" spans="1:1" x14ac:dyDescent="0.25">
      <c r="A182" s="48" t="s">
        <v>187</v>
      </c>
    </row>
    <row r="183" spans="1:1" x14ac:dyDescent="0.25">
      <c r="A183" s="49" t="s">
        <v>188</v>
      </c>
    </row>
    <row r="184" spans="1:1" x14ac:dyDescent="0.25">
      <c r="A184" s="49" t="s">
        <v>189</v>
      </c>
    </row>
    <row r="185" spans="1:1" x14ac:dyDescent="0.25">
      <c r="A185" s="48" t="s">
        <v>190</v>
      </c>
    </row>
    <row r="186" spans="1:1" x14ac:dyDescent="0.25">
      <c r="A186" s="48" t="s">
        <v>191</v>
      </c>
    </row>
    <row r="187" spans="1:1" x14ac:dyDescent="0.25">
      <c r="A187" s="48" t="s">
        <v>192</v>
      </c>
    </row>
    <row r="188" spans="1:1" x14ac:dyDescent="0.25">
      <c r="A188" s="48" t="s">
        <v>193</v>
      </c>
    </row>
    <row r="189" spans="1:1" x14ac:dyDescent="0.25">
      <c r="A189" s="49" t="s">
        <v>194</v>
      </c>
    </row>
    <row r="190" spans="1:1" x14ac:dyDescent="0.25">
      <c r="A190" s="49" t="s">
        <v>195</v>
      </c>
    </row>
    <row r="191" spans="1:1" x14ac:dyDescent="0.25">
      <c r="A191" s="49" t="s">
        <v>196</v>
      </c>
    </row>
    <row r="192" spans="1:1" x14ac:dyDescent="0.25">
      <c r="A192" s="49" t="s">
        <v>197</v>
      </c>
    </row>
    <row r="193" spans="1:1" x14ac:dyDescent="0.25">
      <c r="A193" s="49" t="s">
        <v>198</v>
      </c>
    </row>
    <row r="194" spans="1:1" x14ac:dyDescent="0.25">
      <c r="A194" s="49" t="s">
        <v>199</v>
      </c>
    </row>
    <row r="195" spans="1:1" x14ac:dyDescent="0.25">
      <c r="A195" s="49" t="s">
        <v>200</v>
      </c>
    </row>
    <row r="196" spans="1:1" x14ac:dyDescent="0.25">
      <c r="A196" s="49" t="s">
        <v>201</v>
      </c>
    </row>
    <row r="197" spans="1:1" x14ac:dyDescent="0.25">
      <c r="A197" s="49" t="s">
        <v>202</v>
      </c>
    </row>
    <row r="198" spans="1:1" x14ac:dyDescent="0.25">
      <c r="A198" s="49" t="s">
        <v>203</v>
      </c>
    </row>
    <row r="199" spans="1:1" x14ac:dyDescent="0.25">
      <c r="A199" s="48" t="s">
        <v>204</v>
      </c>
    </row>
    <row r="200" spans="1:1" x14ac:dyDescent="0.25">
      <c r="A200" s="48" t="s">
        <v>205</v>
      </c>
    </row>
    <row r="201" spans="1:1" x14ac:dyDescent="0.25">
      <c r="A201" s="48" t="s">
        <v>206</v>
      </c>
    </row>
    <row r="202" spans="1:1" x14ac:dyDescent="0.25">
      <c r="A202" s="48" t="s">
        <v>207</v>
      </c>
    </row>
    <row r="203" spans="1:1" x14ac:dyDescent="0.25">
      <c r="A203" s="48" t="s">
        <v>208</v>
      </c>
    </row>
    <row r="204" spans="1:1" x14ac:dyDescent="0.25">
      <c r="A204" s="48" t="s">
        <v>209</v>
      </c>
    </row>
    <row r="205" spans="1:1" x14ac:dyDescent="0.25">
      <c r="A205" s="48" t="s">
        <v>210</v>
      </c>
    </row>
    <row r="206" spans="1:1" x14ac:dyDescent="0.25">
      <c r="A206" s="49" t="s">
        <v>211</v>
      </c>
    </row>
    <row r="207" spans="1:1" x14ac:dyDescent="0.25">
      <c r="A207" s="48" t="s">
        <v>212</v>
      </c>
    </row>
    <row r="208" spans="1:1" x14ac:dyDescent="0.25">
      <c r="A208" s="48" t="s">
        <v>213</v>
      </c>
    </row>
    <row r="209" spans="1:1" x14ac:dyDescent="0.25">
      <c r="A209" s="49" t="s">
        <v>214</v>
      </c>
    </row>
    <row r="210" spans="1:1" x14ac:dyDescent="0.25">
      <c r="A210" s="48" t="s">
        <v>215</v>
      </c>
    </row>
    <row r="211" spans="1:1" x14ac:dyDescent="0.25">
      <c r="A211" s="49" t="s">
        <v>216</v>
      </c>
    </row>
    <row r="212" spans="1:1" x14ac:dyDescent="0.25">
      <c r="A212" s="48" t="s">
        <v>217</v>
      </c>
    </row>
    <row r="213" spans="1:1" x14ac:dyDescent="0.25">
      <c r="A213" s="48" t="s">
        <v>218</v>
      </c>
    </row>
    <row r="214" spans="1:1" x14ac:dyDescent="0.25">
      <c r="A214" s="48" t="s">
        <v>219</v>
      </c>
    </row>
    <row r="215" spans="1:1" x14ac:dyDescent="0.25">
      <c r="A215" s="48" t="s">
        <v>220</v>
      </c>
    </row>
    <row r="216" spans="1:1" x14ac:dyDescent="0.25">
      <c r="A216" s="48" t="s">
        <v>221</v>
      </c>
    </row>
    <row r="217" spans="1:1" x14ac:dyDescent="0.25">
      <c r="A217" s="48" t="s">
        <v>222</v>
      </c>
    </row>
    <row r="218" spans="1:1" x14ac:dyDescent="0.25">
      <c r="A218" s="48" t="s">
        <v>223</v>
      </c>
    </row>
    <row r="219" spans="1:1" x14ac:dyDescent="0.25">
      <c r="A219" s="49" t="s">
        <v>224</v>
      </c>
    </row>
    <row r="220" spans="1:1" x14ac:dyDescent="0.25">
      <c r="A220" s="49" t="s">
        <v>225</v>
      </c>
    </row>
    <row r="221" spans="1:1" x14ac:dyDescent="0.25">
      <c r="A221" s="49" t="s">
        <v>226</v>
      </c>
    </row>
    <row r="222" spans="1:1" x14ac:dyDescent="0.25">
      <c r="A222" s="49" t="s">
        <v>227</v>
      </c>
    </row>
    <row r="223" spans="1:1" x14ac:dyDescent="0.25">
      <c r="A223" s="49" t="s">
        <v>228</v>
      </c>
    </row>
    <row r="224" spans="1:1" x14ac:dyDescent="0.25">
      <c r="A224" s="49" t="s">
        <v>229</v>
      </c>
    </row>
    <row r="225" spans="1:1" x14ac:dyDescent="0.25">
      <c r="A225" s="48" t="s">
        <v>230</v>
      </c>
    </row>
    <row r="226" spans="1:1" x14ac:dyDescent="0.25">
      <c r="A226" s="49" t="s">
        <v>231</v>
      </c>
    </row>
    <row r="227" spans="1:1" x14ac:dyDescent="0.25">
      <c r="A227" s="48" t="s">
        <v>232</v>
      </c>
    </row>
    <row r="228" spans="1:1" x14ac:dyDescent="0.25">
      <c r="A228" s="48" t="s">
        <v>233</v>
      </c>
    </row>
    <row r="229" spans="1:1" x14ac:dyDescent="0.25">
      <c r="A229" s="49" t="s">
        <v>234</v>
      </c>
    </row>
    <row r="230" spans="1:1" x14ac:dyDescent="0.25">
      <c r="A230" s="48" t="s">
        <v>235</v>
      </c>
    </row>
    <row r="231" spans="1:1" x14ac:dyDescent="0.25">
      <c r="A231" s="49" t="s">
        <v>236</v>
      </c>
    </row>
    <row r="232" spans="1:1" x14ac:dyDescent="0.25">
      <c r="A232" s="48" t="s">
        <v>237</v>
      </c>
    </row>
    <row r="233" spans="1:1" x14ac:dyDescent="0.25">
      <c r="A233" s="48" t="s">
        <v>238</v>
      </c>
    </row>
    <row r="234" spans="1:1" x14ac:dyDescent="0.25">
      <c r="A234" s="48" t="s">
        <v>239</v>
      </c>
    </row>
    <row r="235" spans="1:1" x14ac:dyDescent="0.25">
      <c r="A235" s="48" t="s">
        <v>240</v>
      </c>
    </row>
    <row r="236" spans="1:1" x14ac:dyDescent="0.25">
      <c r="A236" s="48" t="s">
        <v>241</v>
      </c>
    </row>
    <row r="237" spans="1:1" x14ac:dyDescent="0.25">
      <c r="A237" s="49" t="s">
        <v>242</v>
      </c>
    </row>
    <row r="238" spans="1:1" x14ac:dyDescent="0.25">
      <c r="A238" s="48" t="s">
        <v>243</v>
      </c>
    </row>
    <row r="239" spans="1:1" x14ac:dyDescent="0.25">
      <c r="A239" s="48" t="s">
        <v>244</v>
      </c>
    </row>
    <row r="240" spans="1:1" x14ac:dyDescent="0.25">
      <c r="A240" s="48" t="s">
        <v>245</v>
      </c>
    </row>
    <row r="241" spans="1:1" x14ac:dyDescent="0.25">
      <c r="A241" s="48" t="s">
        <v>246</v>
      </c>
    </row>
    <row r="242" spans="1:1" x14ac:dyDescent="0.25">
      <c r="A242" s="48" t="s">
        <v>247</v>
      </c>
    </row>
    <row r="243" spans="1:1" x14ac:dyDescent="0.25">
      <c r="A243" s="48" t="s">
        <v>248</v>
      </c>
    </row>
    <row r="244" spans="1:1" x14ac:dyDescent="0.25">
      <c r="A244" s="49" t="s">
        <v>249</v>
      </c>
    </row>
    <row r="245" spans="1:1" x14ac:dyDescent="0.25">
      <c r="A245" s="49" t="s">
        <v>250</v>
      </c>
    </row>
    <row r="246" spans="1:1" x14ac:dyDescent="0.25">
      <c r="A246" s="48" t="s">
        <v>251</v>
      </c>
    </row>
    <row r="247" spans="1:1" x14ac:dyDescent="0.25">
      <c r="A247" s="48" t="s">
        <v>252</v>
      </c>
    </row>
    <row r="248" spans="1:1" x14ac:dyDescent="0.25">
      <c r="A248" s="49" t="s">
        <v>253</v>
      </c>
    </row>
    <row r="249" spans="1:1" x14ac:dyDescent="0.25">
      <c r="A249" s="49" t="s">
        <v>254</v>
      </c>
    </row>
    <row r="250" spans="1:1" x14ac:dyDescent="0.25">
      <c r="A250" s="48" t="s">
        <v>255</v>
      </c>
    </row>
    <row r="251" spans="1:1" x14ac:dyDescent="0.25">
      <c r="A251" s="48" t="s">
        <v>256</v>
      </c>
    </row>
    <row r="252" spans="1:1" x14ac:dyDescent="0.25">
      <c r="A252" s="49" t="s">
        <v>257</v>
      </c>
    </row>
    <row r="253" spans="1:1" x14ac:dyDescent="0.25">
      <c r="A253" s="48" t="s">
        <v>258</v>
      </c>
    </row>
    <row r="254" spans="1:1" x14ac:dyDescent="0.25">
      <c r="A254" s="48" t="s">
        <v>259</v>
      </c>
    </row>
    <row r="255" spans="1:1" x14ac:dyDescent="0.25">
      <c r="A255" s="48" t="s">
        <v>260</v>
      </c>
    </row>
    <row r="256" spans="1:1" x14ac:dyDescent="0.25">
      <c r="A256" s="49" t="s">
        <v>261</v>
      </c>
    </row>
    <row r="257" spans="1:1" x14ac:dyDescent="0.25">
      <c r="A257" s="49" t="s">
        <v>262</v>
      </c>
    </row>
    <row r="258" spans="1:1" x14ac:dyDescent="0.25">
      <c r="A258" s="49" t="s">
        <v>263</v>
      </c>
    </row>
    <row r="259" spans="1:1" x14ac:dyDescent="0.25">
      <c r="A259" s="48" t="s">
        <v>264</v>
      </c>
    </row>
    <row r="260" spans="1:1" x14ac:dyDescent="0.25">
      <c r="A260" s="49" t="s">
        <v>265</v>
      </c>
    </row>
    <row r="261" spans="1:1" x14ac:dyDescent="0.25">
      <c r="A261" s="49" t="s">
        <v>266</v>
      </c>
    </row>
    <row r="262" spans="1:1" x14ac:dyDescent="0.25">
      <c r="A262" s="48" t="s">
        <v>267</v>
      </c>
    </row>
    <row r="263" spans="1:1" x14ac:dyDescent="0.25">
      <c r="A263" s="49" t="s">
        <v>268</v>
      </c>
    </row>
    <row r="264" spans="1:1" x14ac:dyDescent="0.25">
      <c r="A264" s="48" t="s">
        <v>269</v>
      </c>
    </row>
    <row r="265" spans="1:1" x14ac:dyDescent="0.25">
      <c r="A265" s="49" t="s">
        <v>270</v>
      </c>
    </row>
    <row r="266" spans="1:1" x14ac:dyDescent="0.25">
      <c r="A266" s="49" t="s">
        <v>271</v>
      </c>
    </row>
    <row r="267" spans="1:1" x14ac:dyDescent="0.25">
      <c r="A267" s="48" t="s">
        <v>272</v>
      </c>
    </row>
    <row r="268" spans="1:1" x14ac:dyDescent="0.25">
      <c r="A268" s="48" t="s">
        <v>273</v>
      </c>
    </row>
    <row r="269" spans="1:1" x14ac:dyDescent="0.25">
      <c r="A269" s="48" t="s">
        <v>274</v>
      </c>
    </row>
    <row r="270" spans="1:1" x14ac:dyDescent="0.25">
      <c r="A270" s="48" t="s">
        <v>275</v>
      </c>
    </row>
    <row r="271" spans="1:1" x14ac:dyDescent="0.25">
      <c r="A271" s="49" t="s">
        <v>276</v>
      </c>
    </row>
    <row r="272" spans="1:1" x14ac:dyDescent="0.25">
      <c r="A272" s="48" t="s">
        <v>277</v>
      </c>
    </row>
    <row r="273" spans="1:1" x14ac:dyDescent="0.25">
      <c r="A273" s="48" t="s">
        <v>278</v>
      </c>
    </row>
    <row r="274" spans="1:1" x14ac:dyDescent="0.25">
      <c r="A274" s="48" t="s">
        <v>279</v>
      </c>
    </row>
    <row r="275" spans="1:1" x14ac:dyDescent="0.25">
      <c r="A275" s="49" t="s">
        <v>280</v>
      </c>
    </row>
    <row r="276" spans="1:1" x14ac:dyDescent="0.25">
      <c r="A276" s="48" t="s">
        <v>281</v>
      </c>
    </row>
    <row r="277" spans="1:1" x14ac:dyDescent="0.25">
      <c r="A277" s="48" t="s">
        <v>282</v>
      </c>
    </row>
    <row r="278" spans="1:1" x14ac:dyDescent="0.25">
      <c r="A278" s="49" t="s">
        <v>283</v>
      </c>
    </row>
    <row r="279" spans="1:1" x14ac:dyDescent="0.25">
      <c r="A279" s="48" t="s">
        <v>284</v>
      </c>
    </row>
    <row r="280" spans="1:1" x14ac:dyDescent="0.25">
      <c r="A280" s="49" t="s">
        <v>285</v>
      </c>
    </row>
    <row r="281" spans="1:1" x14ac:dyDescent="0.25">
      <c r="A281" s="49" t="s">
        <v>286</v>
      </c>
    </row>
    <row r="282" spans="1:1" x14ac:dyDescent="0.25">
      <c r="A282" s="48" t="s">
        <v>287</v>
      </c>
    </row>
    <row r="283" spans="1:1" x14ac:dyDescent="0.25">
      <c r="A283" s="48" t="s">
        <v>288</v>
      </c>
    </row>
    <row r="284" spans="1:1" x14ac:dyDescent="0.25">
      <c r="A284" s="48" t="s">
        <v>289</v>
      </c>
    </row>
    <row r="285" spans="1:1" x14ac:dyDescent="0.25">
      <c r="A285" s="49" t="s">
        <v>290</v>
      </c>
    </row>
    <row r="286" spans="1:1" x14ac:dyDescent="0.25">
      <c r="A286" s="48" t="s">
        <v>291</v>
      </c>
    </row>
    <row r="287" spans="1:1" x14ac:dyDescent="0.25">
      <c r="A287" s="49" t="s">
        <v>292</v>
      </c>
    </row>
    <row r="288" spans="1:1" x14ac:dyDescent="0.25">
      <c r="A288" s="48" t="s">
        <v>293</v>
      </c>
    </row>
    <row r="289" spans="1:1" x14ac:dyDescent="0.25">
      <c r="A289" s="48" t="s">
        <v>294</v>
      </c>
    </row>
    <row r="290" spans="1:1" x14ac:dyDescent="0.25">
      <c r="A290" s="48" t="s">
        <v>295</v>
      </c>
    </row>
    <row r="291" spans="1:1" x14ac:dyDescent="0.25">
      <c r="A291" s="48" t="s">
        <v>296</v>
      </c>
    </row>
    <row r="292" spans="1:1" x14ac:dyDescent="0.25">
      <c r="A292" s="48" t="s">
        <v>297</v>
      </c>
    </row>
    <row r="293" spans="1:1" x14ac:dyDescent="0.25">
      <c r="A293" s="48" t="s">
        <v>298</v>
      </c>
    </row>
    <row r="294" spans="1:1" x14ac:dyDescent="0.25">
      <c r="A294" s="48" t="s">
        <v>299</v>
      </c>
    </row>
    <row r="295" spans="1:1" x14ac:dyDescent="0.25">
      <c r="A295" s="48" t="s">
        <v>300</v>
      </c>
    </row>
    <row r="296" spans="1:1" x14ac:dyDescent="0.25">
      <c r="A296" s="49" t="s">
        <v>301</v>
      </c>
    </row>
    <row r="297" spans="1:1" x14ac:dyDescent="0.25">
      <c r="A297" s="48" t="s">
        <v>302</v>
      </c>
    </row>
    <row r="298" spans="1:1" x14ac:dyDescent="0.25">
      <c r="A298" s="49" t="s">
        <v>303</v>
      </c>
    </row>
    <row r="299" spans="1:1" x14ac:dyDescent="0.25">
      <c r="A299" s="49" t="s">
        <v>304</v>
      </c>
    </row>
    <row r="300" spans="1:1" x14ac:dyDescent="0.25">
      <c r="A300" s="48" t="s">
        <v>305</v>
      </c>
    </row>
    <row r="301" spans="1:1" x14ac:dyDescent="0.25">
      <c r="A301" s="49" t="s">
        <v>306</v>
      </c>
    </row>
    <row r="302" spans="1:1" x14ac:dyDescent="0.25">
      <c r="A302" s="48" t="s">
        <v>307</v>
      </c>
    </row>
    <row r="303" spans="1:1" x14ac:dyDescent="0.25">
      <c r="A303" s="48" t="s">
        <v>308</v>
      </c>
    </row>
    <row r="304" spans="1:1" x14ac:dyDescent="0.25">
      <c r="A304" s="48" t="s">
        <v>309</v>
      </c>
    </row>
    <row r="305" spans="1:1" x14ac:dyDescent="0.25">
      <c r="A305" s="48" t="s">
        <v>310</v>
      </c>
    </row>
    <row r="306" spans="1:1" x14ac:dyDescent="0.25">
      <c r="A306" s="48" t="s">
        <v>311</v>
      </c>
    </row>
    <row r="307" spans="1:1" x14ac:dyDescent="0.25">
      <c r="A307" s="49" t="s">
        <v>312</v>
      </c>
    </row>
    <row r="308" spans="1:1" x14ac:dyDescent="0.25">
      <c r="A308" s="49" t="s">
        <v>313</v>
      </c>
    </row>
    <row r="309" spans="1:1" x14ac:dyDescent="0.25">
      <c r="A309" s="48" t="s">
        <v>314</v>
      </c>
    </row>
    <row r="310" spans="1:1" x14ac:dyDescent="0.25">
      <c r="A310" s="49" t="s">
        <v>315</v>
      </c>
    </row>
    <row r="311" spans="1:1" x14ac:dyDescent="0.25">
      <c r="A311" s="48" t="s">
        <v>316</v>
      </c>
    </row>
    <row r="312" spans="1:1" x14ac:dyDescent="0.25">
      <c r="A312" s="49" t="s">
        <v>317</v>
      </c>
    </row>
    <row r="313" spans="1:1" x14ac:dyDescent="0.25">
      <c r="A313" s="49" t="s">
        <v>318</v>
      </c>
    </row>
    <row r="314" spans="1:1" x14ac:dyDescent="0.25">
      <c r="A314" s="48" t="s">
        <v>319</v>
      </c>
    </row>
    <row r="315" spans="1:1" x14ac:dyDescent="0.25">
      <c r="A315" s="48" t="s">
        <v>320</v>
      </c>
    </row>
    <row r="316" spans="1:1" x14ac:dyDescent="0.25">
      <c r="A316" s="48" t="s">
        <v>321</v>
      </c>
    </row>
    <row r="317" spans="1:1" x14ac:dyDescent="0.25">
      <c r="A317" s="49" t="s">
        <v>322</v>
      </c>
    </row>
    <row r="318" spans="1:1" x14ac:dyDescent="0.25">
      <c r="A318" s="48" t="s">
        <v>323</v>
      </c>
    </row>
    <row r="319" spans="1:1" x14ac:dyDescent="0.25">
      <c r="A319" s="49" t="s">
        <v>324</v>
      </c>
    </row>
    <row r="320" spans="1:1" x14ac:dyDescent="0.25">
      <c r="A320" s="49" t="s">
        <v>325</v>
      </c>
    </row>
    <row r="321" spans="1:1" x14ac:dyDescent="0.25">
      <c r="A321" s="48" t="s">
        <v>326</v>
      </c>
    </row>
    <row r="322" spans="1:1" x14ac:dyDescent="0.25">
      <c r="A322" s="48" t="s">
        <v>327</v>
      </c>
    </row>
    <row r="323" spans="1:1" x14ac:dyDescent="0.25">
      <c r="A323" s="49" t="s">
        <v>328</v>
      </c>
    </row>
    <row r="324" spans="1:1" x14ac:dyDescent="0.25">
      <c r="A324" s="48" t="s">
        <v>329</v>
      </c>
    </row>
    <row r="325" spans="1:1" x14ac:dyDescent="0.25">
      <c r="A325" s="49" t="s">
        <v>330</v>
      </c>
    </row>
    <row r="326" spans="1:1" x14ac:dyDescent="0.25">
      <c r="A326" s="48" t="s">
        <v>331</v>
      </c>
    </row>
    <row r="327" spans="1:1" x14ac:dyDescent="0.25">
      <c r="A327" s="49" t="s">
        <v>332</v>
      </c>
    </row>
    <row r="328" spans="1:1" x14ac:dyDescent="0.25">
      <c r="A328" s="48" t="s">
        <v>333</v>
      </c>
    </row>
    <row r="329" spans="1:1" x14ac:dyDescent="0.25">
      <c r="A329" s="49" t="s">
        <v>334</v>
      </c>
    </row>
    <row r="330" spans="1:1" x14ac:dyDescent="0.25">
      <c r="A330" s="48" t="s">
        <v>335</v>
      </c>
    </row>
    <row r="331" spans="1:1" x14ac:dyDescent="0.25">
      <c r="A331" s="49" t="s">
        <v>336</v>
      </c>
    </row>
    <row r="332" spans="1:1" x14ac:dyDescent="0.25">
      <c r="A332" s="48" t="s">
        <v>337</v>
      </c>
    </row>
    <row r="333" spans="1:1" x14ac:dyDescent="0.25">
      <c r="A333" s="48" t="s">
        <v>338</v>
      </c>
    </row>
    <row r="334" spans="1:1" x14ac:dyDescent="0.25">
      <c r="A334" s="48" t="s">
        <v>339</v>
      </c>
    </row>
    <row r="335" spans="1:1" x14ac:dyDescent="0.25">
      <c r="A335" s="49" t="s">
        <v>340</v>
      </c>
    </row>
    <row r="336" spans="1:1" x14ac:dyDescent="0.25">
      <c r="A336" s="49" t="s">
        <v>341</v>
      </c>
    </row>
    <row r="337" spans="1:1" x14ac:dyDescent="0.25">
      <c r="A337" s="48" t="s">
        <v>342</v>
      </c>
    </row>
    <row r="338" spans="1:1" x14ac:dyDescent="0.25">
      <c r="A338" s="48" t="s">
        <v>343</v>
      </c>
    </row>
    <row r="339" spans="1:1" x14ac:dyDescent="0.25">
      <c r="A339" s="49" t="s">
        <v>344</v>
      </c>
    </row>
    <row r="340" spans="1:1" x14ac:dyDescent="0.25">
      <c r="A340" s="49" t="s">
        <v>345</v>
      </c>
    </row>
    <row r="341" spans="1:1" x14ac:dyDescent="0.25">
      <c r="A341" s="48" t="s">
        <v>346</v>
      </c>
    </row>
    <row r="342" spans="1:1" x14ac:dyDescent="0.25">
      <c r="A342" s="49" t="s">
        <v>347</v>
      </c>
    </row>
    <row r="343" spans="1:1" x14ac:dyDescent="0.25">
      <c r="A343" s="49" t="s">
        <v>348</v>
      </c>
    </row>
    <row r="344" spans="1:1" x14ac:dyDescent="0.25">
      <c r="A344" s="48" t="s">
        <v>349</v>
      </c>
    </row>
    <row r="345" spans="1:1" x14ac:dyDescent="0.25">
      <c r="A345" s="48" t="s">
        <v>350</v>
      </c>
    </row>
    <row r="346" spans="1:1" x14ac:dyDescent="0.25">
      <c r="A346" s="48" t="s">
        <v>351</v>
      </c>
    </row>
    <row r="347" spans="1:1" x14ac:dyDescent="0.25">
      <c r="A347" s="49" t="s">
        <v>352</v>
      </c>
    </row>
    <row r="348" spans="1:1" x14ac:dyDescent="0.25">
      <c r="A348" s="49" t="s">
        <v>353</v>
      </c>
    </row>
    <row r="349" spans="1:1" x14ac:dyDescent="0.25">
      <c r="A349" s="48" t="s">
        <v>354</v>
      </c>
    </row>
    <row r="350" spans="1:1" x14ac:dyDescent="0.25">
      <c r="A350" s="48" t="s">
        <v>355</v>
      </c>
    </row>
    <row r="351" spans="1:1" x14ac:dyDescent="0.25">
      <c r="A351" s="49" t="s">
        <v>356</v>
      </c>
    </row>
    <row r="352" spans="1:1" x14ac:dyDescent="0.25">
      <c r="A352" s="49" t="s">
        <v>357</v>
      </c>
    </row>
    <row r="353" spans="1:1" x14ac:dyDescent="0.25">
      <c r="A353" s="48" t="s">
        <v>358</v>
      </c>
    </row>
    <row r="354" spans="1:1" x14ac:dyDescent="0.25">
      <c r="A354" s="49" t="s">
        <v>359</v>
      </c>
    </row>
    <row r="355" spans="1:1" x14ac:dyDescent="0.25">
      <c r="A355" s="48" t="s">
        <v>360</v>
      </c>
    </row>
    <row r="356" spans="1:1" x14ac:dyDescent="0.25">
      <c r="A356" s="48" t="s">
        <v>361</v>
      </c>
    </row>
    <row r="357" spans="1:1" x14ac:dyDescent="0.25">
      <c r="A357" s="48" t="s">
        <v>362</v>
      </c>
    </row>
    <row r="358" spans="1:1" x14ac:dyDescent="0.25">
      <c r="A358" s="48" t="s">
        <v>363</v>
      </c>
    </row>
    <row r="359" spans="1:1" x14ac:dyDescent="0.25">
      <c r="A359" s="49" t="s">
        <v>364</v>
      </c>
    </row>
    <row r="360" spans="1:1" x14ac:dyDescent="0.25">
      <c r="A360" s="49" t="s">
        <v>365</v>
      </c>
    </row>
    <row r="361" spans="1:1" x14ac:dyDescent="0.25">
      <c r="A361" s="49" t="s">
        <v>366</v>
      </c>
    </row>
    <row r="362" spans="1:1" x14ac:dyDescent="0.25">
      <c r="A362" s="48" t="s">
        <v>367</v>
      </c>
    </row>
    <row r="363" spans="1:1" x14ac:dyDescent="0.25">
      <c r="A363" s="49" t="s">
        <v>368</v>
      </c>
    </row>
    <row r="364" spans="1:1" x14ac:dyDescent="0.25">
      <c r="A364" s="48" t="s">
        <v>369</v>
      </c>
    </row>
    <row r="365" spans="1:1" x14ac:dyDescent="0.25">
      <c r="A365" s="48" t="s">
        <v>370</v>
      </c>
    </row>
    <row r="366" spans="1:1" x14ac:dyDescent="0.25">
      <c r="A366" s="48" t="s">
        <v>371</v>
      </c>
    </row>
    <row r="367" spans="1:1" x14ac:dyDescent="0.25">
      <c r="A367" s="48" t="s">
        <v>372</v>
      </c>
    </row>
    <row r="368" spans="1:1" x14ac:dyDescent="0.25">
      <c r="A368" s="49" t="s">
        <v>373</v>
      </c>
    </row>
    <row r="369" spans="1:1" x14ac:dyDescent="0.25">
      <c r="A369" s="49" t="s">
        <v>374</v>
      </c>
    </row>
    <row r="370" spans="1:1" x14ac:dyDescent="0.25">
      <c r="A370" s="48" t="s">
        <v>375</v>
      </c>
    </row>
    <row r="371" spans="1:1" x14ac:dyDescent="0.25">
      <c r="A371" s="48" t="s">
        <v>376</v>
      </c>
    </row>
    <row r="372" spans="1:1" x14ac:dyDescent="0.25">
      <c r="A372" s="48" t="s">
        <v>377</v>
      </c>
    </row>
    <row r="373" spans="1:1" x14ac:dyDescent="0.25">
      <c r="A373" s="49" t="s">
        <v>378</v>
      </c>
    </row>
    <row r="374" spans="1:1" x14ac:dyDescent="0.25">
      <c r="A374" s="48" t="s">
        <v>379</v>
      </c>
    </row>
    <row r="375" spans="1:1" x14ac:dyDescent="0.25">
      <c r="A375" s="48" t="s">
        <v>380</v>
      </c>
    </row>
    <row r="376" spans="1:1" x14ac:dyDescent="0.25">
      <c r="A376" s="48" t="s">
        <v>381</v>
      </c>
    </row>
    <row r="377" spans="1:1" x14ac:dyDescent="0.25">
      <c r="A377" s="48" t="s">
        <v>382</v>
      </c>
    </row>
    <row r="378" spans="1:1" x14ac:dyDescent="0.25">
      <c r="A378" s="48" t="s">
        <v>383</v>
      </c>
    </row>
    <row r="379" spans="1:1" x14ac:dyDescent="0.25">
      <c r="A379" s="48" t="s">
        <v>384</v>
      </c>
    </row>
    <row r="380" spans="1:1" x14ac:dyDescent="0.25">
      <c r="A380" s="48" t="s">
        <v>385</v>
      </c>
    </row>
    <row r="381" spans="1:1" x14ac:dyDescent="0.25">
      <c r="A381" s="48" t="s">
        <v>386</v>
      </c>
    </row>
    <row r="382" spans="1:1" x14ac:dyDescent="0.25">
      <c r="A382" s="49" t="s">
        <v>387</v>
      </c>
    </row>
    <row r="383" spans="1:1" x14ac:dyDescent="0.25">
      <c r="A383" s="49" t="s">
        <v>388</v>
      </c>
    </row>
    <row r="384" spans="1:1" x14ac:dyDescent="0.25">
      <c r="A384" s="49" t="s">
        <v>389</v>
      </c>
    </row>
    <row r="385" spans="1:1" x14ac:dyDescent="0.25">
      <c r="A385" s="48" t="s">
        <v>390</v>
      </c>
    </row>
    <row r="386" spans="1:1" x14ac:dyDescent="0.25">
      <c r="A386" s="48" t="s">
        <v>391</v>
      </c>
    </row>
    <row r="387" spans="1:1" x14ac:dyDescent="0.25">
      <c r="A387" s="48" t="s">
        <v>392</v>
      </c>
    </row>
    <row r="388" spans="1:1" x14ac:dyDescent="0.25">
      <c r="A388" s="48" t="s">
        <v>393</v>
      </c>
    </row>
    <row r="389" spans="1:1" x14ac:dyDescent="0.25">
      <c r="A389" s="48" t="s">
        <v>394</v>
      </c>
    </row>
    <row r="390" spans="1:1" x14ac:dyDescent="0.25">
      <c r="A390" s="48" t="s">
        <v>395</v>
      </c>
    </row>
    <row r="391" spans="1:1" x14ac:dyDescent="0.25">
      <c r="A391" s="48" t="s">
        <v>396</v>
      </c>
    </row>
    <row r="392" spans="1:1" x14ac:dyDescent="0.25">
      <c r="A392" s="48" t="s">
        <v>397</v>
      </c>
    </row>
    <row r="393" spans="1:1" x14ac:dyDescent="0.25">
      <c r="A393" s="48" t="s">
        <v>398</v>
      </c>
    </row>
    <row r="394" spans="1:1" x14ac:dyDescent="0.25">
      <c r="A394" s="49" t="s">
        <v>399</v>
      </c>
    </row>
    <row r="395" spans="1:1" x14ac:dyDescent="0.25">
      <c r="A395" s="48" t="s">
        <v>400</v>
      </c>
    </row>
    <row r="396" spans="1:1" x14ac:dyDescent="0.25">
      <c r="A396" s="49" t="s">
        <v>401</v>
      </c>
    </row>
    <row r="397" spans="1:1" x14ac:dyDescent="0.25">
      <c r="A397" s="49" t="s">
        <v>402</v>
      </c>
    </row>
    <row r="398" spans="1:1" x14ac:dyDescent="0.25">
      <c r="A398" s="48" t="s">
        <v>403</v>
      </c>
    </row>
    <row r="399" spans="1:1" x14ac:dyDescent="0.25">
      <c r="A399" s="49" t="s">
        <v>404</v>
      </c>
    </row>
    <row r="400" spans="1:1" x14ac:dyDescent="0.25">
      <c r="A400" s="49" t="s">
        <v>405</v>
      </c>
    </row>
    <row r="401" spans="1:1" x14ac:dyDescent="0.25">
      <c r="A401" s="49" t="s">
        <v>406</v>
      </c>
    </row>
    <row r="402" spans="1:1" x14ac:dyDescent="0.25">
      <c r="A402" s="48" t="s">
        <v>407</v>
      </c>
    </row>
    <row r="403" spans="1:1" x14ac:dyDescent="0.25">
      <c r="A403" s="48" t="s">
        <v>408</v>
      </c>
    </row>
    <row r="404" spans="1:1" x14ac:dyDescent="0.25">
      <c r="A404" s="48" t="s">
        <v>409</v>
      </c>
    </row>
    <row r="405" spans="1:1" x14ac:dyDescent="0.25">
      <c r="A405" s="48" t="s">
        <v>410</v>
      </c>
    </row>
    <row r="406" spans="1:1" x14ac:dyDescent="0.25">
      <c r="A406" s="49" t="s">
        <v>411</v>
      </c>
    </row>
    <row r="407" spans="1:1" x14ac:dyDescent="0.25">
      <c r="A407" s="49" t="s">
        <v>412</v>
      </c>
    </row>
    <row r="408" spans="1:1" x14ac:dyDescent="0.25">
      <c r="A408" s="48" t="s">
        <v>413</v>
      </c>
    </row>
    <row r="409" spans="1:1" x14ac:dyDescent="0.25">
      <c r="A409" s="49" t="s">
        <v>414</v>
      </c>
    </row>
    <row r="410" spans="1:1" x14ac:dyDescent="0.25">
      <c r="A410" s="49" t="s">
        <v>415</v>
      </c>
    </row>
    <row r="411" spans="1:1" x14ac:dyDescent="0.25">
      <c r="A411" s="49" t="s">
        <v>416</v>
      </c>
    </row>
    <row r="412" spans="1:1" x14ac:dyDescent="0.25">
      <c r="A412" s="49" t="s">
        <v>417</v>
      </c>
    </row>
    <row r="413" spans="1:1" x14ac:dyDescent="0.25">
      <c r="A413" s="49" t="s">
        <v>418</v>
      </c>
    </row>
    <row r="414" spans="1:1" x14ac:dyDescent="0.25">
      <c r="A414" s="49" t="s">
        <v>419</v>
      </c>
    </row>
    <row r="415" spans="1:1" x14ac:dyDescent="0.25">
      <c r="A415" s="49" t="s">
        <v>420</v>
      </c>
    </row>
    <row r="416" spans="1:1" x14ac:dyDescent="0.25">
      <c r="A416" s="49" t="s">
        <v>421</v>
      </c>
    </row>
    <row r="417" spans="1:1" x14ac:dyDescent="0.25">
      <c r="A417" s="49" t="s">
        <v>422</v>
      </c>
    </row>
    <row r="418" spans="1:1" x14ac:dyDescent="0.25">
      <c r="A418" s="49" t="s">
        <v>423</v>
      </c>
    </row>
    <row r="419" spans="1:1" x14ac:dyDescent="0.25">
      <c r="A419" s="48" t="s">
        <v>424</v>
      </c>
    </row>
    <row r="420" spans="1:1" x14ac:dyDescent="0.25">
      <c r="A420" s="48" t="s">
        <v>425</v>
      </c>
    </row>
    <row r="421" spans="1:1" x14ac:dyDescent="0.25">
      <c r="A421" s="48" t="s">
        <v>426</v>
      </c>
    </row>
    <row r="422" spans="1:1" x14ac:dyDescent="0.25">
      <c r="A422" s="48" t="s">
        <v>427</v>
      </c>
    </row>
    <row r="423" spans="1:1" x14ac:dyDescent="0.25">
      <c r="A423" s="49" t="s">
        <v>428</v>
      </c>
    </row>
    <row r="424" spans="1:1" x14ac:dyDescent="0.25">
      <c r="A424" s="48" t="s">
        <v>429</v>
      </c>
    </row>
    <row r="425" spans="1:1" x14ac:dyDescent="0.25">
      <c r="A425" s="48" t="s">
        <v>430</v>
      </c>
    </row>
    <row r="426" spans="1:1" x14ac:dyDescent="0.25">
      <c r="A426" s="48" t="s">
        <v>431</v>
      </c>
    </row>
    <row r="427" spans="1:1" x14ac:dyDescent="0.25">
      <c r="A427" s="48" t="s">
        <v>432</v>
      </c>
    </row>
    <row r="428" spans="1:1" x14ac:dyDescent="0.25">
      <c r="A428" s="48" t="s">
        <v>433</v>
      </c>
    </row>
    <row r="429" spans="1:1" x14ac:dyDescent="0.25">
      <c r="A429" s="48" t="s">
        <v>434</v>
      </c>
    </row>
    <row r="430" spans="1:1" x14ac:dyDescent="0.25">
      <c r="A430" s="48" t="s">
        <v>435</v>
      </c>
    </row>
    <row r="431" spans="1:1" x14ac:dyDescent="0.25">
      <c r="A431" s="48" t="s">
        <v>436</v>
      </c>
    </row>
    <row r="432" spans="1:1" x14ac:dyDescent="0.25">
      <c r="A432" s="48" t="s">
        <v>437</v>
      </c>
    </row>
    <row r="433" spans="1:1" x14ac:dyDescent="0.25">
      <c r="A433" s="48" t="s">
        <v>438</v>
      </c>
    </row>
    <row r="434" spans="1:1" x14ac:dyDescent="0.25">
      <c r="A434" s="48" t="s">
        <v>439</v>
      </c>
    </row>
    <row r="435" spans="1:1" x14ac:dyDescent="0.25">
      <c r="A435" s="48" t="s">
        <v>440</v>
      </c>
    </row>
    <row r="436" spans="1:1" x14ac:dyDescent="0.25">
      <c r="A436" s="48" t="s">
        <v>441</v>
      </c>
    </row>
    <row r="437" spans="1:1" x14ac:dyDescent="0.25">
      <c r="A437" s="48" t="s">
        <v>442</v>
      </c>
    </row>
    <row r="438" spans="1:1" x14ac:dyDescent="0.25">
      <c r="A438" s="48" t="s">
        <v>443</v>
      </c>
    </row>
    <row r="439" spans="1:1" x14ac:dyDescent="0.25">
      <c r="A439" s="48" t="s">
        <v>444</v>
      </c>
    </row>
    <row r="440" spans="1:1" x14ac:dyDescent="0.25">
      <c r="A440" s="48" t="s">
        <v>445</v>
      </c>
    </row>
    <row r="441" spans="1:1" x14ac:dyDescent="0.25">
      <c r="A441" s="48" t="s">
        <v>446</v>
      </c>
    </row>
    <row r="442" spans="1:1" x14ac:dyDescent="0.25">
      <c r="A442" s="48" t="s">
        <v>447</v>
      </c>
    </row>
    <row r="443" spans="1:1" x14ac:dyDescent="0.25">
      <c r="A443" s="48" t="s">
        <v>448</v>
      </c>
    </row>
    <row r="444" spans="1:1" x14ac:dyDescent="0.25">
      <c r="A444" s="48" t="s">
        <v>449</v>
      </c>
    </row>
    <row r="445" spans="1:1" x14ac:dyDescent="0.25">
      <c r="A445" s="48" t="s">
        <v>450</v>
      </c>
    </row>
    <row r="446" spans="1:1" x14ac:dyDescent="0.25">
      <c r="A446" s="49" t="s">
        <v>451</v>
      </c>
    </row>
    <row r="447" spans="1:1" x14ac:dyDescent="0.25">
      <c r="A447" s="49" t="s">
        <v>452</v>
      </c>
    </row>
    <row r="448" spans="1:1" x14ac:dyDescent="0.25">
      <c r="A448" s="48" t="s">
        <v>453</v>
      </c>
    </row>
    <row r="449" spans="1:1" x14ac:dyDescent="0.25">
      <c r="A449" s="48" t="s">
        <v>454</v>
      </c>
    </row>
    <row r="450" spans="1:1" x14ac:dyDescent="0.25">
      <c r="A450" s="48" t="s">
        <v>455</v>
      </c>
    </row>
    <row r="451" spans="1:1" x14ac:dyDescent="0.25">
      <c r="A451" s="48" t="s">
        <v>456</v>
      </c>
    </row>
    <row r="452" spans="1:1" x14ac:dyDescent="0.25">
      <c r="A452" s="48" t="s">
        <v>457</v>
      </c>
    </row>
    <row r="453" spans="1:1" x14ac:dyDescent="0.25">
      <c r="A453" s="48" t="s">
        <v>458</v>
      </c>
    </row>
    <row r="454" spans="1:1" x14ac:dyDescent="0.25">
      <c r="A454" s="48" t="s">
        <v>459</v>
      </c>
    </row>
    <row r="455" spans="1:1" x14ac:dyDescent="0.25">
      <c r="A455" s="49" t="s">
        <v>460</v>
      </c>
    </row>
    <row r="456" spans="1:1" x14ac:dyDescent="0.25">
      <c r="A456" s="48" t="s">
        <v>461</v>
      </c>
    </row>
    <row r="457" spans="1:1" x14ac:dyDescent="0.25">
      <c r="A457" s="48" t="s">
        <v>462</v>
      </c>
    </row>
    <row r="458" spans="1:1" x14ac:dyDescent="0.25">
      <c r="A458" s="48" t="s">
        <v>463</v>
      </c>
    </row>
    <row r="459" spans="1:1" x14ac:dyDescent="0.25">
      <c r="A459" s="48" t="s">
        <v>464</v>
      </c>
    </row>
    <row r="460" spans="1:1" x14ac:dyDescent="0.25">
      <c r="A460" s="49" t="s">
        <v>465</v>
      </c>
    </row>
    <row r="461" spans="1:1" x14ac:dyDescent="0.25">
      <c r="A461" s="48" t="s">
        <v>466</v>
      </c>
    </row>
    <row r="462" spans="1:1" x14ac:dyDescent="0.25">
      <c r="A462" s="48" t="s">
        <v>467</v>
      </c>
    </row>
    <row r="463" spans="1:1" x14ac:dyDescent="0.25">
      <c r="A463" s="49" t="s">
        <v>468</v>
      </c>
    </row>
    <row r="464" spans="1:1" x14ac:dyDescent="0.25">
      <c r="A464" s="49" t="s">
        <v>469</v>
      </c>
    </row>
    <row r="465" spans="1:1" x14ac:dyDescent="0.25">
      <c r="A465" s="49" t="s">
        <v>470</v>
      </c>
    </row>
    <row r="466" spans="1:1" x14ac:dyDescent="0.25">
      <c r="A466" s="49" t="s">
        <v>471</v>
      </c>
    </row>
    <row r="467" spans="1:1" x14ac:dyDescent="0.25">
      <c r="A467" s="48" t="s">
        <v>472</v>
      </c>
    </row>
    <row r="468" spans="1:1" x14ac:dyDescent="0.25">
      <c r="A468" s="48" t="s">
        <v>473</v>
      </c>
    </row>
    <row r="469" spans="1:1" x14ac:dyDescent="0.25">
      <c r="A469" s="48" t="s">
        <v>474</v>
      </c>
    </row>
    <row r="470" spans="1:1" x14ac:dyDescent="0.25">
      <c r="A470" s="49" t="s">
        <v>475</v>
      </c>
    </row>
    <row r="471" spans="1:1" x14ac:dyDescent="0.25">
      <c r="A471" s="48" t="s">
        <v>476</v>
      </c>
    </row>
    <row r="472" spans="1:1" x14ac:dyDescent="0.25">
      <c r="A472" s="48" t="s">
        <v>477</v>
      </c>
    </row>
    <row r="473" spans="1:1" x14ac:dyDescent="0.25">
      <c r="A473" s="48" t="s">
        <v>478</v>
      </c>
    </row>
    <row r="474" spans="1:1" x14ac:dyDescent="0.25">
      <c r="A474" s="48" t="s">
        <v>479</v>
      </c>
    </row>
    <row r="475" spans="1:1" x14ac:dyDescent="0.25">
      <c r="A475" s="49" t="s">
        <v>480</v>
      </c>
    </row>
    <row r="476" spans="1:1" x14ac:dyDescent="0.25">
      <c r="A476" s="48" t="s">
        <v>481</v>
      </c>
    </row>
    <row r="477" spans="1:1" x14ac:dyDescent="0.25">
      <c r="A477" s="48" t="s">
        <v>482</v>
      </c>
    </row>
    <row r="478" spans="1:1" x14ac:dyDescent="0.25">
      <c r="A478" s="48" t="s">
        <v>483</v>
      </c>
    </row>
    <row r="479" spans="1:1" x14ac:dyDescent="0.25">
      <c r="A479" s="48" t="s">
        <v>484</v>
      </c>
    </row>
    <row r="480" spans="1:1" x14ac:dyDescent="0.25">
      <c r="A480" s="48" t="s">
        <v>485</v>
      </c>
    </row>
    <row r="481" spans="1:1" x14ac:dyDescent="0.25">
      <c r="A481" s="48" t="s">
        <v>486</v>
      </c>
    </row>
    <row r="482" spans="1:1" x14ac:dyDescent="0.25">
      <c r="A482" s="49" t="s">
        <v>487</v>
      </c>
    </row>
    <row r="483" spans="1:1" x14ac:dyDescent="0.25">
      <c r="A483" s="48" t="s">
        <v>488</v>
      </c>
    </row>
    <row r="484" spans="1:1" x14ac:dyDescent="0.25">
      <c r="A484" s="48" t="s">
        <v>489</v>
      </c>
    </row>
    <row r="485" spans="1:1" x14ac:dyDescent="0.25">
      <c r="A485" s="48" t="s">
        <v>490</v>
      </c>
    </row>
    <row r="486" spans="1:1" x14ac:dyDescent="0.25">
      <c r="A486" s="48" t="s">
        <v>491</v>
      </c>
    </row>
    <row r="487" spans="1:1" x14ac:dyDescent="0.25">
      <c r="A487" s="48" t="s">
        <v>492</v>
      </c>
    </row>
    <row r="488" spans="1:1" x14ac:dyDescent="0.25">
      <c r="A488" s="49" t="s">
        <v>493</v>
      </c>
    </row>
    <row r="489" spans="1:1" x14ac:dyDescent="0.25">
      <c r="A489" s="49" t="s">
        <v>494</v>
      </c>
    </row>
    <row r="490" spans="1:1" x14ac:dyDescent="0.25">
      <c r="A490" s="48" t="s">
        <v>495</v>
      </c>
    </row>
    <row r="491" spans="1:1" x14ac:dyDescent="0.25">
      <c r="A491" s="48" t="s">
        <v>496</v>
      </c>
    </row>
    <row r="492" spans="1:1" x14ac:dyDescent="0.25">
      <c r="A492" s="48" t="s">
        <v>497</v>
      </c>
    </row>
    <row r="493" spans="1:1" x14ac:dyDescent="0.25">
      <c r="A493" s="48" t="s">
        <v>498</v>
      </c>
    </row>
    <row r="494" spans="1:1" x14ac:dyDescent="0.25">
      <c r="A494" s="49" t="s">
        <v>499</v>
      </c>
    </row>
    <row r="495" spans="1:1" x14ac:dyDescent="0.25">
      <c r="A495" s="48" t="s">
        <v>500</v>
      </c>
    </row>
    <row r="496" spans="1:1" x14ac:dyDescent="0.25">
      <c r="A496" s="48" t="s">
        <v>501</v>
      </c>
    </row>
    <row r="497" spans="1:1" x14ac:dyDescent="0.25">
      <c r="A497" s="48" t="s">
        <v>502</v>
      </c>
    </row>
    <row r="498" spans="1:1" x14ac:dyDescent="0.25">
      <c r="A498" s="48" t="s">
        <v>503</v>
      </c>
    </row>
    <row r="499" spans="1:1" x14ac:dyDescent="0.25">
      <c r="A499" s="48" t="s">
        <v>504</v>
      </c>
    </row>
    <row r="500" spans="1:1" x14ac:dyDescent="0.25">
      <c r="A500" s="48" t="s">
        <v>505</v>
      </c>
    </row>
    <row r="501" spans="1:1" x14ac:dyDescent="0.25">
      <c r="A501" s="49" t="s">
        <v>506</v>
      </c>
    </row>
    <row r="502" spans="1:1" x14ac:dyDescent="0.25">
      <c r="A502" s="48" t="s">
        <v>507</v>
      </c>
    </row>
    <row r="503" spans="1:1" x14ac:dyDescent="0.25">
      <c r="A503" s="48" t="s">
        <v>508</v>
      </c>
    </row>
    <row r="504" spans="1:1" x14ac:dyDescent="0.25">
      <c r="A504" s="48" t="s">
        <v>509</v>
      </c>
    </row>
    <row r="505" spans="1:1" x14ac:dyDescent="0.25">
      <c r="A505" s="49" t="s">
        <v>510</v>
      </c>
    </row>
    <row r="506" spans="1:1" x14ac:dyDescent="0.25">
      <c r="A506" s="48" t="s">
        <v>511</v>
      </c>
    </row>
    <row r="507" spans="1:1" x14ac:dyDescent="0.25">
      <c r="A507" s="48" t="s">
        <v>512</v>
      </c>
    </row>
    <row r="508" spans="1:1" x14ac:dyDescent="0.25">
      <c r="A508" s="49" t="s">
        <v>513</v>
      </c>
    </row>
    <row r="509" spans="1:1" x14ac:dyDescent="0.25">
      <c r="A509" s="48" t="s">
        <v>514</v>
      </c>
    </row>
    <row r="510" spans="1:1" x14ac:dyDescent="0.25">
      <c r="A510" s="48" t="s">
        <v>515</v>
      </c>
    </row>
    <row r="511" spans="1:1" x14ac:dyDescent="0.25">
      <c r="A511" s="48" t="s">
        <v>516</v>
      </c>
    </row>
    <row r="512" spans="1:1" x14ac:dyDescent="0.25">
      <c r="A512" s="48" t="s">
        <v>517</v>
      </c>
    </row>
    <row r="513" spans="1:1" x14ac:dyDescent="0.25">
      <c r="A513" s="48" t="s">
        <v>518</v>
      </c>
    </row>
    <row r="514" spans="1:1" x14ac:dyDescent="0.25">
      <c r="A514" s="49" t="s">
        <v>519</v>
      </c>
    </row>
    <row r="515" spans="1:1" x14ac:dyDescent="0.25">
      <c r="A515" s="49" t="s">
        <v>520</v>
      </c>
    </row>
    <row r="516" spans="1:1" x14ac:dyDescent="0.25">
      <c r="A516" s="48" t="s">
        <v>521</v>
      </c>
    </row>
    <row r="517" spans="1:1" x14ac:dyDescent="0.25">
      <c r="A517" s="48" t="s">
        <v>522</v>
      </c>
    </row>
    <row r="518" spans="1:1" x14ac:dyDescent="0.25">
      <c r="A518" s="48" t="s">
        <v>523</v>
      </c>
    </row>
    <row r="519" spans="1:1" x14ac:dyDescent="0.25">
      <c r="A519" s="49" t="s">
        <v>524</v>
      </c>
    </row>
    <row r="520" spans="1:1" x14ac:dyDescent="0.25">
      <c r="A520" s="48" t="s">
        <v>525</v>
      </c>
    </row>
    <row r="521" spans="1:1" x14ac:dyDescent="0.25">
      <c r="A521" s="48" t="s">
        <v>526</v>
      </c>
    </row>
    <row r="522" spans="1:1" x14ac:dyDescent="0.25">
      <c r="A522" s="49" t="s">
        <v>527</v>
      </c>
    </row>
    <row r="523" spans="1:1" x14ac:dyDescent="0.25">
      <c r="A523" s="48" t="s">
        <v>528</v>
      </c>
    </row>
    <row r="524" spans="1:1" x14ac:dyDescent="0.25">
      <c r="A524" s="48" t="s">
        <v>529</v>
      </c>
    </row>
    <row r="525" spans="1:1" x14ac:dyDescent="0.25">
      <c r="A525" s="48" t="s">
        <v>530</v>
      </c>
    </row>
    <row r="526" spans="1:1" x14ac:dyDescent="0.25">
      <c r="A526" s="48" t="s">
        <v>531</v>
      </c>
    </row>
    <row r="527" spans="1:1" x14ac:dyDescent="0.25">
      <c r="A527" s="49" t="s">
        <v>532</v>
      </c>
    </row>
    <row r="528" spans="1:1" x14ac:dyDescent="0.25">
      <c r="A528" s="48" t="s">
        <v>533</v>
      </c>
    </row>
    <row r="529" spans="1:1" x14ac:dyDescent="0.25">
      <c r="A529" s="48" t="s">
        <v>534</v>
      </c>
    </row>
    <row r="530" spans="1:1" x14ac:dyDescent="0.25">
      <c r="A530" s="48" t="s">
        <v>535</v>
      </c>
    </row>
    <row r="531" spans="1:1" x14ac:dyDescent="0.25">
      <c r="A531" s="48" t="s">
        <v>536</v>
      </c>
    </row>
    <row r="532" spans="1:1" x14ac:dyDescent="0.25">
      <c r="A532" s="49" t="s">
        <v>537</v>
      </c>
    </row>
    <row r="533" spans="1:1" x14ac:dyDescent="0.25">
      <c r="A533" s="49" t="s">
        <v>538</v>
      </c>
    </row>
    <row r="534" spans="1:1" x14ac:dyDescent="0.25">
      <c r="A534" s="48" t="s">
        <v>539</v>
      </c>
    </row>
    <row r="535" spans="1:1" x14ac:dyDescent="0.25">
      <c r="A535" s="48" t="s">
        <v>540</v>
      </c>
    </row>
    <row r="536" spans="1:1" x14ac:dyDescent="0.25">
      <c r="A536" s="49" t="s">
        <v>541</v>
      </c>
    </row>
    <row r="537" spans="1:1" x14ac:dyDescent="0.25">
      <c r="A537" s="49" t="s">
        <v>542</v>
      </c>
    </row>
    <row r="538" spans="1:1" x14ac:dyDescent="0.25">
      <c r="A538" s="49" t="s">
        <v>543</v>
      </c>
    </row>
    <row r="539" spans="1:1" x14ac:dyDescent="0.25">
      <c r="A539" s="48" t="s">
        <v>544</v>
      </c>
    </row>
    <row r="540" spans="1:1" x14ac:dyDescent="0.25">
      <c r="A540" s="48" t="s">
        <v>545</v>
      </c>
    </row>
    <row r="541" spans="1:1" x14ac:dyDescent="0.25">
      <c r="A541" s="48" t="s">
        <v>546</v>
      </c>
    </row>
    <row r="542" spans="1:1" x14ac:dyDescent="0.25">
      <c r="A542" s="48" t="s">
        <v>547</v>
      </c>
    </row>
    <row r="543" spans="1:1" x14ac:dyDescent="0.25">
      <c r="A543" s="48" t="s">
        <v>548</v>
      </c>
    </row>
    <row r="544" spans="1:1" x14ac:dyDescent="0.25">
      <c r="A544" s="49" t="s">
        <v>549</v>
      </c>
    </row>
    <row r="545" spans="1:1" x14ac:dyDescent="0.25">
      <c r="A545" s="48" t="s">
        <v>550</v>
      </c>
    </row>
    <row r="546" spans="1:1" x14ac:dyDescent="0.25">
      <c r="A546" s="48" t="s">
        <v>551</v>
      </c>
    </row>
    <row r="547" spans="1:1" x14ac:dyDescent="0.25">
      <c r="A547" s="48" t="s">
        <v>552</v>
      </c>
    </row>
    <row r="548" spans="1:1" x14ac:dyDescent="0.25">
      <c r="A548" s="48" t="s">
        <v>553</v>
      </c>
    </row>
    <row r="549" spans="1:1" x14ac:dyDescent="0.25">
      <c r="A549" s="48" t="s">
        <v>554</v>
      </c>
    </row>
    <row r="550" spans="1:1" x14ac:dyDescent="0.25">
      <c r="A550" s="49" t="s">
        <v>555</v>
      </c>
    </row>
    <row r="551" spans="1:1" x14ac:dyDescent="0.25">
      <c r="A551" s="48" t="s">
        <v>556</v>
      </c>
    </row>
    <row r="552" spans="1:1" x14ac:dyDescent="0.25">
      <c r="A552" s="49" t="s">
        <v>557</v>
      </c>
    </row>
    <row r="553" spans="1:1" x14ac:dyDescent="0.25">
      <c r="A553" s="48" t="s">
        <v>558</v>
      </c>
    </row>
    <row r="554" spans="1:1" x14ac:dyDescent="0.25">
      <c r="A554" s="49" t="s">
        <v>559</v>
      </c>
    </row>
    <row r="555" spans="1:1" x14ac:dyDescent="0.25">
      <c r="A555" s="49" t="s">
        <v>560</v>
      </c>
    </row>
    <row r="556" spans="1:1" x14ac:dyDescent="0.25">
      <c r="A556" s="48" t="s">
        <v>561</v>
      </c>
    </row>
    <row r="557" spans="1:1" x14ac:dyDescent="0.25">
      <c r="A557" s="48" t="s">
        <v>562</v>
      </c>
    </row>
    <row r="558" spans="1:1" x14ac:dyDescent="0.25">
      <c r="A558" s="48" t="s">
        <v>563</v>
      </c>
    </row>
    <row r="559" spans="1:1" x14ac:dyDescent="0.25">
      <c r="A559" s="48" t="s">
        <v>564</v>
      </c>
    </row>
    <row r="560" spans="1:1" x14ac:dyDescent="0.25">
      <c r="A560" s="49" t="s">
        <v>565</v>
      </c>
    </row>
    <row r="561" spans="1:1" x14ac:dyDescent="0.25">
      <c r="A561" s="48" t="s">
        <v>566</v>
      </c>
    </row>
    <row r="562" spans="1:1" x14ac:dyDescent="0.25">
      <c r="A562" s="48" t="s">
        <v>567</v>
      </c>
    </row>
    <row r="563" spans="1:1" x14ac:dyDescent="0.25">
      <c r="A563" s="48" t="s">
        <v>568</v>
      </c>
    </row>
    <row r="564" spans="1:1" x14ac:dyDescent="0.25">
      <c r="A564" s="49" t="s">
        <v>569</v>
      </c>
    </row>
    <row r="565" spans="1:1" x14ac:dyDescent="0.25">
      <c r="A565" s="49" t="s">
        <v>570</v>
      </c>
    </row>
    <row r="566" spans="1:1" x14ac:dyDescent="0.25">
      <c r="A566" s="49" t="s">
        <v>571</v>
      </c>
    </row>
    <row r="567" spans="1:1" x14ac:dyDescent="0.25">
      <c r="A567" s="48" t="s">
        <v>572</v>
      </c>
    </row>
    <row r="568" spans="1:1" x14ac:dyDescent="0.25">
      <c r="A568" s="49" t="s">
        <v>573</v>
      </c>
    </row>
    <row r="569" spans="1:1" x14ac:dyDescent="0.25">
      <c r="A569" s="49" t="s">
        <v>574</v>
      </c>
    </row>
    <row r="570" spans="1:1" x14ac:dyDescent="0.25">
      <c r="A570" s="48" t="s">
        <v>575</v>
      </c>
    </row>
    <row r="571" spans="1:1" x14ac:dyDescent="0.25">
      <c r="A571" s="48" t="s">
        <v>576</v>
      </c>
    </row>
    <row r="572" spans="1:1" x14ac:dyDescent="0.25">
      <c r="A572" s="48" t="s">
        <v>577</v>
      </c>
    </row>
    <row r="573" spans="1:1" x14ac:dyDescent="0.25">
      <c r="A573" s="49" t="s">
        <v>578</v>
      </c>
    </row>
    <row r="574" spans="1:1" x14ac:dyDescent="0.25">
      <c r="A574" s="48" t="s">
        <v>579</v>
      </c>
    </row>
    <row r="575" spans="1:1" x14ac:dyDescent="0.25">
      <c r="A575" s="48" t="s">
        <v>580</v>
      </c>
    </row>
    <row r="576" spans="1:1" x14ac:dyDescent="0.25">
      <c r="A576" s="49" t="s">
        <v>581</v>
      </c>
    </row>
    <row r="577" spans="1:1" x14ac:dyDescent="0.25">
      <c r="A577" s="49" t="s">
        <v>582</v>
      </c>
    </row>
    <row r="578" spans="1:1" x14ac:dyDescent="0.25">
      <c r="A578" s="48" t="s">
        <v>583</v>
      </c>
    </row>
    <row r="579" spans="1:1" x14ac:dyDescent="0.25">
      <c r="A579" s="48" t="s">
        <v>584</v>
      </c>
    </row>
    <row r="580" spans="1:1" x14ac:dyDescent="0.25">
      <c r="A580" s="48" t="s">
        <v>585</v>
      </c>
    </row>
    <row r="581" spans="1:1" x14ac:dyDescent="0.25">
      <c r="A581" s="48" t="s">
        <v>586</v>
      </c>
    </row>
    <row r="582" spans="1:1" x14ac:dyDescent="0.25">
      <c r="A582" s="49" t="s">
        <v>587</v>
      </c>
    </row>
    <row r="583" spans="1:1" x14ac:dyDescent="0.25">
      <c r="A583" s="48" t="s">
        <v>588</v>
      </c>
    </row>
    <row r="584" spans="1:1" x14ac:dyDescent="0.25">
      <c r="A584" s="49" t="s">
        <v>589</v>
      </c>
    </row>
    <row r="585" spans="1:1" x14ac:dyDescent="0.25">
      <c r="A585" s="48" t="s">
        <v>590</v>
      </c>
    </row>
    <row r="586" spans="1:1" x14ac:dyDescent="0.25">
      <c r="A586" s="48" t="s">
        <v>591</v>
      </c>
    </row>
    <row r="587" spans="1:1" x14ac:dyDescent="0.25">
      <c r="A587" s="48" t="s">
        <v>592</v>
      </c>
    </row>
    <row r="588" spans="1:1" x14ac:dyDescent="0.25">
      <c r="A588" s="48" t="s">
        <v>593</v>
      </c>
    </row>
    <row r="589" spans="1:1" x14ac:dyDescent="0.25">
      <c r="A589" s="48" t="s">
        <v>594</v>
      </c>
    </row>
    <row r="590" spans="1:1" x14ac:dyDescent="0.25">
      <c r="A590" s="48" t="s">
        <v>595</v>
      </c>
    </row>
    <row r="591" spans="1:1" x14ac:dyDescent="0.25">
      <c r="A591" s="48" t="s">
        <v>596</v>
      </c>
    </row>
    <row r="592" spans="1:1" x14ac:dyDescent="0.25">
      <c r="A592" s="48" t="s">
        <v>597</v>
      </c>
    </row>
    <row r="593" spans="1:1" x14ac:dyDescent="0.25">
      <c r="A593" s="49" t="s">
        <v>598</v>
      </c>
    </row>
    <row r="594" spans="1:1" x14ac:dyDescent="0.25">
      <c r="A594" s="49" t="s">
        <v>599</v>
      </c>
    </row>
    <row r="595" spans="1:1" x14ac:dyDescent="0.25">
      <c r="A595" s="48" t="s">
        <v>600</v>
      </c>
    </row>
    <row r="596" spans="1:1" x14ac:dyDescent="0.25">
      <c r="A596" s="48" t="s">
        <v>601</v>
      </c>
    </row>
    <row r="597" spans="1:1" x14ac:dyDescent="0.25">
      <c r="A597" s="48" t="s">
        <v>602</v>
      </c>
    </row>
    <row r="598" spans="1:1" x14ac:dyDescent="0.25">
      <c r="A598" s="49" t="s">
        <v>603</v>
      </c>
    </row>
    <row r="599" spans="1:1" x14ac:dyDescent="0.25">
      <c r="A599" s="48" t="s">
        <v>604</v>
      </c>
    </row>
    <row r="600" spans="1:1" x14ac:dyDescent="0.25">
      <c r="A600" s="48" t="s">
        <v>605</v>
      </c>
    </row>
    <row r="601" spans="1:1" x14ac:dyDescent="0.25">
      <c r="A601" s="48" t="s">
        <v>606</v>
      </c>
    </row>
    <row r="602" spans="1:1" x14ac:dyDescent="0.25">
      <c r="A602" s="49" t="s">
        <v>607</v>
      </c>
    </row>
    <row r="603" spans="1:1" x14ac:dyDescent="0.25">
      <c r="A603" s="48" t="s">
        <v>608</v>
      </c>
    </row>
    <row r="604" spans="1:1" x14ac:dyDescent="0.25">
      <c r="A604" s="48" t="s">
        <v>609</v>
      </c>
    </row>
    <row r="605" spans="1:1" x14ac:dyDescent="0.25">
      <c r="A605" s="48" t="s">
        <v>610</v>
      </c>
    </row>
    <row r="606" spans="1:1" x14ac:dyDescent="0.25">
      <c r="A606" s="49" t="s">
        <v>611</v>
      </c>
    </row>
    <row r="607" spans="1:1" x14ac:dyDescent="0.25">
      <c r="A607" s="49" t="s">
        <v>612</v>
      </c>
    </row>
    <row r="608" spans="1:1" x14ac:dyDescent="0.25">
      <c r="A608" s="48" t="s">
        <v>613</v>
      </c>
    </row>
    <row r="609" spans="1:1" x14ac:dyDescent="0.25">
      <c r="A609" s="49" t="s">
        <v>614</v>
      </c>
    </row>
    <row r="610" spans="1:1" x14ac:dyDescent="0.25">
      <c r="A610" s="48" t="s">
        <v>615</v>
      </c>
    </row>
    <row r="611" spans="1:1" x14ac:dyDescent="0.25">
      <c r="A611" s="48" t="s">
        <v>616</v>
      </c>
    </row>
    <row r="612" spans="1:1" x14ac:dyDescent="0.25">
      <c r="A612" s="48" t="s">
        <v>617</v>
      </c>
    </row>
    <row r="613" spans="1:1" x14ac:dyDescent="0.25">
      <c r="A613" s="48" t="s">
        <v>618</v>
      </c>
    </row>
    <row r="614" spans="1:1" x14ac:dyDescent="0.25">
      <c r="A614" s="48" t="s">
        <v>619</v>
      </c>
    </row>
    <row r="615" spans="1:1" x14ac:dyDescent="0.25">
      <c r="A615" s="49" t="s">
        <v>620</v>
      </c>
    </row>
    <row r="616" spans="1:1" x14ac:dyDescent="0.25">
      <c r="A616" s="48" t="s">
        <v>621</v>
      </c>
    </row>
    <row r="617" spans="1:1" x14ac:dyDescent="0.25">
      <c r="A617" s="48" t="s">
        <v>622</v>
      </c>
    </row>
    <row r="618" spans="1:1" x14ac:dyDescent="0.25">
      <c r="A618" s="48" t="s">
        <v>623</v>
      </c>
    </row>
    <row r="619" spans="1:1" x14ac:dyDescent="0.25">
      <c r="A619" s="48" t="s">
        <v>624</v>
      </c>
    </row>
    <row r="620" spans="1:1" x14ac:dyDescent="0.25">
      <c r="A620" s="49" t="s">
        <v>625</v>
      </c>
    </row>
    <row r="621" spans="1:1" x14ac:dyDescent="0.25">
      <c r="A621" s="48" t="s">
        <v>626</v>
      </c>
    </row>
    <row r="622" spans="1:1" x14ac:dyDescent="0.25">
      <c r="A622" s="48" t="s">
        <v>627</v>
      </c>
    </row>
    <row r="623" spans="1:1" x14ac:dyDescent="0.25">
      <c r="A623" s="48" t="s">
        <v>628</v>
      </c>
    </row>
    <row r="624" spans="1:1" x14ac:dyDescent="0.25">
      <c r="A624" s="48" t="s">
        <v>629</v>
      </c>
    </row>
    <row r="625" spans="1:1" x14ac:dyDescent="0.25">
      <c r="A625" s="49" t="s">
        <v>630</v>
      </c>
    </row>
    <row r="626" spans="1:1" x14ac:dyDescent="0.25">
      <c r="A626" s="49" t="s">
        <v>631</v>
      </c>
    </row>
    <row r="627" spans="1:1" x14ac:dyDescent="0.25">
      <c r="A627" s="48" t="s">
        <v>632</v>
      </c>
    </row>
    <row r="628" spans="1:1" x14ac:dyDescent="0.25">
      <c r="A628" s="48" t="s">
        <v>633</v>
      </c>
    </row>
    <row r="629" spans="1:1" x14ac:dyDescent="0.25">
      <c r="A629" s="48" t="s">
        <v>634</v>
      </c>
    </row>
    <row r="630" spans="1:1" x14ac:dyDescent="0.25">
      <c r="A630" s="48" t="s">
        <v>635</v>
      </c>
    </row>
    <row r="631" spans="1:1" x14ac:dyDescent="0.25">
      <c r="A631" s="48" t="s">
        <v>636</v>
      </c>
    </row>
    <row r="632" spans="1:1" x14ac:dyDescent="0.25">
      <c r="A632" s="48" t="s">
        <v>637</v>
      </c>
    </row>
    <row r="633" spans="1:1" x14ac:dyDescent="0.25">
      <c r="A633" s="48" t="s">
        <v>638</v>
      </c>
    </row>
    <row r="634" spans="1:1" x14ac:dyDescent="0.25">
      <c r="A634" s="48" t="s">
        <v>639</v>
      </c>
    </row>
    <row r="635" spans="1:1" x14ac:dyDescent="0.25">
      <c r="A635" s="48" t="s">
        <v>640</v>
      </c>
    </row>
    <row r="636" spans="1:1" x14ac:dyDescent="0.25">
      <c r="A636" s="48" t="s">
        <v>641</v>
      </c>
    </row>
    <row r="637" spans="1:1" x14ac:dyDescent="0.25">
      <c r="A637" s="48" t="s">
        <v>642</v>
      </c>
    </row>
    <row r="638" spans="1:1" x14ac:dyDescent="0.25">
      <c r="A638" s="49" t="s">
        <v>643</v>
      </c>
    </row>
    <row r="639" spans="1:1" x14ac:dyDescent="0.25">
      <c r="A639" s="49" t="s">
        <v>644</v>
      </c>
    </row>
    <row r="640" spans="1:1" x14ac:dyDescent="0.25">
      <c r="A640" s="48" t="s">
        <v>645</v>
      </c>
    </row>
    <row r="641" spans="1:1" x14ac:dyDescent="0.25">
      <c r="A641" s="48" t="s">
        <v>646</v>
      </c>
    </row>
    <row r="642" spans="1:1" x14ac:dyDescent="0.25">
      <c r="A642" s="48" t="s">
        <v>647</v>
      </c>
    </row>
    <row r="643" spans="1:1" x14ac:dyDescent="0.25">
      <c r="A643" s="48" t="s">
        <v>648</v>
      </c>
    </row>
    <row r="644" spans="1:1" x14ac:dyDescent="0.25">
      <c r="A644" s="48" t="s">
        <v>649</v>
      </c>
    </row>
    <row r="645" spans="1:1" x14ac:dyDescent="0.25">
      <c r="A645" s="48" t="s">
        <v>650</v>
      </c>
    </row>
    <row r="646" spans="1:1" x14ac:dyDescent="0.25">
      <c r="A646" s="48" t="s">
        <v>651</v>
      </c>
    </row>
    <row r="647" spans="1:1" x14ac:dyDescent="0.25">
      <c r="A647" s="49" t="s">
        <v>652</v>
      </c>
    </row>
    <row r="648" spans="1:1" x14ac:dyDescent="0.25">
      <c r="A648" s="48" t="s">
        <v>653</v>
      </c>
    </row>
    <row r="649" spans="1:1" x14ac:dyDescent="0.25">
      <c r="A649" s="48" t="s">
        <v>654</v>
      </c>
    </row>
    <row r="650" spans="1:1" x14ac:dyDescent="0.25">
      <c r="A650" s="48" t="s">
        <v>655</v>
      </c>
    </row>
    <row r="651" spans="1:1" x14ac:dyDescent="0.25">
      <c r="A651" s="48" t="s">
        <v>656</v>
      </c>
    </row>
    <row r="652" spans="1:1" x14ac:dyDescent="0.25">
      <c r="A652" s="48" t="s">
        <v>657</v>
      </c>
    </row>
    <row r="653" spans="1:1" x14ac:dyDescent="0.25">
      <c r="A653" s="49" t="s">
        <v>658</v>
      </c>
    </row>
    <row r="654" spans="1:1" x14ac:dyDescent="0.25">
      <c r="A654" s="48" t="s">
        <v>659</v>
      </c>
    </row>
    <row r="655" spans="1:1" x14ac:dyDescent="0.25">
      <c r="A655" s="48" t="s">
        <v>660</v>
      </c>
    </row>
    <row r="656" spans="1:1" x14ac:dyDescent="0.25">
      <c r="A656" s="48" t="s">
        <v>661</v>
      </c>
    </row>
    <row r="657" spans="1:1" x14ac:dyDescent="0.25">
      <c r="A657" s="49" t="s">
        <v>662</v>
      </c>
    </row>
    <row r="658" spans="1:1" x14ac:dyDescent="0.25">
      <c r="A658" s="48" t="s">
        <v>663</v>
      </c>
    </row>
    <row r="659" spans="1:1" x14ac:dyDescent="0.25">
      <c r="A659" s="48" t="s">
        <v>664</v>
      </c>
    </row>
    <row r="660" spans="1:1" x14ac:dyDescent="0.25">
      <c r="A660" s="49" t="s">
        <v>665</v>
      </c>
    </row>
    <row r="661" spans="1:1" x14ac:dyDescent="0.25">
      <c r="A661" s="49" t="s">
        <v>666</v>
      </c>
    </row>
    <row r="662" spans="1:1" x14ac:dyDescent="0.25">
      <c r="A662" s="48" t="s">
        <v>667</v>
      </c>
    </row>
    <row r="663" spans="1:1" x14ac:dyDescent="0.25">
      <c r="A663" s="48" t="s">
        <v>668</v>
      </c>
    </row>
    <row r="664" spans="1:1" x14ac:dyDescent="0.25">
      <c r="A664" s="48" t="s">
        <v>669</v>
      </c>
    </row>
    <row r="665" spans="1:1" x14ac:dyDescent="0.25">
      <c r="A665" s="48" t="s">
        <v>670</v>
      </c>
    </row>
    <row r="666" spans="1:1" x14ac:dyDescent="0.25">
      <c r="A666" s="48" t="s">
        <v>671</v>
      </c>
    </row>
    <row r="667" spans="1:1" x14ac:dyDescent="0.25">
      <c r="A667" s="48" t="s">
        <v>672</v>
      </c>
    </row>
    <row r="668" spans="1:1" x14ac:dyDescent="0.25">
      <c r="A668" s="48" t="s">
        <v>673</v>
      </c>
    </row>
    <row r="669" spans="1:1" x14ac:dyDescent="0.25">
      <c r="A669" s="48" t="s">
        <v>674</v>
      </c>
    </row>
    <row r="670" spans="1:1" x14ac:dyDescent="0.25">
      <c r="A670" s="48" t="s">
        <v>675</v>
      </c>
    </row>
    <row r="671" spans="1:1" x14ac:dyDescent="0.25">
      <c r="A671" s="48" t="s">
        <v>676</v>
      </c>
    </row>
    <row r="672" spans="1:1" x14ac:dyDescent="0.25">
      <c r="A672" s="48" t="s">
        <v>677</v>
      </c>
    </row>
    <row r="673" spans="1:1" x14ac:dyDescent="0.25">
      <c r="A673" s="48" t="s">
        <v>678</v>
      </c>
    </row>
    <row r="674" spans="1:1" x14ac:dyDescent="0.25">
      <c r="A674" s="48" t="s">
        <v>679</v>
      </c>
    </row>
    <row r="675" spans="1:1" x14ac:dyDescent="0.25">
      <c r="A675" s="48" t="s">
        <v>680</v>
      </c>
    </row>
    <row r="676" spans="1:1" x14ac:dyDescent="0.25">
      <c r="A676" s="48" t="s">
        <v>681</v>
      </c>
    </row>
    <row r="677" spans="1:1" x14ac:dyDescent="0.25">
      <c r="A677" s="48" t="s">
        <v>682</v>
      </c>
    </row>
    <row r="678" spans="1:1" x14ac:dyDescent="0.25">
      <c r="A678" s="48" t="s">
        <v>683</v>
      </c>
    </row>
    <row r="679" spans="1:1" x14ac:dyDescent="0.25">
      <c r="A679" s="48" t="s">
        <v>684</v>
      </c>
    </row>
    <row r="680" spans="1:1" x14ac:dyDescent="0.25">
      <c r="A680" s="48" t="s">
        <v>685</v>
      </c>
    </row>
    <row r="681" spans="1:1" x14ac:dyDescent="0.25">
      <c r="A681" s="48" t="s">
        <v>686</v>
      </c>
    </row>
    <row r="682" spans="1:1" x14ac:dyDescent="0.25">
      <c r="A682" s="48" t="s">
        <v>687</v>
      </c>
    </row>
    <row r="683" spans="1:1" x14ac:dyDescent="0.25">
      <c r="A683" s="48" t="s">
        <v>688</v>
      </c>
    </row>
    <row r="684" spans="1:1" x14ac:dyDescent="0.25">
      <c r="A684" s="48" t="s">
        <v>689</v>
      </c>
    </row>
    <row r="685" spans="1:1" x14ac:dyDescent="0.25">
      <c r="A685" s="48" t="s">
        <v>690</v>
      </c>
    </row>
    <row r="686" spans="1:1" x14ac:dyDescent="0.25">
      <c r="A686" s="48" t="s">
        <v>691</v>
      </c>
    </row>
    <row r="687" spans="1:1" x14ac:dyDescent="0.25">
      <c r="A687" s="48" t="s">
        <v>692</v>
      </c>
    </row>
    <row r="688" spans="1:1" x14ac:dyDescent="0.25">
      <c r="A688" s="48" t="s">
        <v>693</v>
      </c>
    </row>
    <row r="689" spans="1:1" x14ac:dyDescent="0.25">
      <c r="A689" s="48" t="s">
        <v>694</v>
      </c>
    </row>
    <row r="690" spans="1:1" x14ac:dyDescent="0.25">
      <c r="A690" s="48" t="s">
        <v>695</v>
      </c>
    </row>
    <row r="691" spans="1:1" x14ac:dyDescent="0.25">
      <c r="A691" s="48" t="s">
        <v>696</v>
      </c>
    </row>
    <row r="692" spans="1:1" x14ac:dyDescent="0.25">
      <c r="A692" s="48" t="s">
        <v>697</v>
      </c>
    </row>
    <row r="693" spans="1:1" x14ac:dyDescent="0.25">
      <c r="A693" s="48" t="s">
        <v>698</v>
      </c>
    </row>
    <row r="694" spans="1:1" x14ac:dyDescent="0.25">
      <c r="A694" s="48" t="s">
        <v>699</v>
      </c>
    </row>
    <row r="695" spans="1:1" x14ac:dyDescent="0.25">
      <c r="A695" s="48" t="s">
        <v>700</v>
      </c>
    </row>
    <row r="696" spans="1:1" x14ac:dyDescent="0.25">
      <c r="A696" s="48" t="s">
        <v>701</v>
      </c>
    </row>
    <row r="697" spans="1:1" x14ac:dyDescent="0.25">
      <c r="A697" s="48" t="s">
        <v>702</v>
      </c>
    </row>
    <row r="698" spans="1:1" x14ac:dyDescent="0.25">
      <c r="A698" s="48" t="s">
        <v>703</v>
      </c>
    </row>
    <row r="699" spans="1:1" x14ac:dyDescent="0.25">
      <c r="A699" s="48" t="s">
        <v>704</v>
      </c>
    </row>
    <row r="700" spans="1:1" x14ac:dyDescent="0.25">
      <c r="A700" s="48" t="s">
        <v>705</v>
      </c>
    </row>
    <row r="701" spans="1:1" x14ac:dyDescent="0.25">
      <c r="A701" s="48" t="s">
        <v>706</v>
      </c>
    </row>
    <row r="702" spans="1:1" x14ac:dyDescent="0.25">
      <c r="A702" s="48" t="s">
        <v>707</v>
      </c>
    </row>
    <row r="703" spans="1:1" x14ac:dyDescent="0.25">
      <c r="A703" s="48" t="s">
        <v>708</v>
      </c>
    </row>
    <row r="704" spans="1:1" x14ac:dyDescent="0.25">
      <c r="A704" s="48" t="s">
        <v>709</v>
      </c>
    </row>
    <row r="705" spans="1:1" x14ac:dyDescent="0.25">
      <c r="A705" s="48" t="s">
        <v>710</v>
      </c>
    </row>
    <row r="706" spans="1:1" x14ac:dyDescent="0.25">
      <c r="A706" s="48" t="s">
        <v>711</v>
      </c>
    </row>
    <row r="707" spans="1:1" x14ac:dyDescent="0.25">
      <c r="A707" s="48" t="s">
        <v>712</v>
      </c>
    </row>
    <row r="708" spans="1:1" x14ac:dyDescent="0.25">
      <c r="A708" s="48" t="s">
        <v>713</v>
      </c>
    </row>
    <row r="709" spans="1:1" x14ac:dyDescent="0.25">
      <c r="A709" s="48" t="s">
        <v>714</v>
      </c>
    </row>
    <row r="710" spans="1:1" x14ac:dyDescent="0.25">
      <c r="A710" s="48" t="s">
        <v>715</v>
      </c>
    </row>
    <row r="711" spans="1:1" x14ac:dyDescent="0.25">
      <c r="A711" s="48" t="s">
        <v>716</v>
      </c>
    </row>
    <row r="712" spans="1:1" x14ac:dyDescent="0.25">
      <c r="A712" s="48" t="s">
        <v>717</v>
      </c>
    </row>
    <row r="713" spans="1:1" x14ac:dyDescent="0.25">
      <c r="A713" s="48" t="s">
        <v>718</v>
      </c>
    </row>
    <row r="714" spans="1:1" x14ac:dyDescent="0.25">
      <c r="A714" s="48" t="s">
        <v>719</v>
      </c>
    </row>
    <row r="715" spans="1:1" x14ac:dyDescent="0.25">
      <c r="A715" s="48" t="s">
        <v>720</v>
      </c>
    </row>
    <row r="716" spans="1:1" x14ac:dyDescent="0.25">
      <c r="A716" s="48" t="s">
        <v>721</v>
      </c>
    </row>
    <row r="717" spans="1:1" x14ac:dyDescent="0.25">
      <c r="A717" s="48" t="s">
        <v>722</v>
      </c>
    </row>
    <row r="718" spans="1:1" x14ac:dyDescent="0.25">
      <c r="A718" s="48" t="s">
        <v>723</v>
      </c>
    </row>
    <row r="719" spans="1:1" x14ac:dyDescent="0.25">
      <c r="A719" s="48" t="s">
        <v>724</v>
      </c>
    </row>
    <row r="720" spans="1:1" x14ac:dyDescent="0.25">
      <c r="A720" s="48" t="s">
        <v>725</v>
      </c>
    </row>
    <row r="721" spans="1:1" x14ac:dyDescent="0.25">
      <c r="A721" s="48" t="s">
        <v>726</v>
      </c>
    </row>
    <row r="722" spans="1:1" x14ac:dyDescent="0.25">
      <c r="A722" s="48" t="s">
        <v>727</v>
      </c>
    </row>
    <row r="723" spans="1:1" x14ac:dyDescent="0.25">
      <c r="A723" s="48" t="s">
        <v>728</v>
      </c>
    </row>
    <row r="724" spans="1:1" x14ac:dyDescent="0.25">
      <c r="A724" s="48" t="s">
        <v>729</v>
      </c>
    </row>
    <row r="725" spans="1:1" x14ac:dyDescent="0.25">
      <c r="A725" s="48" t="s">
        <v>730</v>
      </c>
    </row>
    <row r="726" spans="1:1" x14ac:dyDescent="0.25">
      <c r="A726" s="48" t="s">
        <v>731</v>
      </c>
    </row>
    <row r="727" spans="1:1" x14ac:dyDescent="0.25">
      <c r="A727" s="48" t="s">
        <v>732</v>
      </c>
    </row>
    <row r="728" spans="1:1" x14ac:dyDescent="0.25">
      <c r="A728" s="48" t="s">
        <v>733</v>
      </c>
    </row>
    <row r="729" spans="1:1" x14ac:dyDescent="0.25">
      <c r="A729" s="48" t="s">
        <v>734</v>
      </c>
    </row>
    <row r="730" spans="1:1" x14ac:dyDescent="0.25">
      <c r="A730" s="48" t="s">
        <v>735</v>
      </c>
    </row>
    <row r="731" spans="1:1" x14ac:dyDescent="0.25">
      <c r="A731" s="48" t="s">
        <v>736</v>
      </c>
    </row>
    <row r="732" spans="1:1" x14ac:dyDescent="0.25">
      <c r="A732" s="48" t="s">
        <v>737</v>
      </c>
    </row>
    <row r="733" spans="1:1" x14ac:dyDescent="0.25">
      <c r="A733" s="48" t="s">
        <v>738</v>
      </c>
    </row>
    <row r="734" spans="1:1" x14ac:dyDescent="0.25">
      <c r="A734" s="48" t="s">
        <v>739</v>
      </c>
    </row>
    <row r="735" spans="1:1" x14ac:dyDescent="0.25">
      <c r="A735" s="48" t="s">
        <v>740</v>
      </c>
    </row>
    <row r="736" spans="1:1" x14ac:dyDescent="0.25">
      <c r="A736" s="48" t="s">
        <v>741</v>
      </c>
    </row>
    <row r="737" spans="1:1" x14ac:dyDescent="0.25">
      <c r="A737" s="48" t="s">
        <v>742</v>
      </c>
    </row>
    <row r="738" spans="1:1" x14ac:dyDescent="0.25">
      <c r="A738" s="48" t="s">
        <v>743</v>
      </c>
    </row>
    <row r="739" spans="1:1" x14ac:dyDescent="0.25">
      <c r="A739" s="48" t="s">
        <v>744</v>
      </c>
    </row>
    <row r="740" spans="1:1" x14ac:dyDescent="0.25">
      <c r="A740" s="48" t="s">
        <v>745</v>
      </c>
    </row>
    <row r="741" spans="1:1" x14ac:dyDescent="0.25">
      <c r="A741" s="48" t="s">
        <v>746</v>
      </c>
    </row>
    <row r="742" spans="1:1" x14ac:dyDescent="0.25">
      <c r="A742" s="48" t="s">
        <v>747</v>
      </c>
    </row>
    <row r="743" spans="1:1" x14ac:dyDescent="0.25">
      <c r="A743" s="48" t="s">
        <v>748</v>
      </c>
    </row>
    <row r="744" spans="1:1" x14ac:dyDescent="0.25">
      <c r="A744" s="48" t="s">
        <v>749</v>
      </c>
    </row>
    <row r="745" spans="1:1" x14ac:dyDescent="0.25">
      <c r="A745" s="48" t="s">
        <v>750</v>
      </c>
    </row>
    <row r="746" spans="1:1" x14ac:dyDescent="0.25">
      <c r="A746" s="48" t="s">
        <v>751</v>
      </c>
    </row>
    <row r="747" spans="1:1" x14ac:dyDescent="0.25">
      <c r="A747" s="48" t="s">
        <v>752</v>
      </c>
    </row>
    <row r="748" spans="1:1" x14ac:dyDescent="0.25">
      <c r="A748" s="48" t="s">
        <v>753</v>
      </c>
    </row>
    <row r="749" spans="1:1" x14ac:dyDescent="0.25">
      <c r="A749" s="48" t="s">
        <v>754</v>
      </c>
    </row>
    <row r="750" spans="1:1" x14ac:dyDescent="0.25">
      <c r="A750" s="48" t="s">
        <v>755</v>
      </c>
    </row>
    <row r="751" spans="1:1" x14ac:dyDescent="0.25">
      <c r="A751" s="48" t="s">
        <v>756</v>
      </c>
    </row>
    <row r="752" spans="1:1" x14ac:dyDescent="0.25">
      <c r="A752" s="48" t="s">
        <v>757</v>
      </c>
    </row>
    <row r="753" spans="1:1" x14ac:dyDescent="0.25">
      <c r="A753" s="48" t="s">
        <v>758</v>
      </c>
    </row>
    <row r="754" spans="1:1" x14ac:dyDescent="0.25">
      <c r="A754" s="48" t="s">
        <v>759</v>
      </c>
    </row>
    <row r="755" spans="1:1" x14ac:dyDescent="0.25">
      <c r="A755" s="48" t="s">
        <v>760</v>
      </c>
    </row>
    <row r="756" spans="1:1" x14ac:dyDescent="0.25">
      <c r="A756" s="48" t="s">
        <v>761</v>
      </c>
    </row>
    <row r="757" spans="1:1" x14ac:dyDescent="0.25">
      <c r="A757" s="48" t="s">
        <v>762</v>
      </c>
    </row>
    <row r="758" spans="1:1" x14ac:dyDescent="0.25">
      <c r="A758" s="48" t="s">
        <v>763</v>
      </c>
    </row>
    <row r="759" spans="1:1" x14ac:dyDescent="0.25">
      <c r="A759" s="48" t="s">
        <v>764</v>
      </c>
    </row>
    <row r="760" spans="1:1" x14ac:dyDescent="0.25">
      <c r="A760" s="48" t="s">
        <v>765</v>
      </c>
    </row>
    <row r="761" spans="1:1" x14ac:dyDescent="0.25">
      <c r="A761" s="48" t="s">
        <v>766</v>
      </c>
    </row>
    <row r="762" spans="1:1" x14ac:dyDescent="0.25">
      <c r="A762" s="48" t="s">
        <v>767</v>
      </c>
    </row>
    <row r="763" spans="1:1" x14ac:dyDescent="0.25">
      <c r="A763" s="48" t="s">
        <v>768</v>
      </c>
    </row>
    <row r="764" spans="1:1" x14ac:dyDescent="0.25">
      <c r="A764" s="48" t="s">
        <v>769</v>
      </c>
    </row>
    <row r="765" spans="1:1" x14ac:dyDescent="0.25">
      <c r="A765" s="48" t="s">
        <v>770</v>
      </c>
    </row>
    <row r="766" spans="1:1" x14ac:dyDescent="0.25">
      <c r="A766" s="48" t="s">
        <v>771</v>
      </c>
    </row>
    <row r="767" spans="1:1" x14ac:dyDescent="0.25">
      <c r="A767" s="48" t="s">
        <v>772</v>
      </c>
    </row>
    <row r="768" spans="1:1" x14ac:dyDescent="0.25">
      <c r="A768" s="48" t="s">
        <v>773</v>
      </c>
    </row>
    <row r="769" spans="1:1" x14ac:dyDescent="0.25">
      <c r="A769" s="48" t="s">
        <v>774</v>
      </c>
    </row>
    <row r="770" spans="1:1" x14ac:dyDescent="0.25">
      <c r="A770" s="48" t="s">
        <v>775</v>
      </c>
    </row>
    <row r="771" spans="1:1" x14ac:dyDescent="0.25">
      <c r="A771" s="48" t="s">
        <v>776</v>
      </c>
    </row>
    <row r="772" spans="1:1" x14ac:dyDescent="0.25">
      <c r="A772" s="48" t="s">
        <v>777</v>
      </c>
    </row>
    <row r="773" spans="1:1" x14ac:dyDescent="0.25">
      <c r="A773" s="48" t="s">
        <v>778</v>
      </c>
    </row>
    <row r="774" spans="1:1" x14ac:dyDescent="0.25">
      <c r="A774" s="48" t="s">
        <v>779</v>
      </c>
    </row>
    <row r="775" spans="1:1" x14ac:dyDescent="0.25">
      <c r="A775" s="48" t="s">
        <v>780</v>
      </c>
    </row>
    <row r="776" spans="1:1" x14ac:dyDescent="0.25">
      <c r="A776" s="48" t="s">
        <v>781</v>
      </c>
    </row>
    <row r="777" spans="1:1" x14ac:dyDescent="0.25">
      <c r="A777" s="48" t="s">
        <v>782</v>
      </c>
    </row>
    <row r="778" spans="1:1" x14ac:dyDescent="0.25">
      <c r="A778" s="48" t="s">
        <v>783</v>
      </c>
    </row>
    <row r="779" spans="1:1" x14ac:dyDescent="0.25">
      <c r="A779" s="48" t="s">
        <v>784</v>
      </c>
    </row>
    <row r="780" spans="1:1" x14ac:dyDescent="0.25">
      <c r="A780" s="48" t="s">
        <v>785</v>
      </c>
    </row>
    <row r="781" spans="1:1" x14ac:dyDescent="0.25">
      <c r="A781" s="48" t="s">
        <v>786</v>
      </c>
    </row>
    <row r="782" spans="1:1" x14ac:dyDescent="0.25">
      <c r="A782" s="48" t="s">
        <v>787</v>
      </c>
    </row>
    <row r="783" spans="1:1" x14ac:dyDescent="0.25">
      <c r="A783" s="48" t="s">
        <v>788</v>
      </c>
    </row>
    <row r="784" spans="1:1" x14ac:dyDescent="0.25">
      <c r="A784" s="48" t="s">
        <v>789</v>
      </c>
    </row>
    <row r="785" spans="1:1" x14ac:dyDescent="0.25">
      <c r="A785" s="48" t="s">
        <v>790</v>
      </c>
    </row>
    <row r="786" spans="1:1" x14ac:dyDescent="0.25">
      <c r="A786" s="48" t="s">
        <v>791</v>
      </c>
    </row>
    <row r="787" spans="1:1" x14ac:dyDescent="0.25">
      <c r="A787" s="48" t="s">
        <v>792</v>
      </c>
    </row>
    <row r="788" spans="1:1" x14ac:dyDescent="0.25">
      <c r="A788" s="48" t="s">
        <v>793</v>
      </c>
    </row>
    <row r="789" spans="1:1" x14ac:dyDescent="0.25">
      <c r="A789" s="48" t="s">
        <v>794</v>
      </c>
    </row>
    <row r="790" spans="1:1" x14ac:dyDescent="0.25">
      <c r="A790" s="48" t="s">
        <v>795</v>
      </c>
    </row>
    <row r="791" spans="1:1" x14ac:dyDescent="0.25">
      <c r="A791" s="48" t="s">
        <v>796</v>
      </c>
    </row>
    <row r="792" spans="1:1" x14ac:dyDescent="0.25">
      <c r="A792" s="48" t="s">
        <v>797</v>
      </c>
    </row>
    <row r="793" spans="1:1" x14ac:dyDescent="0.25">
      <c r="A793" s="48" t="s">
        <v>798</v>
      </c>
    </row>
    <row r="794" spans="1:1" x14ac:dyDescent="0.25">
      <c r="A794" s="48" t="s">
        <v>799</v>
      </c>
    </row>
    <row r="795" spans="1:1" x14ac:dyDescent="0.25">
      <c r="A795" s="48" t="s">
        <v>800</v>
      </c>
    </row>
    <row r="796" spans="1:1" x14ac:dyDescent="0.25">
      <c r="A796" s="48" t="s">
        <v>801</v>
      </c>
    </row>
    <row r="797" spans="1:1" x14ac:dyDescent="0.25">
      <c r="A797" s="48" t="s">
        <v>802</v>
      </c>
    </row>
    <row r="798" spans="1:1" x14ac:dyDescent="0.25">
      <c r="A798" s="48" t="s">
        <v>803</v>
      </c>
    </row>
    <row r="799" spans="1:1" x14ac:dyDescent="0.25">
      <c r="A799" s="48" t="s">
        <v>804</v>
      </c>
    </row>
    <row r="800" spans="1:1" x14ac:dyDescent="0.25">
      <c r="A800" s="48" t="s">
        <v>805</v>
      </c>
    </row>
    <row r="801" spans="1:1" x14ac:dyDescent="0.25">
      <c r="A801" s="48" t="s">
        <v>806</v>
      </c>
    </row>
    <row r="802" spans="1:1" x14ac:dyDescent="0.25">
      <c r="A802" s="48" t="s">
        <v>807</v>
      </c>
    </row>
    <row r="803" spans="1:1" x14ac:dyDescent="0.25">
      <c r="A803" s="48" t="s">
        <v>808</v>
      </c>
    </row>
    <row r="804" spans="1:1" x14ac:dyDescent="0.25">
      <c r="A804" s="48" t="s">
        <v>809</v>
      </c>
    </row>
    <row r="805" spans="1:1" x14ac:dyDescent="0.25">
      <c r="A805" s="48" t="s">
        <v>810</v>
      </c>
    </row>
    <row r="806" spans="1:1" x14ac:dyDescent="0.25">
      <c r="A806" s="48" t="s">
        <v>811</v>
      </c>
    </row>
    <row r="807" spans="1:1" x14ac:dyDescent="0.25">
      <c r="A807" s="48" t="s">
        <v>812</v>
      </c>
    </row>
    <row r="808" spans="1:1" x14ac:dyDescent="0.25">
      <c r="A808" s="48" t="s">
        <v>813</v>
      </c>
    </row>
    <row r="809" spans="1:1" x14ac:dyDescent="0.25">
      <c r="A809" s="48" t="s">
        <v>814</v>
      </c>
    </row>
    <row r="810" spans="1:1" x14ac:dyDescent="0.25">
      <c r="A810" s="48" t="s">
        <v>815</v>
      </c>
    </row>
    <row r="811" spans="1:1" x14ac:dyDescent="0.25">
      <c r="A811" s="48" t="s">
        <v>816</v>
      </c>
    </row>
    <row r="812" spans="1:1" x14ac:dyDescent="0.25">
      <c r="A812" s="48" t="s">
        <v>817</v>
      </c>
    </row>
    <row r="813" spans="1:1" x14ac:dyDescent="0.25">
      <c r="A813" s="48" t="s">
        <v>818</v>
      </c>
    </row>
    <row r="814" spans="1:1" x14ac:dyDescent="0.25">
      <c r="A814" s="48" t="s">
        <v>819</v>
      </c>
    </row>
    <row r="815" spans="1:1" x14ac:dyDescent="0.25">
      <c r="A815" s="48" t="s">
        <v>820</v>
      </c>
    </row>
    <row r="816" spans="1:1" x14ac:dyDescent="0.25">
      <c r="A816" s="48" t="s">
        <v>821</v>
      </c>
    </row>
    <row r="817" spans="1:1" x14ac:dyDescent="0.25">
      <c r="A817" s="48" t="s">
        <v>822</v>
      </c>
    </row>
    <row r="818" spans="1:1" x14ac:dyDescent="0.25">
      <c r="A818" s="48" t="s">
        <v>823</v>
      </c>
    </row>
    <row r="819" spans="1:1" x14ac:dyDescent="0.25">
      <c r="A819" s="48" t="s">
        <v>824</v>
      </c>
    </row>
    <row r="820" spans="1:1" x14ac:dyDescent="0.25">
      <c r="A820" s="48" t="s">
        <v>825</v>
      </c>
    </row>
    <row r="821" spans="1:1" x14ac:dyDescent="0.25">
      <c r="A821" s="48" t="s">
        <v>826</v>
      </c>
    </row>
    <row r="822" spans="1:1" x14ac:dyDescent="0.25">
      <c r="A822" s="48" t="s">
        <v>827</v>
      </c>
    </row>
    <row r="823" spans="1:1" x14ac:dyDescent="0.25">
      <c r="A823" s="48" t="s">
        <v>828</v>
      </c>
    </row>
    <row r="824" spans="1:1" x14ac:dyDescent="0.25">
      <c r="A824" s="48" t="s">
        <v>829</v>
      </c>
    </row>
    <row r="825" spans="1:1" x14ac:dyDescent="0.25">
      <c r="A825" s="48" t="s">
        <v>830</v>
      </c>
    </row>
    <row r="826" spans="1:1" x14ac:dyDescent="0.25">
      <c r="A826" s="48" t="s">
        <v>831</v>
      </c>
    </row>
    <row r="827" spans="1:1" x14ac:dyDescent="0.25">
      <c r="A827" s="48" t="s">
        <v>832</v>
      </c>
    </row>
    <row r="828" spans="1:1" x14ac:dyDescent="0.25">
      <c r="A828" s="48" t="s">
        <v>833</v>
      </c>
    </row>
    <row r="829" spans="1:1" x14ac:dyDescent="0.25">
      <c r="A829" s="48" t="s">
        <v>834</v>
      </c>
    </row>
    <row r="830" spans="1:1" x14ac:dyDescent="0.25">
      <c r="A830" s="48" t="s">
        <v>835</v>
      </c>
    </row>
    <row r="831" spans="1:1" x14ac:dyDescent="0.25">
      <c r="A831" s="48" t="s">
        <v>836</v>
      </c>
    </row>
    <row r="832" spans="1:1" x14ac:dyDescent="0.25">
      <c r="A832" s="48" t="s">
        <v>837</v>
      </c>
    </row>
    <row r="833" spans="1:1" x14ac:dyDescent="0.25">
      <c r="A833" s="48" t="s">
        <v>838</v>
      </c>
    </row>
    <row r="834" spans="1:1" x14ac:dyDescent="0.25">
      <c r="A834" s="48" t="s">
        <v>839</v>
      </c>
    </row>
    <row r="835" spans="1:1" x14ac:dyDescent="0.25">
      <c r="A835" s="48" t="s">
        <v>840</v>
      </c>
    </row>
    <row r="836" spans="1:1" x14ac:dyDescent="0.25">
      <c r="A836" s="48" t="s">
        <v>841</v>
      </c>
    </row>
    <row r="837" spans="1:1" x14ac:dyDescent="0.25">
      <c r="A837" s="48" t="s">
        <v>842</v>
      </c>
    </row>
    <row r="838" spans="1:1" x14ac:dyDescent="0.25">
      <c r="A838" s="48" t="s">
        <v>843</v>
      </c>
    </row>
    <row r="839" spans="1:1" x14ac:dyDescent="0.25">
      <c r="A839" s="48" t="s">
        <v>844</v>
      </c>
    </row>
    <row r="840" spans="1:1" x14ac:dyDescent="0.25">
      <c r="A840" s="48" t="s">
        <v>845</v>
      </c>
    </row>
    <row r="841" spans="1:1" x14ac:dyDescent="0.25">
      <c r="A841" s="48" t="s">
        <v>846</v>
      </c>
    </row>
    <row r="842" spans="1:1" x14ac:dyDescent="0.25">
      <c r="A842" s="48" t="s">
        <v>847</v>
      </c>
    </row>
    <row r="843" spans="1:1" x14ac:dyDescent="0.25">
      <c r="A843" s="48" t="s">
        <v>848</v>
      </c>
    </row>
    <row r="844" spans="1:1" x14ac:dyDescent="0.25">
      <c r="A844" s="48" t="s">
        <v>849</v>
      </c>
    </row>
    <row r="845" spans="1:1" x14ac:dyDescent="0.25">
      <c r="A845" s="48" t="s">
        <v>850</v>
      </c>
    </row>
    <row r="846" spans="1:1" x14ac:dyDescent="0.25">
      <c r="A846" s="48" t="s">
        <v>851</v>
      </c>
    </row>
    <row r="847" spans="1:1" x14ac:dyDescent="0.25">
      <c r="A847" s="48" t="s">
        <v>852</v>
      </c>
    </row>
    <row r="848" spans="1:1" x14ac:dyDescent="0.25">
      <c r="A848" s="48" t="s">
        <v>853</v>
      </c>
    </row>
    <row r="849" spans="1:1" x14ac:dyDescent="0.25">
      <c r="A849" s="48" t="s">
        <v>854</v>
      </c>
    </row>
    <row r="850" spans="1:1" x14ac:dyDescent="0.25">
      <c r="A850" s="48" t="s">
        <v>855</v>
      </c>
    </row>
    <row r="851" spans="1:1" x14ac:dyDescent="0.25">
      <c r="A851" s="48" t="s">
        <v>856</v>
      </c>
    </row>
    <row r="852" spans="1:1" x14ac:dyDescent="0.25">
      <c r="A852" s="48" t="s">
        <v>857</v>
      </c>
    </row>
    <row r="853" spans="1:1" x14ac:dyDescent="0.25">
      <c r="A853" s="48" t="s">
        <v>858</v>
      </c>
    </row>
    <row r="854" spans="1:1" x14ac:dyDescent="0.25">
      <c r="A854" s="48" t="s">
        <v>859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8"/>
  <sheetViews>
    <sheetView topLeftCell="A436" workbookViewId="0">
      <selection activeCell="A35" sqref="A35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895</v>
      </c>
    </row>
    <row r="2" spans="1:2" x14ac:dyDescent="0.25">
      <c r="A2" t="s">
        <v>7</v>
      </c>
      <c r="B2" t="s">
        <v>896</v>
      </c>
    </row>
    <row r="3" spans="1:2" x14ac:dyDescent="0.25">
      <c r="A3" t="s">
        <v>9</v>
      </c>
      <c r="B3" t="s">
        <v>896</v>
      </c>
    </row>
    <row r="4" spans="1:2" x14ac:dyDescent="0.25">
      <c r="A4" t="s">
        <v>10</v>
      </c>
      <c r="B4" t="s">
        <v>896</v>
      </c>
    </row>
    <row r="5" spans="1:2" x14ac:dyDescent="0.25">
      <c r="A5" t="s">
        <v>11</v>
      </c>
      <c r="B5" t="s">
        <v>896</v>
      </c>
    </row>
    <row r="6" spans="1:2" x14ac:dyDescent="0.25">
      <c r="A6" t="s">
        <v>12</v>
      </c>
      <c r="B6" t="s">
        <v>896</v>
      </c>
    </row>
    <row r="7" spans="1:2" x14ac:dyDescent="0.25">
      <c r="A7" t="s">
        <v>13</v>
      </c>
      <c r="B7" t="s">
        <v>896</v>
      </c>
    </row>
    <row r="8" spans="1:2" x14ac:dyDescent="0.25">
      <c r="A8" t="s">
        <v>16</v>
      </c>
      <c r="B8" t="s">
        <v>896</v>
      </c>
    </row>
    <row r="9" spans="1:2" x14ac:dyDescent="0.25">
      <c r="A9" t="s">
        <v>17</v>
      </c>
      <c r="B9" t="s">
        <v>896</v>
      </c>
    </row>
    <row r="10" spans="1:2" x14ac:dyDescent="0.25">
      <c r="A10" t="s">
        <v>19</v>
      </c>
      <c r="B10" t="s">
        <v>896</v>
      </c>
    </row>
    <row r="11" spans="1:2" x14ac:dyDescent="0.25">
      <c r="A11" t="s">
        <v>20</v>
      </c>
      <c r="B11" t="s">
        <v>896</v>
      </c>
    </row>
    <row r="12" spans="1:2" x14ac:dyDescent="0.25">
      <c r="A12" t="s">
        <v>21</v>
      </c>
      <c r="B12" t="s">
        <v>896</v>
      </c>
    </row>
    <row r="13" spans="1:2" x14ac:dyDescent="0.25">
      <c r="A13" t="s">
        <v>22</v>
      </c>
      <c r="B13" t="s">
        <v>896</v>
      </c>
    </row>
    <row r="14" spans="1:2" x14ac:dyDescent="0.25">
      <c r="A14" t="s">
        <v>23</v>
      </c>
      <c r="B14" t="s">
        <v>896</v>
      </c>
    </row>
    <row r="15" spans="1:2" x14ac:dyDescent="0.25">
      <c r="A15" t="s">
        <v>25</v>
      </c>
      <c r="B15" t="s">
        <v>896</v>
      </c>
    </row>
    <row r="16" spans="1:2" x14ac:dyDescent="0.25">
      <c r="A16" t="s">
        <v>26</v>
      </c>
      <c r="B16" t="s">
        <v>897</v>
      </c>
    </row>
    <row r="17" spans="1:2" x14ac:dyDescent="0.25">
      <c r="A17" t="s">
        <v>27</v>
      </c>
      <c r="B17" t="s">
        <v>896</v>
      </c>
    </row>
    <row r="18" spans="1:2" x14ac:dyDescent="0.25">
      <c r="A18" t="s">
        <v>28</v>
      </c>
      <c r="B18" t="s">
        <v>896</v>
      </c>
    </row>
    <row r="19" spans="1:2" x14ac:dyDescent="0.25">
      <c r="A19" t="s">
        <v>29</v>
      </c>
      <c r="B19" t="s">
        <v>896</v>
      </c>
    </row>
    <row r="20" spans="1:2" x14ac:dyDescent="0.25">
      <c r="A20" t="s">
        <v>30</v>
      </c>
      <c r="B20" t="s">
        <v>896</v>
      </c>
    </row>
    <row r="21" spans="1:2" x14ac:dyDescent="0.25">
      <c r="A21" t="s">
        <v>31</v>
      </c>
      <c r="B21" t="s">
        <v>896</v>
      </c>
    </row>
    <row r="22" spans="1:2" x14ac:dyDescent="0.25">
      <c r="A22" t="s">
        <v>33</v>
      </c>
      <c r="B22" t="s">
        <v>896</v>
      </c>
    </row>
    <row r="23" spans="1:2" x14ac:dyDescent="0.25">
      <c r="A23" t="s">
        <v>34</v>
      </c>
      <c r="B23" t="s">
        <v>896</v>
      </c>
    </row>
    <row r="24" spans="1:2" x14ac:dyDescent="0.25">
      <c r="A24" t="s">
        <v>35</v>
      </c>
      <c r="B24" t="s">
        <v>896</v>
      </c>
    </row>
    <row r="25" spans="1:2" x14ac:dyDescent="0.25">
      <c r="A25" t="s">
        <v>36</v>
      </c>
      <c r="B25" t="s">
        <v>896</v>
      </c>
    </row>
    <row r="26" spans="1:2" x14ac:dyDescent="0.25">
      <c r="A26" t="s">
        <v>37</v>
      </c>
      <c r="B26" t="s">
        <v>896</v>
      </c>
    </row>
    <row r="27" spans="1:2" x14ac:dyDescent="0.25">
      <c r="A27" t="s">
        <v>38</v>
      </c>
      <c r="B27" t="s">
        <v>896</v>
      </c>
    </row>
    <row r="28" spans="1:2" x14ac:dyDescent="0.25">
      <c r="A28" t="s">
        <v>39</v>
      </c>
      <c r="B28" t="s">
        <v>896</v>
      </c>
    </row>
    <row r="29" spans="1:2" x14ac:dyDescent="0.25">
      <c r="A29" t="s">
        <v>41</v>
      </c>
      <c r="B29" t="s">
        <v>896</v>
      </c>
    </row>
    <row r="30" spans="1:2" x14ac:dyDescent="0.25">
      <c r="A30" t="s">
        <v>44</v>
      </c>
      <c r="B30" t="s">
        <v>896</v>
      </c>
    </row>
    <row r="31" spans="1:2" x14ac:dyDescent="0.25">
      <c r="A31" t="s">
        <v>45</v>
      </c>
      <c r="B31" t="s">
        <v>896</v>
      </c>
    </row>
    <row r="32" spans="1:2" x14ac:dyDescent="0.25">
      <c r="A32" t="s">
        <v>46</v>
      </c>
      <c r="B32" t="s">
        <v>896</v>
      </c>
    </row>
    <row r="33" spans="1:2" x14ac:dyDescent="0.25">
      <c r="A33" t="s">
        <v>47</v>
      </c>
      <c r="B33" t="s">
        <v>896</v>
      </c>
    </row>
    <row r="34" spans="1:2" x14ac:dyDescent="0.25">
      <c r="A34" t="s">
        <v>48</v>
      </c>
      <c r="B34" t="s">
        <v>896</v>
      </c>
    </row>
    <row r="35" spans="1:2" x14ac:dyDescent="0.25">
      <c r="A35" t="s">
        <v>51</v>
      </c>
      <c r="B35" t="s">
        <v>896</v>
      </c>
    </row>
    <row r="36" spans="1:2" x14ac:dyDescent="0.25">
      <c r="A36" t="s">
        <v>52</v>
      </c>
      <c r="B36" t="s">
        <v>896</v>
      </c>
    </row>
    <row r="37" spans="1:2" x14ac:dyDescent="0.25">
      <c r="A37" t="s">
        <v>53</v>
      </c>
      <c r="B37" t="s">
        <v>896</v>
      </c>
    </row>
    <row r="38" spans="1:2" x14ac:dyDescent="0.25">
      <c r="A38" t="s">
        <v>55</v>
      </c>
      <c r="B38" t="s">
        <v>896</v>
      </c>
    </row>
    <row r="39" spans="1:2" x14ac:dyDescent="0.25">
      <c r="A39" t="s">
        <v>56</v>
      </c>
      <c r="B39" t="s">
        <v>896</v>
      </c>
    </row>
    <row r="40" spans="1:2" x14ac:dyDescent="0.25">
      <c r="A40" t="s">
        <v>57</v>
      </c>
      <c r="B40" t="s">
        <v>896</v>
      </c>
    </row>
    <row r="41" spans="1:2" x14ac:dyDescent="0.25">
      <c r="A41" t="s">
        <v>59</v>
      </c>
      <c r="B41" t="s">
        <v>896</v>
      </c>
    </row>
    <row r="42" spans="1:2" x14ac:dyDescent="0.25">
      <c r="A42" t="s">
        <v>60</v>
      </c>
      <c r="B42" t="s">
        <v>896</v>
      </c>
    </row>
    <row r="43" spans="1:2" x14ac:dyDescent="0.25">
      <c r="A43" t="s">
        <v>61</v>
      </c>
      <c r="B43" t="s">
        <v>896</v>
      </c>
    </row>
    <row r="44" spans="1:2" x14ac:dyDescent="0.25">
      <c r="A44" t="s">
        <v>62</v>
      </c>
      <c r="B44" t="s">
        <v>896</v>
      </c>
    </row>
    <row r="45" spans="1:2" x14ac:dyDescent="0.25">
      <c r="A45" t="s">
        <v>64</v>
      </c>
      <c r="B45" t="s">
        <v>896</v>
      </c>
    </row>
    <row r="46" spans="1:2" x14ac:dyDescent="0.25">
      <c r="A46" t="s">
        <v>65</v>
      </c>
      <c r="B46" t="s">
        <v>896</v>
      </c>
    </row>
    <row r="47" spans="1:2" x14ac:dyDescent="0.25">
      <c r="A47" t="s">
        <v>67</v>
      </c>
      <c r="B47" t="s">
        <v>896</v>
      </c>
    </row>
    <row r="48" spans="1:2" x14ac:dyDescent="0.25">
      <c r="A48" t="s">
        <v>68</v>
      </c>
      <c r="B48" t="s">
        <v>896</v>
      </c>
    </row>
    <row r="49" spans="1:2" x14ac:dyDescent="0.25">
      <c r="A49" t="s">
        <v>69</v>
      </c>
      <c r="B49" t="s">
        <v>896</v>
      </c>
    </row>
    <row r="50" spans="1:2" x14ac:dyDescent="0.25">
      <c r="A50" t="s">
        <v>70</v>
      </c>
      <c r="B50" t="s">
        <v>896</v>
      </c>
    </row>
    <row r="51" spans="1:2" x14ac:dyDescent="0.25">
      <c r="A51" t="s">
        <v>71</v>
      </c>
      <c r="B51" t="s">
        <v>896</v>
      </c>
    </row>
    <row r="52" spans="1:2" x14ac:dyDescent="0.25">
      <c r="A52" t="s">
        <v>72</v>
      </c>
      <c r="B52" t="s">
        <v>896</v>
      </c>
    </row>
    <row r="53" spans="1:2" x14ac:dyDescent="0.25">
      <c r="A53" t="s">
        <v>73</v>
      </c>
      <c r="B53" t="s">
        <v>896</v>
      </c>
    </row>
    <row r="54" spans="1:2" x14ac:dyDescent="0.25">
      <c r="A54" t="s">
        <v>76</v>
      </c>
      <c r="B54" t="s">
        <v>896</v>
      </c>
    </row>
    <row r="55" spans="1:2" x14ac:dyDescent="0.25">
      <c r="A55" t="s">
        <v>78</v>
      </c>
      <c r="B55" t="s">
        <v>896</v>
      </c>
    </row>
    <row r="56" spans="1:2" x14ac:dyDescent="0.25">
      <c r="A56" t="s">
        <v>80</v>
      </c>
      <c r="B56" t="s">
        <v>896</v>
      </c>
    </row>
    <row r="57" spans="1:2" x14ac:dyDescent="0.25">
      <c r="A57" t="s">
        <v>83</v>
      </c>
      <c r="B57" t="s">
        <v>896</v>
      </c>
    </row>
    <row r="58" spans="1:2" x14ac:dyDescent="0.25">
      <c r="A58" t="s">
        <v>85</v>
      </c>
      <c r="B58" t="s">
        <v>896</v>
      </c>
    </row>
    <row r="59" spans="1:2" x14ac:dyDescent="0.25">
      <c r="A59" t="s">
        <v>86</v>
      </c>
      <c r="B59" t="s">
        <v>896</v>
      </c>
    </row>
    <row r="60" spans="1:2" x14ac:dyDescent="0.25">
      <c r="A60" t="s">
        <v>87</v>
      </c>
      <c r="B60" t="s">
        <v>896</v>
      </c>
    </row>
    <row r="61" spans="1:2" x14ac:dyDescent="0.25">
      <c r="A61" t="s">
        <v>90</v>
      </c>
      <c r="B61" t="s">
        <v>896</v>
      </c>
    </row>
    <row r="62" spans="1:2" x14ac:dyDescent="0.25">
      <c r="A62" t="s">
        <v>91</v>
      </c>
      <c r="B62" t="s">
        <v>896</v>
      </c>
    </row>
    <row r="63" spans="1:2" x14ac:dyDescent="0.25">
      <c r="A63" t="s">
        <v>92</v>
      </c>
      <c r="B63" t="s">
        <v>896</v>
      </c>
    </row>
    <row r="64" spans="1:2" x14ac:dyDescent="0.25">
      <c r="A64" t="s">
        <v>93</v>
      </c>
      <c r="B64" t="s">
        <v>896</v>
      </c>
    </row>
    <row r="65" spans="1:2" x14ac:dyDescent="0.25">
      <c r="A65" t="s">
        <v>94</v>
      </c>
      <c r="B65" t="s">
        <v>896</v>
      </c>
    </row>
    <row r="66" spans="1:2" x14ac:dyDescent="0.25">
      <c r="A66" t="s">
        <v>95</v>
      </c>
      <c r="B66" t="s">
        <v>896</v>
      </c>
    </row>
    <row r="67" spans="1:2" x14ac:dyDescent="0.25">
      <c r="A67" t="s">
        <v>96</v>
      </c>
      <c r="B67" t="s">
        <v>896</v>
      </c>
    </row>
    <row r="68" spans="1:2" x14ac:dyDescent="0.25">
      <c r="A68" t="s">
        <v>97</v>
      </c>
      <c r="B68" t="s">
        <v>896</v>
      </c>
    </row>
    <row r="69" spans="1:2" x14ac:dyDescent="0.25">
      <c r="A69" t="s">
        <v>99</v>
      </c>
      <c r="B69" t="s">
        <v>896</v>
      </c>
    </row>
    <row r="70" spans="1:2" x14ac:dyDescent="0.25">
      <c r="A70" t="s">
        <v>100</v>
      </c>
      <c r="B70" t="s">
        <v>896</v>
      </c>
    </row>
    <row r="71" spans="1:2" x14ac:dyDescent="0.25">
      <c r="A71" t="s">
        <v>101</v>
      </c>
      <c r="B71" t="s">
        <v>896</v>
      </c>
    </row>
    <row r="72" spans="1:2" x14ac:dyDescent="0.25">
      <c r="A72" t="s">
        <v>102</v>
      </c>
      <c r="B72" t="s">
        <v>896</v>
      </c>
    </row>
    <row r="73" spans="1:2" x14ac:dyDescent="0.25">
      <c r="A73" t="s">
        <v>103</v>
      </c>
      <c r="B73" t="s">
        <v>896</v>
      </c>
    </row>
    <row r="74" spans="1:2" x14ac:dyDescent="0.25">
      <c r="A74" t="s">
        <v>104</v>
      </c>
      <c r="B74" t="s">
        <v>896</v>
      </c>
    </row>
    <row r="75" spans="1:2" x14ac:dyDescent="0.25">
      <c r="A75" t="s">
        <v>105</v>
      </c>
      <c r="B75" t="s">
        <v>896</v>
      </c>
    </row>
    <row r="76" spans="1:2" x14ac:dyDescent="0.25">
      <c r="A76" t="s">
        <v>108</v>
      </c>
      <c r="B76" t="s">
        <v>896</v>
      </c>
    </row>
    <row r="77" spans="1:2" x14ac:dyDescent="0.25">
      <c r="A77" t="s">
        <v>109</v>
      </c>
      <c r="B77" t="s">
        <v>896</v>
      </c>
    </row>
    <row r="78" spans="1:2" x14ac:dyDescent="0.25">
      <c r="A78" t="s">
        <v>112</v>
      </c>
      <c r="B78" t="s">
        <v>896</v>
      </c>
    </row>
    <row r="79" spans="1:2" x14ac:dyDescent="0.25">
      <c r="A79" t="s">
        <v>113</v>
      </c>
      <c r="B79" t="s">
        <v>896</v>
      </c>
    </row>
    <row r="80" spans="1:2" x14ac:dyDescent="0.25">
      <c r="A80" t="s">
        <v>114</v>
      </c>
      <c r="B80" t="s">
        <v>896</v>
      </c>
    </row>
    <row r="81" spans="1:2" x14ac:dyDescent="0.25">
      <c r="A81" t="s">
        <v>116</v>
      </c>
      <c r="B81" t="s">
        <v>896</v>
      </c>
    </row>
    <row r="82" spans="1:2" x14ac:dyDescent="0.25">
      <c r="A82" t="s">
        <v>117</v>
      </c>
      <c r="B82" t="s">
        <v>896</v>
      </c>
    </row>
    <row r="83" spans="1:2" x14ac:dyDescent="0.25">
      <c r="A83" t="s">
        <v>118</v>
      </c>
      <c r="B83" t="s">
        <v>896</v>
      </c>
    </row>
    <row r="84" spans="1:2" x14ac:dyDescent="0.25">
      <c r="A84" t="s">
        <v>121</v>
      </c>
      <c r="B84" t="s">
        <v>896</v>
      </c>
    </row>
    <row r="85" spans="1:2" x14ac:dyDescent="0.25">
      <c r="A85" t="s">
        <v>122</v>
      </c>
      <c r="B85" t="s">
        <v>896</v>
      </c>
    </row>
    <row r="86" spans="1:2" x14ac:dyDescent="0.25">
      <c r="A86" t="s">
        <v>123</v>
      </c>
      <c r="B86" t="s">
        <v>896</v>
      </c>
    </row>
    <row r="87" spans="1:2" x14ac:dyDescent="0.25">
      <c r="A87" t="s">
        <v>124</v>
      </c>
      <c r="B87" t="s">
        <v>896</v>
      </c>
    </row>
    <row r="88" spans="1:2" x14ac:dyDescent="0.25">
      <c r="A88" t="s">
        <v>125</v>
      </c>
      <c r="B88" t="s">
        <v>896</v>
      </c>
    </row>
    <row r="89" spans="1:2" x14ac:dyDescent="0.25">
      <c r="A89" t="s">
        <v>126</v>
      </c>
      <c r="B89" t="s">
        <v>896</v>
      </c>
    </row>
    <row r="90" spans="1:2" x14ac:dyDescent="0.25">
      <c r="A90" t="s">
        <v>129</v>
      </c>
      <c r="B90" t="s">
        <v>896</v>
      </c>
    </row>
    <row r="91" spans="1:2" x14ac:dyDescent="0.25">
      <c r="A91" t="s">
        <v>130</v>
      </c>
      <c r="B91" t="s">
        <v>896</v>
      </c>
    </row>
    <row r="92" spans="1:2" x14ac:dyDescent="0.25">
      <c r="A92" t="s">
        <v>131</v>
      </c>
      <c r="B92" t="s">
        <v>896</v>
      </c>
    </row>
    <row r="93" spans="1:2" x14ac:dyDescent="0.25">
      <c r="A93" t="s">
        <v>132</v>
      </c>
      <c r="B93" t="s">
        <v>896</v>
      </c>
    </row>
    <row r="94" spans="1:2" x14ac:dyDescent="0.25">
      <c r="A94" t="s">
        <v>133</v>
      </c>
      <c r="B94" t="s">
        <v>896</v>
      </c>
    </row>
    <row r="95" spans="1:2" x14ac:dyDescent="0.25">
      <c r="A95" t="s">
        <v>134</v>
      </c>
      <c r="B95" t="s">
        <v>896</v>
      </c>
    </row>
    <row r="96" spans="1:2" x14ac:dyDescent="0.25">
      <c r="A96" t="s">
        <v>135</v>
      </c>
      <c r="B96" t="s">
        <v>896</v>
      </c>
    </row>
    <row r="97" spans="1:2" x14ac:dyDescent="0.25">
      <c r="A97" t="s">
        <v>136</v>
      </c>
      <c r="B97" t="s">
        <v>896</v>
      </c>
    </row>
    <row r="98" spans="1:2" x14ac:dyDescent="0.25">
      <c r="A98" t="s">
        <v>137</v>
      </c>
      <c r="B98" t="s">
        <v>896</v>
      </c>
    </row>
    <row r="99" spans="1:2" x14ac:dyDescent="0.25">
      <c r="A99" t="s">
        <v>142</v>
      </c>
      <c r="B99" t="s">
        <v>896</v>
      </c>
    </row>
    <row r="100" spans="1:2" x14ac:dyDescent="0.25">
      <c r="A100" t="s">
        <v>143</v>
      </c>
      <c r="B100" t="s">
        <v>896</v>
      </c>
    </row>
    <row r="101" spans="1:2" x14ac:dyDescent="0.25">
      <c r="A101" t="s">
        <v>144</v>
      </c>
      <c r="B101" t="s">
        <v>896</v>
      </c>
    </row>
    <row r="102" spans="1:2" x14ac:dyDescent="0.25">
      <c r="A102" t="s">
        <v>145</v>
      </c>
      <c r="B102" t="s">
        <v>896</v>
      </c>
    </row>
    <row r="103" spans="1:2" x14ac:dyDescent="0.25">
      <c r="A103" t="s">
        <v>147</v>
      </c>
      <c r="B103" t="s">
        <v>896</v>
      </c>
    </row>
    <row r="104" spans="1:2" x14ac:dyDescent="0.25">
      <c r="A104" t="s">
        <v>148</v>
      </c>
      <c r="B104" t="s">
        <v>896</v>
      </c>
    </row>
    <row r="105" spans="1:2" x14ac:dyDescent="0.25">
      <c r="A105" t="s">
        <v>151</v>
      </c>
      <c r="B105" t="s">
        <v>896</v>
      </c>
    </row>
    <row r="106" spans="1:2" x14ac:dyDescent="0.25">
      <c r="A106" t="s">
        <v>153</v>
      </c>
      <c r="B106" t="s">
        <v>896</v>
      </c>
    </row>
    <row r="107" spans="1:2" x14ac:dyDescent="0.25">
      <c r="A107" t="s">
        <v>155</v>
      </c>
      <c r="B107" t="s">
        <v>896</v>
      </c>
    </row>
    <row r="108" spans="1:2" x14ac:dyDescent="0.25">
      <c r="A108" t="s">
        <v>156</v>
      </c>
      <c r="B108" t="s">
        <v>896</v>
      </c>
    </row>
    <row r="109" spans="1:2" x14ac:dyDescent="0.25">
      <c r="A109" t="s">
        <v>157</v>
      </c>
      <c r="B109" t="s">
        <v>896</v>
      </c>
    </row>
    <row r="110" spans="1:2" x14ac:dyDescent="0.25">
      <c r="A110" t="s">
        <v>159</v>
      </c>
      <c r="B110" t="s">
        <v>896</v>
      </c>
    </row>
    <row r="111" spans="1:2" x14ac:dyDescent="0.25">
      <c r="A111" t="s">
        <v>161</v>
      </c>
      <c r="B111" t="s">
        <v>896</v>
      </c>
    </row>
    <row r="112" spans="1:2" x14ac:dyDescent="0.25">
      <c r="A112" t="s">
        <v>162</v>
      </c>
      <c r="B112" t="s">
        <v>896</v>
      </c>
    </row>
    <row r="113" spans="1:2" x14ac:dyDescent="0.25">
      <c r="A113" t="s">
        <v>163</v>
      </c>
      <c r="B113" t="s">
        <v>896</v>
      </c>
    </row>
    <row r="114" spans="1:2" x14ac:dyDescent="0.25">
      <c r="A114" t="s">
        <v>164</v>
      </c>
      <c r="B114" t="s">
        <v>896</v>
      </c>
    </row>
    <row r="115" spans="1:2" x14ac:dyDescent="0.25">
      <c r="A115" t="s">
        <v>166</v>
      </c>
      <c r="B115" t="s">
        <v>896</v>
      </c>
    </row>
    <row r="116" spans="1:2" x14ac:dyDescent="0.25">
      <c r="A116" t="s">
        <v>168</v>
      </c>
      <c r="B116" t="s">
        <v>896</v>
      </c>
    </row>
    <row r="117" spans="1:2" x14ac:dyDescent="0.25">
      <c r="A117" t="s">
        <v>169</v>
      </c>
      <c r="B117" t="s">
        <v>896</v>
      </c>
    </row>
    <row r="118" spans="1:2" x14ac:dyDescent="0.25">
      <c r="A118" t="s">
        <v>171</v>
      </c>
      <c r="B118" t="s">
        <v>896</v>
      </c>
    </row>
    <row r="119" spans="1:2" x14ac:dyDescent="0.25">
      <c r="A119" t="s">
        <v>172</v>
      </c>
      <c r="B119" t="s">
        <v>896</v>
      </c>
    </row>
    <row r="120" spans="1:2" x14ac:dyDescent="0.25">
      <c r="A120" t="s">
        <v>173</v>
      </c>
      <c r="B120" t="s">
        <v>896</v>
      </c>
    </row>
    <row r="121" spans="1:2" x14ac:dyDescent="0.25">
      <c r="A121" t="s">
        <v>174</v>
      </c>
      <c r="B121" t="s">
        <v>896</v>
      </c>
    </row>
    <row r="122" spans="1:2" x14ac:dyDescent="0.25">
      <c r="A122" t="s">
        <v>175</v>
      </c>
      <c r="B122" t="s">
        <v>896</v>
      </c>
    </row>
    <row r="123" spans="1:2" x14ac:dyDescent="0.25">
      <c r="A123" t="s">
        <v>176</v>
      </c>
      <c r="B123" t="s">
        <v>896</v>
      </c>
    </row>
    <row r="124" spans="1:2" x14ac:dyDescent="0.25">
      <c r="A124" t="s">
        <v>177</v>
      </c>
      <c r="B124" t="s">
        <v>896</v>
      </c>
    </row>
    <row r="125" spans="1:2" x14ac:dyDescent="0.25">
      <c r="A125" t="s">
        <v>179</v>
      </c>
      <c r="B125" t="s">
        <v>896</v>
      </c>
    </row>
    <row r="126" spans="1:2" x14ac:dyDescent="0.25">
      <c r="A126" t="s">
        <v>181</v>
      </c>
      <c r="B126" t="s">
        <v>896</v>
      </c>
    </row>
    <row r="127" spans="1:2" x14ac:dyDescent="0.25">
      <c r="A127" t="s">
        <v>182</v>
      </c>
      <c r="B127" t="s">
        <v>896</v>
      </c>
    </row>
    <row r="128" spans="1:2" x14ac:dyDescent="0.25">
      <c r="A128" t="s">
        <v>183</v>
      </c>
      <c r="B128" t="s">
        <v>896</v>
      </c>
    </row>
    <row r="129" spans="1:2" x14ac:dyDescent="0.25">
      <c r="A129" t="s">
        <v>184</v>
      </c>
      <c r="B129" t="s">
        <v>896</v>
      </c>
    </row>
    <row r="130" spans="1:2" x14ac:dyDescent="0.25">
      <c r="A130" t="s">
        <v>185</v>
      </c>
      <c r="B130" t="s">
        <v>896</v>
      </c>
    </row>
    <row r="131" spans="1:2" x14ac:dyDescent="0.25">
      <c r="A131" t="s">
        <v>187</v>
      </c>
      <c r="B131" t="s">
        <v>896</v>
      </c>
    </row>
    <row r="132" spans="1:2" x14ac:dyDescent="0.25">
      <c r="A132" t="s">
        <v>189</v>
      </c>
      <c r="B132" t="s">
        <v>896</v>
      </c>
    </row>
    <row r="133" spans="1:2" x14ac:dyDescent="0.25">
      <c r="A133" t="s">
        <v>191</v>
      </c>
      <c r="B133" t="s">
        <v>896</v>
      </c>
    </row>
    <row r="134" spans="1:2" x14ac:dyDescent="0.25">
      <c r="A134" t="s">
        <v>192</v>
      </c>
      <c r="B134" t="s">
        <v>896</v>
      </c>
    </row>
    <row r="135" spans="1:2" x14ac:dyDescent="0.25">
      <c r="A135" t="s">
        <v>195</v>
      </c>
      <c r="B135" t="s">
        <v>896</v>
      </c>
    </row>
    <row r="136" spans="1:2" x14ac:dyDescent="0.25">
      <c r="A136" t="s">
        <v>196</v>
      </c>
      <c r="B136" t="s">
        <v>896</v>
      </c>
    </row>
    <row r="137" spans="1:2" x14ac:dyDescent="0.25">
      <c r="A137" t="s">
        <v>197</v>
      </c>
      <c r="B137" t="s">
        <v>896</v>
      </c>
    </row>
    <row r="138" spans="1:2" x14ac:dyDescent="0.25">
      <c r="A138" t="s">
        <v>198</v>
      </c>
      <c r="B138" t="s">
        <v>896</v>
      </c>
    </row>
    <row r="139" spans="1:2" x14ac:dyDescent="0.25">
      <c r="A139" t="s">
        <v>200</v>
      </c>
      <c r="B139" t="s">
        <v>896</v>
      </c>
    </row>
    <row r="140" spans="1:2" x14ac:dyDescent="0.25">
      <c r="A140" t="s">
        <v>201</v>
      </c>
      <c r="B140" t="s">
        <v>896</v>
      </c>
    </row>
    <row r="141" spans="1:2" x14ac:dyDescent="0.25">
      <c r="A141" t="s">
        <v>203</v>
      </c>
      <c r="B141" t="s">
        <v>896</v>
      </c>
    </row>
    <row r="142" spans="1:2" x14ac:dyDescent="0.25">
      <c r="A142" t="s">
        <v>204</v>
      </c>
      <c r="B142" t="s">
        <v>896</v>
      </c>
    </row>
    <row r="143" spans="1:2" x14ac:dyDescent="0.25">
      <c r="A143" t="s">
        <v>205</v>
      </c>
      <c r="B143" t="s">
        <v>896</v>
      </c>
    </row>
    <row r="144" spans="1:2" x14ac:dyDescent="0.25">
      <c r="A144" t="s">
        <v>206</v>
      </c>
      <c r="B144" t="s">
        <v>896</v>
      </c>
    </row>
    <row r="145" spans="1:2" x14ac:dyDescent="0.25">
      <c r="A145" t="s">
        <v>207</v>
      </c>
      <c r="B145" t="s">
        <v>896</v>
      </c>
    </row>
    <row r="146" spans="1:2" x14ac:dyDescent="0.25">
      <c r="A146" t="s">
        <v>210</v>
      </c>
      <c r="B146" t="s">
        <v>896</v>
      </c>
    </row>
    <row r="147" spans="1:2" x14ac:dyDescent="0.25">
      <c r="A147" t="s">
        <v>211</v>
      </c>
      <c r="B147" t="s">
        <v>896</v>
      </c>
    </row>
    <row r="148" spans="1:2" x14ac:dyDescent="0.25">
      <c r="A148" t="s">
        <v>212</v>
      </c>
      <c r="B148" t="s">
        <v>896</v>
      </c>
    </row>
    <row r="149" spans="1:2" x14ac:dyDescent="0.25">
      <c r="A149" t="s">
        <v>213</v>
      </c>
      <c r="B149" t="s">
        <v>896</v>
      </c>
    </row>
    <row r="150" spans="1:2" x14ac:dyDescent="0.25">
      <c r="A150" t="s">
        <v>215</v>
      </c>
      <c r="B150" t="s">
        <v>896</v>
      </c>
    </row>
    <row r="151" spans="1:2" x14ac:dyDescent="0.25">
      <c r="A151" t="s">
        <v>216</v>
      </c>
      <c r="B151" t="s">
        <v>896</v>
      </c>
    </row>
    <row r="152" spans="1:2" x14ac:dyDescent="0.25">
      <c r="A152" t="s">
        <v>219</v>
      </c>
      <c r="B152" t="s">
        <v>896</v>
      </c>
    </row>
    <row r="153" spans="1:2" x14ac:dyDescent="0.25">
      <c r="A153" t="s">
        <v>220</v>
      </c>
      <c r="B153" t="s">
        <v>896</v>
      </c>
    </row>
    <row r="154" spans="1:2" x14ac:dyDescent="0.25">
      <c r="A154" t="s">
        <v>222</v>
      </c>
      <c r="B154" t="s">
        <v>896</v>
      </c>
    </row>
    <row r="155" spans="1:2" x14ac:dyDescent="0.25">
      <c r="A155" t="s">
        <v>223</v>
      </c>
      <c r="B155" t="s">
        <v>896</v>
      </c>
    </row>
    <row r="156" spans="1:2" x14ac:dyDescent="0.25">
      <c r="A156" t="s">
        <v>224</v>
      </c>
      <c r="B156" t="s">
        <v>896</v>
      </c>
    </row>
    <row r="157" spans="1:2" x14ac:dyDescent="0.25">
      <c r="A157" t="s">
        <v>225</v>
      </c>
      <c r="B157" t="s">
        <v>896</v>
      </c>
    </row>
    <row r="158" spans="1:2" x14ac:dyDescent="0.25">
      <c r="A158" t="s">
        <v>226</v>
      </c>
      <c r="B158" t="s">
        <v>896</v>
      </c>
    </row>
    <row r="159" spans="1:2" x14ac:dyDescent="0.25">
      <c r="A159" t="s">
        <v>228</v>
      </c>
      <c r="B159" t="s">
        <v>896</v>
      </c>
    </row>
    <row r="160" spans="1:2" x14ac:dyDescent="0.25">
      <c r="A160" t="s">
        <v>230</v>
      </c>
      <c r="B160" t="s">
        <v>896</v>
      </c>
    </row>
    <row r="161" spans="1:2" x14ac:dyDescent="0.25">
      <c r="A161" t="s">
        <v>231</v>
      </c>
      <c r="B161" t="s">
        <v>896</v>
      </c>
    </row>
    <row r="162" spans="1:2" x14ac:dyDescent="0.25">
      <c r="A162" t="s">
        <v>233</v>
      </c>
      <c r="B162" t="s">
        <v>896</v>
      </c>
    </row>
    <row r="163" spans="1:2" x14ac:dyDescent="0.25">
      <c r="A163" t="s">
        <v>234</v>
      </c>
      <c r="B163" t="s">
        <v>896</v>
      </c>
    </row>
    <row r="164" spans="1:2" x14ac:dyDescent="0.25">
      <c r="A164" t="s">
        <v>235</v>
      </c>
      <c r="B164" t="s">
        <v>896</v>
      </c>
    </row>
    <row r="165" spans="1:2" x14ac:dyDescent="0.25">
      <c r="A165" t="s">
        <v>236</v>
      </c>
      <c r="B165" t="s">
        <v>896</v>
      </c>
    </row>
    <row r="166" spans="1:2" x14ac:dyDescent="0.25">
      <c r="A166" t="s">
        <v>237</v>
      </c>
      <c r="B166" t="s">
        <v>896</v>
      </c>
    </row>
    <row r="167" spans="1:2" x14ac:dyDescent="0.25">
      <c r="A167" t="s">
        <v>238</v>
      </c>
      <c r="B167" t="s">
        <v>896</v>
      </c>
    </row>
    <row r="168" spans="1:2" x14ac:dyDescent="0.25">
      <c r="A168" t="s">
        <v>239</v>
      </c>
      <c r="B168" t="s">
        <v>896</v>
      </c>
    </row>
    <row r="169" spans="1:2" x14ac:dyDescent="0.25">
      <c r="A169" t="s">
        <v>240</v>
      </c>
      <c r="B169" t="s">
        <v>896</v>
      </c>
    </row>
    <row r="170" spans="1:2" x14ac:dyDescent="0.25">
      <c r="A170" t="s">
        <v>241</v>
      </c>
      <c r="B170" t="s">
        <v>896</v>
      </c>
    </row>
    <row r="171" spans="1:2" x14ac:dyDescent="0.25">
      <c r="A171" t="s">
        <v>242</v>
      </c>
      <c r="B171" t="s">
        <v>896</v>
      </c>
    </row>
    <row r="172" spans="1:2" x14ac:dyDescent="0.25">
      <c r="A172" t="s">
        <v>243</v>
      </c>
      <c r="B172" t="s">
        <v>896</v>
      </c>
    </row>
    <row r="173" spans="1:2" x14ac:dyDescent="0.25">
      <c r="A173" t="s">
        <v>244</v>
      </c>
      <c r="B173" t="s">
        <v>896</v>
      </c>
    </row>
    <row r="174" spans="1:2" x14ac:dyDescent="0.25">
      <c r="A174" t="s">
        <v>245</v>
      </c>
      <c r="B174" t="s">
        <v>896</v>
      </c>
    </row>
    <row r="175" spans="1:2" x14ac:dyDescent="0.25">
      <c r="A175" t="s">
        <v>248</v>
      </c>
      <c r="B175" t="s">
        <v>896</v>
      </c>
    </row>
    <row r="176" spans="1:2" x14ac:dyDescent="0.25">
      <c r="A176" t="s">
        <v>249</v>
      </c>
      <c r="B176" t="s">
        <v>896</v>
      </c>
    </row>
    <row r="177" spans="1:2" x14ac:dyDescent="0.25">
      <c r="A177" t="s">
        <v>250</v>
      </c>
      <c r="B177" t="s">
        <v>896</v>
      </c>
    </row>
    <row r="178" spans="1:2" x14ac:dyDescent="0.25">
      <c r="A178" t="s">
        <v>252</v>
      </c>
      <c r="B178" t="s">
        <v>896</v>
      </c>
    </row>
    <row r="179" spans="1:2" x14ac:dyDescent="0.25">
      <c r="A179" t="s">
        <v>253</v>
      </c>
      <c r="B179" t="s">
        <v>896</v>
      </c>
    </row>
    <row r="180" spans="1:2" x14ac:dyDescent="0.25">
      <c r="A180" t="s">
        <v>254</v>
      </c>
      <c r="B180" t="s">
        <v>896</v>
      </c>
    </row>
    <row r="181" spans="1:2" x14ac:dyDescent="0.25">
      <c r="A181" t="s">
        <v>255</v>
      </c>
      <c r="B181" t="s">
        <v>896</v>
      </c>
    </row>
    <row r="182" spans="1:2" x14ac:dyDescent="0.25">
      <c r="A182" t="s">
        <v>256</v>
      </c>
      <c r="B182" t="s">
        <v>896</v>
      </c>
    </row>
    <row r="183" spans="1:2" x14ac:dyDescent="0.25">
      <c r="A183" t="s">
        <v>257</v>
      </c>
      <c r="B183" t="s">
        <v>896</v>
      </c>
    </row>
    <row r="184" spans="1:2" x14ac:dyDescent="0.25">
      <c r="A184" t="s">
        <v>258</v>
      </c>
      <c r="B184" t="s">
        <v>896</v>
      </c>
    </row>
    <row r="185" spans="1:2" x14ac:dyDescent="0.25">
      <c r="A185" t="s">
        <v>259</v>
      </c>
      <c r="B185" t="s">
        <v>896</v>
      </c>
    </row>
    <row r="186" spans="1:2" x14ac:dyDescent="0.25">
      <c r="A186" t="s">
        <v>260</v>
      </c>
      <c r="B186" t="s">
        <v>896</v>
      </c>
    </row>
    <row r="187" spans="1:2" x14ac:dyDescent="0.25">
      <c r="A187" t="s">
        <v>261</v>
      </c>
      <c r="B187" t="s">
        <v>896</v>
      </c>
    </row>
    <row r="188" spans="1:2" x14ac:dyDescent="0.25">
      <c r="A188" t="s">
        <v>262</v>
      </c>
      <c r="B188" t="s">
        <v>896</v>
      </c>
    </row>
    <row r="189" spans="1:2" x14ac:dyDescent="0.25">
      <c r="A189" t="s">
        <v>263</v>
      </c>
      <c r="B189" t="s">
        <v>896</v>
      </c>
    </row>
    <row r="190" spans="1:2" x14ac:dyDescent="0.25">
      <c r="A190" t="s">
        <v>264</v>
      </c>
      <c r="B190" t="s">
        <v>896</v>
      </c>
    </row>
    <row r="191" spans="1:2" x14ac:dyDescent="0.25">
      <c r="A191" t="s">
        <v>265</v>
      </c>
      <c r="B191" t="s">
        <v>896</v>
      </c>
    </row>
    <row r="192" spans="1:2" x14ac:dyDescent="0.25">
      <c r="A192" t="s">
        <v>269</v>
      </c>
      <c r="B192" t="s">
        <v>896</v>
      </c>
    </row>
    <row r="193" spans="1:2" x14ac:dyDescent="0.25">
      <c r="A193" t="s">
        <v>270</v>
      </c>
      <c r="B193" t="s">
        <v>896</v>
      </c>
    </row>
    <row r="194" spans="1:2" x14ac:dyDescent="0.25">
      <c r="A194" t="s">
        <v>272</v>
      </c>
      <c r="B194" t="s">
        <v>896</v>
      </c>
    </row>
    <row r="195" spans="1:2" x14ac:dyDescent="0.25">
      <c r="A195" t="s">
        <v>273</v>
      </c>
      <c r="B195" t="s">
        <v>896</v>
      </c>
    </row>
    <row r="196" spans="1:2" x14ac:dyDescent="0.25">
      <c r="A196" t="s">
        <v>274</v>
      </c>
      <c r="B196" t="s">
        <v>896</v>
      </c>
    </row>
    <row r="197" spans="1:2" x14ac:dyDescent="0.25">
      <c r="A197" t="s">
        <v>275</v>
      </c>
      <c r="B197" t="s">
        <v>896</v>
      </c>
    </row>
    <row r="198" spans="1:2" x14ac:dyDescent="0.25">
      <c r="A198" t="s">
        <v>276</v>
      </c>
      <c r="B198" t="s">
        <v>896</v>
      </c>
    </row>
    <row r="199" spans="1:2" x14ac:dyDescent="0.25">
      <c r="A199" t="s">
        <v>277</v>
      </c>
      <c r="B199" t="s">
        <v>896</v>
      </c>
    </row>
    <row r="200" spans="1:2" x14ac:dyDescent="0.25">
      <c r="A200" t="s">
        <v>278</v>
      </c>
      <c r="B200" t="s">
        <v>896</v>
      </c>
    </row>
    <row r="201" spans="1:2" x14ac:dyDescent="0.25">
      <c r="A201" t="s">
        <v>280</v>
      </c>
      <c r="B201" t="s">
        <v>896</v>
      </c>
    </row>
    <row r="202" spans="1:2" x14ac:dyDescent="0.25">
      <c r="A202" t="s">
        <v>281</v>
      </c>
      <c r="B202" t="s">
        <v>896</v>
      </c>
    </row>
    <row r="203" spans="1:2" x14ac:dyDescent="0.25">
      <c r="A203" t="s">
        <v>282</v>
      </c>
      <c r="B203" t="s">
        <v>896</v>
      </c>
    </row>
    <row r="204" spans="1:2" x14ac:dyDescent="0.25">
      <c r="A204" t="s">
        <v>283</v>
      </c>
      <c r="B204" t="s">
        <v>896</v>
      </c>
    </row>
    <row r="205" spans="1:2" x14ac:dyDescent="0.25">
      <c r="A205" t="s">
        <v>284</v>
      </c>
      <c r="B205" t="s">
        <v>896</v>
      </c>
    </row>
    <row r="206" spans="1:2" x14ac:dyDescent="0.25">
      <c r="A206" t="s">
        <v>285</v>
      </c>
      <c r="B206" t="s">
        <v>896</v>
      </c>
    </row>
    <row r="207" spans="1:2" x14ac:dyDescent="0.25">
      <c r="A207" t="s">
        <v>287</v>
      </c>
      <c r="B207" t="s">
        <v>896</v>
      </c>
    </row>
    <row r="208" spans="1:2" x14ac:dyDescent="0.25">
      <c r="A208" t="s">
        <v>288</v>
      </c>
      <c r="B208" t="s">
        <v>896</v>
      </c>
    </row>
    <row r="209" spans="1:2" x14ac:dyDescent="0.25">
      <c r="A209" t="s">
        <v>290</v>
      </c>
      <c r="B209" t="s">
        <v>896</v>
      </c>
    </row>
    <row r="210" spans="1:2" x14ac:dyDescent="0.25">
      <c r="A210" t="s">
        <v>291</v>
      </c>
      <c r="B210" t="s">
        <v>896</v>
      </c>
    </row>
    <row r="211" spans="1:2" x14ac:dyDescent="0.25">
      <c r="A211" t="s">
        <v>293</v>
      </c>
      <c r="B211" t="s">
        <v>896</v>
      </c>
    </row>
    <row r="212" spans="1:2" x14ac:dyDescent="0.25">
      <c r="A212" t="s">
        <v>294</v>
      </c>
      <c r="B212" t="s">
        <v>896</v>
      </c>
    </row>
    <row r="213" spans="1:2" x14ac:dyDescent="0.25">
      <c r="A213" t="s">
        <v>295</v>
      </c>
      <c r="B213" t="s">
        <v>896</v>
      </c>
    </row>
    <row r="214" spans="1:2" x14ac:dyDescent="0.25">
      <c r="A214" t="s">
        <v>297</v>
      </c>
      <c r="B214" t="s">
        <v>896</v>
      </c>
    </row>
    <row r="215" spans="1:2" x14ac:dyDescent="0.25">
      <c r="A215" t="s">
        <v>299</v>
      </c>
      <c r="B215" t="s">
        <v>896</v>
      </c>
    </row>
    <row r="216" spans="1:2" x14ac:dyDescent="0.25">
      <c r="A216" t="s">
        <v>300</v>
      </c>
      <c r="B216" t="s">
        <v>896</v>
      </c>
    </row>
    <row r="217" spans="1:2" x14ac:dyDescent="0.25">
      <c r="A217" t="s">
        <v>302</v>
      </c>
      <c r="B217" t="s">
        <v>896</v>
      </c>
    </row>
    <row r="218" spans="1:2" x14ac:dyDescent="0.25">
      <c r="A218" t="s">
        <v>304</v>
      </c>
      <c r="B218" t="s">
        <v>896</v>
      </c>
    </row>
    <row r="219" spans="1:2" x14ac:dyDescent="0.25">
      <c r="A219" t="s">
        <v>308</v>
      </c>
      <c r="B219" t="s">
        <v>896</v>
      </c>
    </row>
    <row r="220" spans="1:2" x14ac:dyDescent="0.25">
      <c r="A220" t="s">
        <v>310</v>
      </c>
      <c r="B220" t="s">
        <v>896</v>
      </c>
    </row>
    <row r="221" spans="1:2" x14ac:dyDescent="0.25">
      <c r="A221" t="s">
        <v>312</v>
      </c>
      <c r="B221" t="s">
        <v>896</v>
      </c>
    </row>
    <row r="222" spans="1:2" x14ac:dyDescent="0.25">
      <c r="A222" t="s">
        <v>314</v>
      </c>
      <c r="B222" t="s">
        <v>896</v>
      </c>
    </row>
    <row r="223" spans="1:2" x14ac:dyDescent="0.25">
      <c r="A223" t="s">
        <v>315</v>
      </c>
      <c r="B223" t="s">
        <v>896</v>
      </c>
    </row>
    <row r="224" spans="1:2" x14ac:dyDescent="0.25">
      <c r="A224" t="s">
        <v>317</v>
      </c>
      <c r="B224" t="s">
        <v>896</v>
      </c>
    </row>
    <row r="225" spans="1:2" x14ac:dyDescent="0.25">
      <c r="A225" t="s">
        <v>318</v>
      </c>
      <c r="B225" t="s">
        <v>896</v>
      </c>
    </row>
    <row r="226" spans="1:2" x14ac:dyDescent="0.25">
      <c r="A226" t="s">
        <v>320</v>
      </c>
      <c r="B226" t="s">
        <v>896</v>
      </c>
    </row>
    <row r="227" spans="1:2" x14ac:dyDescent="0.25">
      <c r="A227" t="s">
        <v>321</v>
      </c>
      <c r="B227" t="s">
        <v>897</v>
      </c>
    </row>
    <row r="228" spans="1:2" x14ac:dyDescent="0.25">
      <c r="A228" t="s">
        <v>325</v>
      </c>
      <c r="B228" t="s">
        <v>896</v>
      </c>
    </row>
    <row r="229" spans="1:2" x14ac:dyDescent="0.25">
      <c r="A229" t="s">
        <v>326</v>
      </c>
      <c r="B229" t="s">
        <v>896</v>
      </c>
    </row>
    <row r="230" spans="1:2" x14ac:dyDescent="0.25">
      <c r="A230" t="s">
        <v>328</v>
      </c>
      <c r="B230" t="s">
        <v>896</v>
      </c>
    </row>
    <row r="231" spans="1:2" x14ac:dyDescent="0.25">
      <c r="A231" t="s">
        <v>329</v>
      </c>
      <c r="B231" t="s">
        <v>896</v>
      </c>
    </row>
    <row r="232" spans="1:2" x14ac:dyDescent="0.25">
      <c r="A232" t="s">
        <v>330</v>
      </c>
      <c r="B232" t="s">
        <v>896</v>
      </c>
    </row>
    <row r="233" spans="1:2" x14ac:dyDescent="0.25">
      <c r="A233" t="s">
        <v>331</v>
      </c>
      <c r="B233" t="s">
        <v>896</v>
      </c>
    </row>
    <row r="234" spans="1:2" x14ac:dyDescent="0.25">
      <c r="A234" t="s">
        <v>332</v>
      </c>
      <c r="B234" t="s">
        <v>896</v>
      </c>
    </row>
    <row r="235" spans="1:2" x14ac:dyDescent="0.25">
      <c r="A235" t="s">
        <v>333</v>
      </c>
      <c r="B235" t="s">
        <v>896</v>
      </c>
    </row>
    <row r="236" spans="1:2" x14ac:dyDescent="0.25">
      <c r="A236" t="s">
        <v>334</v>
      </c>
      <c r="B236" t="s">
        <v>896</v>
      </c>
    </row>
    <row r="237" spans="1:2" x14ac:dyDescent="0.25">
      <c r="A237" t="s">
        <v>335</v>
      </c>
      <c r="B237" t="s">
        <v>896</v>
      </c>
    </row>
    <row r="238" spans="1:2" x14ac:dyDescent="0.25">
      <c r="A238" t="s">
        <v>336</v>
      </c>
      <c r="B238" t="s">
        <v>896</v>
      </c>
    </row>
    <row r="239" spans="1:2" x14ac:dyDescent="0.25">
      <c r="A239" t="s">
        <v>337</v>
      </c>
      <c r="B239" t="s">
        <v>896</v>
      </c>
    </row>
    <row r="240" spans="1:2" x14ac:dyDescent="0.25">
      <c r="A240" t="s">
        <v>339</v>
      </c>
      <c r="B240" t="s">
        <v>896</v>
      </c>
    </row>
    <row r="241" spans="1:2" x14ac:dyDescent="0.25">
      <c r="A241" t="s">
        <v>342</v>
      </c>
      <c r="B241" t="s">
        <v>896</v>
      </c>
    </row>
    <row r="242" spans="1:2" x14ac:dyDescent="0.25">
      <c r="A242" t="s">
        <v>343</v>
      </c>
      <c r="B242" t="s">
        <v>896</v>
      </c>
    </row>
    <row r="243" spans="1:2" x14ac:dyDescent="0.25">
      <c r="A243" t="s">
        <v>344</v>
      </c>
      <c r="B243" t="s">
        <v>896</v>
      </c>
    </row>
    <row r="244" spans="1:2" x14ac:dyDescent="0.25">
      <c r="A244" t="s">
        <v>345</v>
      </c>
      <c r="B244" t="s">
        <v>896</v>
      </c>
    </row>
    <row r="245" spans="1:2" x14ac:dyDescent="0.25">
      <c r="A245" t="s">
        <v>346</v>
      </c>
      <c r="B245" t="s">
        <v>896</v>
      </c>
    </row>
    <row r="246" spans="1:2" x14ac:dyDescent="0.25">
      <c r="A246" t="s">
        <v>347</v>
      </c>
      <c r="B246" t="s">
        <v>896</v>
      </c>
    </row>
    <row r="247" spans="1:2" x14ac:dyDescent="0.25">
      <c r="A247" t="s">
        <v>350</v>
      </c>
      <c r="B247" t="s">
        <v>896</v>
      </c>
    </row>
    <row r="248" spans="1:2" x14ac:dyDescent="0.25">
      <c r="A248" t="s">
        <v>351</v>
      </c>
      <c r="B248" t="s">
        <v>896</v>
      </c>
    </row>
    <row r="249" spans="1:2" x14ac:dyDescent="0.25">
      <c r="A249" t="s">
        <v>352</v>
      </c>
      <c r="B249" t="s">
        <v>896</v>
      </c>
    </row>
    <row r="250" spans="1:2" x14ac:dyDescent="0.25">
      <c r="A250" t="s">
        <v>354</v>
      </c>
      <c r="B250" t="s">
        <v>896</v>
      </c>
    </row>
    <row r="251" spans="1:2" x14ac:dyDescent="0.25">
      <c r="A251" t="s">
        <v>355</v>
      </c>
      <c r="B251" t="s">
        <v>896</v>
      </c>
    </row>
    <row r="252" spans="1:2" x14ac:dyDescent="0.25">
      <c r="A252" t="s">
        <v>360</v>
      </c>
      <c r="B252" t="s">
        <v>896</v>
      </c>
    </row>
    <row r="253" spans="1:2" x14ac:dyDescent="0.25">
      <c r="A253" t="s">
        <v>363</v>
      </c>
      <c r="B253" t="s">
        <v>896</v>
      </c>
    </row>
    <row r="254" spans="1:2" x14ac:dyDescent="0.25">
      <c r="A254" t="s">
        <v>364</v>
      </c>
      <c r="B254" t="s">
        <v>896</v>
      </c>
    </row>
    <row r="255" spans="1:2" x14ac:dyDescent="0.25">
      <c r="A255" t="s">
        <v>366</v>
      </c>
      <c r="B255" t="s">
        <v>896</v>
      </c>
    </row>
    <row r="256" spans="1:2" x14ac:dyDescent="0.25">
      <c r="A256" t="s">
        <v>367</v>
      </c>
      <c r="B256" t="s">
        <v>896</v>
      </c>
    </row>
    <row r="257" spans="1:2" x14ac:dyDescent="0.25">
      <c r="A257" t="s">
        <v>370</v>
      </c>
      <c r="B257" t="s">
        <v>896</v>
      </c>
    </row>
    <row r="258" spans="1:2" x14ac:dyDescent="0.25">
      <c r="A258" t="s">
        <v>371</v>
      </c>
      <c r="B258" t="s">
        <v>896</v>
      </c>
    </row>
    <row r="259" spans="1:2" x14ac:dyDescent="0.25">
      <c r="A259" t="s">
        <v>372</v>
      </c>
      <c r="B259" t="s">
        <v>896</v>
      </c>
    </row>
    <row r="260" spans="1:2" x14ac:dyDescent="0.25">
      <c r="A260" t="s">
        <v>375</v>
      </c>
      <c r="B260" t="s">
        <v>896</v>
      </c>
    </row>
    <row r="261" spans="1:2" x14ac:dyDescent="0.25">
      <c r="A261" t="s">
        <v>376</v>
      </c>
      <c r="B261" t="s">
        <v>896</v>
      </c>
    </row>
    <row r="262" spans="1:2" x14ac:dyDescent="0.25">
      <c r="A262" t="s">
        <v>378</v>
      </c>
      <c r="B262" t="s">
        <v>896</v>
      </c>
    </row>
    <row r="263" spans="1:2" x14ac:dyDescent="0.25">
      <c r="A263" t="s">
        <v>379</v>
      </c>
      <c r="B263" t="s">
        <v>896</v>
      </c>
    </row>
    <row r="264" spans="1:2" x14ac:dyDescent="0.25">
      <c r="A264" t="s">
        <v>381</v>
      </c>
      <c r="B264" t="s">
        <v>896</v>
      </c>
    </row>
    <row r="265" spans="1:2" x14ac:dyDescent="0.25">
      <c r="A265" t="s">
        <v>382</v>
      </c>
      <c r="B265" t="s">
        <v>896</v>
      </c>
    </row>
    <row r="266" spans="1:2" x14ac:dyDescent="0.25">
      <c r="A266" t="s">
        <v>383</v>
      </c>
      <c r="B266" t="s">
        <v>896</v>
      </c>
    </row>
    <row r="267" spans="1:2" x14ac:dyDescent="0.25">
      <c r="A267" t="s">
        <v>384</v>
      </c>
      <c r="B267" t="s">
        <v>896</v>
      </c>
    </row>
    <row r="268" spans="1:2" x14ac:dyDescent="0.25">
      <c r="A268" t="s">
        <v>386</v>
      </c>
      <c r="B268" t="s">
        <v>896</v>
      </c>
    </row>
    <row r="269" spans="1:2" x14ac:dyDescent="0.25">
      <c r="A269" t="s">
        <v>387</v>
      </c>
      <c r="B269" t="s">
        <v>896</v>
      </c>
    </row>
    <row r="270" spans="1:2" x14ac:dyDescent="0.25">
      <c r="A270" t="s">
        <v>389</v>
      </c>
      <c r="B270" t="s">
        <v>896</v>
      </c>
    </row>
    <row r="271" spans="1:2" x14ac:dyDescent="0.25">
      <c r="A271" t="s">
        <v>390</v>
      </c>
      <c r="B271" t="s">
        <v>896</v>
      </c>
    </row>
    <row r="272" spans="1:2" x14ac:dyDescent="0.25">
      <c r="A272" t="s">
        <v>391</v>
      </c>
      <c r="B272" t="s">
        <v>896</v>
      </c>
    </row>
    <row r="273" spans="1:2" x14ac:dyDescent="0.25">
      <c r="A273" t="s">
        <v>392</v>
      </c>
      <c r="B273" t="s">
        <v>896</v>
      </c>
    </row>
    <row r="274" spans="1:2" x14ac:dyDescent="0.25">
      <c r="A274" t="s">
        <v>393</v>
      </c>
      <c r="B274" t="s">
        <v>896</v>
      </c>
    </row>
    <row r="275" spans="1:2" x14ac:dyDescent="0.25">
      <c r="A275" t="s">
        <v>395</v>
      </c>
      <c r="B275" t="s">
        <v>896</v>
      </c>
    </row>
    <row r="276" spans="1:2" x14ac:dyDescent="0.25">
      <c r="A276" t="s">
        <v>396</v>
      </c>
      <c r="B276" t="s">
        <v>896</v>
      </c>
    </row>
    <row r="277" spans="1:2" x14ac:dyDescent="0.25">
      <c r="A277" t="s">
        <v>397</v>
      </c>
      <c r="B277" t="s">
        <v>896</v>
      </c>
    </row>
    <row r="278" spans="1:2" x14ac:dyDescent="0.25">
      <c r="A278" t="s">
        <v>400</v>
      </c>
      <c r="B278" t="s">
        <v>896</v>
      </c>
    </row>
    <row r="279" spans="1:2" x14ac:dyDescent="0.25">
      <c r="A279" t="s">
        <v>402</v>
      </c>
      <c r="B279" t="s">
        <v>896</v>
      </c>
    </row>
    <row r="280" spans="1:2" x14ac:dyDescent="0.25">
      <c r="A280" t="s">
        <v>405</v>
      </c>
      <c r="B280" t="s">
        <v>896</v>
      </c>
    </row>
    <row r="281" spans="1:2" x14ac:dyDescent="0.25">
      <c r="A281" t="s">
        <v>406</v>
      </c>
      <c r="B281" t="s">
        <v>896</v>
      </c>
    </row>
    <row r="282" spans="1:2" x14ac:dyDescent="0.25">
      <c r="A282" t="s">
        <v>408</v>
      </c>
      <c r="B282" t="s">
        <v>896</v>
      </c>
    </row>
    <row r="283" spans="1:2" x14ac:dyDescent="0.25">
      <c r="A283" t="s">
        <v>410</v>
      </c>
      <c r="B283" t="s">
        <v>896</v>
      </c>
    </row>
    <row r="284" spans="1:2" x14ac:dyDescent="0.25">
      <c r="A284" t="s">
        <v>411</v>
      </c>
      <c r="B284" t="s">
        <v>896</v>
      </c>
    </row>
    <row r="285" spans="1:2" x14ac:dyDescent="0.25">
      <c r="A285" t="s">
        <v>412</v>
      </c>
      <c r="B285" t="s">
        <v>896</v>
      </c>
    </row>
    <row r="286" spans="1:2" x14ac:dyDescent="0.25">
      <c r="A286" t="s">
        <v>415</v>
      </c>
      <c r="B286" t="s">
        <v>896</v>
      </c>
    </row>
    <row r="287" spans="1:2" x14ac:dyDescent="0.25">
      <c r="A287" t="s">
        <v>416</v>
      </c>
      <c r="B287" t="s">
        <v>896</v>
      </c>
    </row>
    <row r="288" spans="1:2" x14ac:dyDescent="0.25">
      <c r="A288" t="s">
        <v>417</v>
      </c>
      <c r="B288" t="s">
        <v>896</v>
      </c>
    </row>
    <row r="289" spans="1:2" x14ac:dyDescent="0.25">
      <c r="A289" t="s">
        <v>420</v>
      </c>
      <c r="B289" t="s">
        <v>896</v>
      </c>
    </row>
    <row r="290" spans="1:2" x14ac:dyDescent="0.25">
      <c r="A290" t="s">
        <v>421</v>
      </c>
      <c r="B290" t="s">
        <v>896</v>
      </c>
    </row>
    <row r="291" spans="1:2" x14ac:dyDescent="0.25">
      <c r="A291" t="s">
        <v>422</v>
      </c>
      <c r="B291" t="s">
        <v>896</v>
      </c>
    </row>
    <row r="292" spans="1:2" x14ac:dyDescent="0.25">
      <c r="A292" t="s">
        <v>424</v>
      </c>
      <c r="B292" t="s">
        <v>896</v>
      </c>
    </row>
    <row r="293" spans="1:2" x14ac:dyDescent="0.25">
      <c r="A293" t="s">
        <v>425</v>
      </c>
      <c r="B293" t="s">
        <v>896</v>
      </c>
    </row>
    <row r="294" spans="1:2" x14ac:dyDescent="0.25">
      <c r="A294" t="s">
        <v>427</v>
      </c>
      <c r="B294" t="s">
        <v>896</v>
      </c>
    </row>
    <row r="295" spans="1:2" x14ac:dyDescent="0.25">
      <c r="A295" t="s">
        <v>429</v>
      </c>
      <c r="B295" t="s">
        <v>896</v>
      </c>
    </row>
    <row r="296" spans="1:2" x14ac:dyDescent="0.25">
      <c r="A296" t="s">
        <v>431</v>
      </c>
      <c r="B296" t="s">
        <v>896</v>
      </c>
    </row>
    <row r="297" spans="1:2" x14ac:dyDescent="0.25">
      <c r="A297" t="s">
        <v>433</v>
      </c>
      <c r="B297" t="s">
        <v>896</v>
      </c>
    </row>
    <row r="298" spans="1:2" x14ac:dyDescent="0.25">
      <c r="A298" t="s">
        <v>434</v>
      </c>
      <c r="B298" t="s">
        <v>896</v>
      </c>
    </row>
    <row r="299" spans="1:2" x14ac:dyDescent="0.25">
      <c r="A299" t="s">
        <v>436</v>
      </c>
      <c r="B299" t="s">
        <v>896</v>
      </c>
    </row>
    <row r="300" spans="1:2" x14ac:dyDescent="0.25">
      <c r="A300" t="s">
        <v>437</v>
      </c>
      <c r="B300" t="s">
        <v>896</v>
      </c>
    </row>
    <row r="301" spans="1:2" x14ac:dyDescent="0.25">
      <c r="A301" t="s">
        <v>438</v>
      </c>
      <c r="B301" t="s">
        <v>896</v>
      </c>
    </row>
    <row r="302" spans="1:2" x14ac:dyDescent="0.25">
      <c r="A302" t="s">
        <v>439</v>
      </c>
      <c r="B302" t="s">
        <v>896</v>
      </c>
    </row>
    <row r="303" spans="1:2" x14ac:dyDescent="0.25">
      <c r="A303" t="s">
        <v>441</v>
      </c>
      <c r="B303" t="s">
        <v>896</v>
      </c>
    </row>
    <row r="304" spans="1:2" x14ac:dyDescent="0.25">
      <c r="A304" t="s">
        <v>442</v>
      </c>
      <c r="B304" t="s">
        <v>896</v>
      </c>
    </row>
    <row r="305" spans="1:2" x14ac:dyDescent="0.25">
      <c r="A305" t="s">
        <v>443</v>
      </c>
      <c r="B305" t="s">
        <v>896</v>
      </c>
    </row>
    <row r="306" spans="1:2" x14ac:dyDescent="0.25">
      <c r="A306" t="s">
        <v>444</v>
      </c>
      <c r="B306" t="s">
        <v>896</v>
      </c>
    </row>
    <row r="307" spans="1:2" x14ac:dyDescent="0.25">
      <c r="A307" t="s">
        <v>446</v>
      </c>
      <c r="B307" t="s">
        <v>896</v>
      </c>
    </row>
    <row r="308" spans="1:2" x14ac:dyDescent="0.25">
      <c r="A308" t="s">
        <v>448</v>
      </c>
      <c r="B308" t="s">
        <v>896</v>
      </c>
    </row>
    <row r="309" spans="1:2" x14ac:dyDescent="0.25">
      <c r="A309" t="s">
        <v>450</v>
      </c>
      <c r="B309" t="s">
        <v>896</v>
      </c>
    </row>
    <row r="310" spans="1:2" x14ac:dyDescent="0.25">
      <c r="A310" t="s">
        <v>451</v>
      </c>
      <c r="B310" t="s">
        <v>896</v>
      </c>
    </row>
    <row r="311" spans="1:2" x14ac:dyDescent="0.25">
      <c r="A311" t="s">
        <v>452</v>
      </c>
      <c r="B311" t="s">
        <v>896</v>
      </c>
    </row>
    <row r="312" spans="1:2" x14ac:dyDescent="0.25">
      <c r="A312" t="s">
        <v>453</v>
      </c>
      <c r="B312" t="s">
        <v>896</v>
      </c>
    </row>
    <row r="313" spans="1:2" x14ac:dyDescent="0.25">
      <c r="A313" t="s">
        <v>455</v>
      </c>
      <c r="B313" t="s">
        <v>896</v>
      </c>
    </row>
    <row r="314" spans="1:2" x14ac:dyDescent="0.25">
      <c r="A314" t="s">
        <v>457</v>
      </c>
      <c r="B314" t="s">
        <v>896</v>
      </c>
    </row>
    <row r="315" spans="1:2" x14ac:dyDescent="0.25">
      <c r="A315" t="s">
        <v>458</v>
      </c>
      <c r="B315" t="s">
        <v>896</v>
      </c>
    </row>
    <row r="316" spans="1:2" x14ac:dyDescent="0.25">
      <c r="A316" t="s">
        <v>459</v>
      </c>
      <c r="B316" t="s">
        <v>896</v>
      </c>
    </row>
    <row r="317" spans="1:2" x14ac:dyDescent="0.25">
      <c r="A317" t="s">
        <v>460</v>
      </c>
      <c r="B317" t="s">
        <v>896</v>
      </c>
    </row>
    <row r="318" spans="1:2" x14ac:dyDescent="0.25">
      <c r="A318" t="s">
        <v>461</v>
      </c>
      <c r="B318" t="s">
        <v>896</v>
      </c>
    </row>
    <row r="319" spans="1:2" x14ac:dyDescent="0.25">
      <c r="A319" t="s">
        <v>462</v>
      </c>
      <c r="B319" t="s">
        <v>896</v>
      </c>
    </row>
    <row r="320" spans="1:2" x14ac:dyDescent="0.25">
      <c r="A320" t="s">
        <v>463</v>
      </c>
      <c r="B320" t="s">
        <v>896</v>
      </c>
    </row>
    <row r="321" spans="1:2" x14ac:dyDescent="0.25">
      <c r="A321" t="s">
        <v>465</v>
      </c>
      <c r="B321" t="s">
        <v>896</v>
      </c>
    </row>
    <row r="322" spans="1:2" x14ac:dyDescent="0.25">
      <c r="A322" t="s">
        <v>466</v>
      </c>
      <c r="B322" t="s">
        <v>896</v>
      </c>
    </row>
    <row r="323" spans="1:2" x14ac:dyDescent="0.25">
      <c r="A323" t="s">
        <v>468</v>
      </c>
      <c r="B323" t="s">
        <v>896</v>
      </c>
    </row>
    <row r="324" spans="1:2" x14ac:dyDescent="0.25">
      <c r="A324" t="s">
        <v>469</v>
      </c>
      <c r="B324" t="s">
        <v>896</v>
      </c>
    </row>
    <row r="325" spans="1:2" x14ac:dyDescent="0.25">
      <c r="A325" t="s">
        <v>470</v>
      </c>
      <c r="B325" t="s">
        <v>896</v>
      </c>
    </row>
    <row r="326" spans="1:2" x14ac:dyDescent="0.25">
      <c r="A326" t="s">
        <v>472</v>
      </c>
      <c r="B326" t="s">
        <v>896</v>
      </c>
    </row>
    <row r="327" spans="1:2" x14ac:dyDescent="0.25">
      <c r="A327" t="s">
        <v>474</v>
      </c>
      <c r="B327" t="s">
        <v>896</v>
      </c>
    </row>
    <row r="328" spans="1:2" x14ac:dyDescent="0.25">
      <c r="A328" t="s">
        <v>475</v>
      </c>
      <c r="B328" t="s">
        <v>896</v>
      </c>
    </row>
    <row r="329" spans="1:2" x14ac:dyDescent="0.25">
      <c r="A329" t="s">
        <v>476</v>
      </c>
      <c r="B329" t="s">
        <v>896</v>
      </c>
    </row>
    <row r="330" spans="1:2" x14ac:dyDescent="0.25">
      <c r="A330" t="s">
        <v>478</v>
      </c>
      <c r="B330" t="s">
        <v>896</v>
      </c>
    </row>
    <row r="331" spans="1:2" x14ac:dyDescent="0.25">
      <c r="A331" t="s">
        <v>481</v>
      </c>
      <c r="B331" t="s">
        <v>896</v>
      </c>
    </row>
    <row r="332" spans="1:2" x14ac:dyDescent="0.25">
      <c r="A332" t="s">
        <v>482</v>
      </c>
      <c r="B332" t="s">
        <v>896</v>
      </c>
    </row>
    <row r="333" spans="1:2" x14ac:dyDescent="0.25">
      <c r="A333" t="s">
        <v>483</v>
      </c>
      <c r="B333" t="s">
        <v>896</v>
      </c>
    </row>
    <row r="334" spans="1:2" x14ac:dyDescent="0.25">
      <c r="A334" t="s">
        <v>485</v>
      </c>
      <c r="B334" t="s">
        <v>896</v>
      </c>
    </row>
    <row r="335" spans="1:2" x14ac:dyDescent="0.25">
      <c r="A335" t="s">
        <v>486</v>
      </c>
      <c r="B335" t="s">
        <v>896</v>
      </c>
    </row>
    <row r="336" spans="1:2" x14ac:dyDescent="0.25">
      <c r="A336" t="s">
        <v>487</v>
      </c>
      <c r="B336" t="s">
        <v>896</v>
      </c>
    </row>
    <row r="337" spans="1:2" x14ac:dyDescent="0.25">
      <c r="A337" t="s">
        <v>488</v>
      </c>
      <c r="B337" t="s">
        <v>896</v>
      </c>
    </row>
    <row r="338" spans="1:2" x14ac:dyDescent="0.25">
      <c r="A338" t="s">
        <v>489</v>
      </c>
      <c r="B338" t="s">
        <v>896</v>
      </c>
    </row>
    <row r="339" spans="1:2" x14ac:dyDescent="0.25">
      <c r="A339" t="s">
        <v>490</v>
      </c>
      <c r="B339" t="s">
        <v>896</v>
      </c>
    </row>
    <row r="340" spans="1:2" x14ac:dyDescent="0.25">
      <c r="A340" t="s">
        <v>491</v>
      </c>
      <c r="B340" t="s">
        <v>896</v>
      </c>
    </row>
    <row r="341" spans="1:2" x14ac:dyDescent="0.25">
      <c r="A341" t="s">
        <v>492</v>
      </c>
      <c r="B341" t="s">
        <v>896</v>
      </c>
    </row>
    <row r="342" spans="1:2" x14ac:dyDescent="0.25">
      <c r="A342" t="s">
        <v>493</v>
      </c>
      <c r="B342" t="s">
        <v>896</v>
      </c>
    </row>
    <row r="343" spans="1:2" x14ac:dyDescent="0.25">
      <c r="A343" t="s">
        <v>496</v>
      </c>
      <c r="B343" t="s">
        <v>896</v>
      </c>
    </row>
    <row r="344" spans="1:2" x14ac:dyDescent="0.25">
      <c r="A344" t="s">
        <v>497</v>
      </c>
      <c r="B344" t="s">
        <v>896</v>
      </c>
    </row>
    <row r="345" spans="1:2" x14ac:dyDescent="0.25">
      <c r="A345" t="s">
        <v>498</v>
      </c>
      <c r="B345" t="s">
        <v>896</v>
      </c>
    </row>
    <row r="346" spans="1:2" x14ac:dyDescent="0.25">
      <c r="A346" t="s">
        <v>499</v>
      </c>
      <c r="B346" t="s">
        <v>896</v>
      </c>
    </row>
    <row r="347" spans="1:2" x14ac:dyDescent="0.25">
      <c r="A347" t="s">
        <v>500</v>
      </c>
      <c r="B347" t="s">
        <v>896</v>
      </c>
    </row>
    <row r="348" spans="1:2" x14ac:dyDescent="0.25">
      <c r="A348" t="s">
        <v>501</v>
      </c>
      <c r="B348" t="s">
        <v>896</v>
      </c>
    </row>
    <row r="349" spans="1:2" x14ac:dyDescent="0.25">
      <c r="A349" t="s">
        <v>502</v>
      </c>
      <c r="B349" t="s">
        <v>896</v>
      </c>
    </row>
    <row r="350" spans="1:2" x14ac:dyDescent="0.25">
      <c r="A350" t="s">
        <v>503</v>
      </c>
      <c r="B350" t="s">
        <v>896</v>
      </c>
    </row>
    <row r="351" spans="1:2" x14ac:dyDescent="0.25">
      <c r="A351" t="s">
        <v>505</v>
      </c>
      <c r="B351" t="s">
        <v>896</v>
      </c>
    </row>
    <row r="352" spans="1:2" x14ac:dyDescent="0.25">
      <c r="A352" t="s">
        <v>506</v>
      </c>
      <c r="B352" t="s">
        <v>896</v>
      </c>
    </row>
    <row r="353" spans="1:2" x14ac:dyDescent="0.25">
      <c r="A353" t="s">
        <v>508</v>
      </c>
      <c r="B353" t="s">
        <v>896</v>
      </c>
    </row>
    <row r="354" spans="1:2" x14ac:dyDescent="0.25">
      <c r="A354" t="s">
        <v>510</v>
      </c>
      <c r="B354" t="s">
        <v>896</v>
      </c>
    </row>
    <row r="355" spans="1:2" x14ac:dyDescent="0.25">
      <c r="A355" t="s">
        <v>511</v>
      </c>
      <c r="B355" t="s">
        <v>896</v>
      </c>
    </row>
    <row r="356" spans="1:2" x14ac:dyDescent="0.25">
      <c r="A356" t="s">
        <v>512</v>
      </c>
      <c r="B356" t="s">
        <v>896</v>
      </c>
    </row>
    <row r="357" spans="1:2" x14ac:dyDescent="0.25">
      <c r="A357" t="s">
        <v>513</v>
      </c>
      <c r="B357" t="s">
        <v>896</v>
      </c>
    </row>
    <row r="358" spans="1:2" x14ac:dyDescent="0.25">
      <c r="A358" t="s">
        <v>514</v>
      </c>
      <c r="B358" t="s">
        <v>896</v>
      </c>
    </row>
    <row r="359" spans="1:2" x14ac:dyDescent="0.25">
      <c r="A359" t="s">
        <v>515</v>
      </c>
      <c r="B359" t="s">
        <v>896</v>
      </c>
    </row>
    <row r="360" spans="1:2" x14ac:dyDescent="0.25">
      <c r="A360" t="s">
        <v>517</v>
      </c>
      <c r="B360" t="s">
        <v>896</v>
      </c>
    </row>
    <row r="361" spans="1:2" x14ac:dyDescent="0.25">
      <c r="A361" t="s">
        <v>518</v>
      </c>
      <c r="B361" t="s">
        <v>896</v>
      </c>
    </row>
    <row r="362" spans="1:2" x14ac:dyDescent="0.25">
      <c r="A362" t="s">
        <v>519</v>
      </c>
      <c r="B362" t="s">
        <v>896</v>
      </c>
    </row>
    <row r="363" spans="1:2" x14ac:dyDescent="0.25">
      <c r="A363" t="s">
        <v>520</v>
      </c>
      <c r="B363" t="s">
        <v>896</v>
      </c>
    </row>
    <row r="364" spans="1:2" x14ac:dyDescent="0.25">
      <c r="A364" t="s">
        <v>521</v>
      </c>
      <c r="B364" t="s">
        <v>896</v>
      </c>
    </row>
    <row r="365" spans="1:2" x14ac:dyDescent="0.25">
      <c r="A365" t="s">
        <v>522</v>
      </c>
      <c r="B365" t="s">
        <v>896</v>
      </c>
    </row>
    <row r="366" spans="1:2" x14ac:dyDescent="0.25">
      <c r="A366" t="s">
        <v>523</v>
      </c>
      <c r="B366" t="s">
        <v>896</v>
      </c>
    </row>
    <row r="367" spans="1:2" x14ac:dyDescent="0.25">
      <c r="A367" t="s">
        <v>524</v>
      </c>
      <c r="B367" t="s">
        <v>896</v>
      </c>
    </row>
    <row r="368" spans="1:2" x14ac:dyDescent="0.25">
      <c r="A368" t="s">
        <v>525</v>
      </c>
      <c r="B368" t="s">
        <v>896</v>
      </c>
    </row>
    <row r="369" spans="1:2" x14ac:dyDescent="0.25">
      <c r="A369" t="s">
        <v>527</v>
      </c>
      <c r="B369" t="s">
        <v>896</v>
      </c>
    </row>
    <row r="370" spans="1:2" x14ac:dyDescent="0.25">
      <c r="A370" t="s">
        <v>528</v>
      </c>
      <c r="B370" t="s">
        <v>896</v>
      </c>
    </row>
    <row r="371" spans="1:2" x14ac:dyDescent="0.25">
      <c r="A371" t="s">
        <v>529</v>
      </c>
      <c r="B371" t="s">
        <v>896</v>
      </c>
    </row>
    <row r="372" spans="1:2" x14ac:dyDescent="0.25">
      <c r="A372" t="s">
        <v>530</v>
      </c>
      <c r="B372" t="s">
        <v>896</v>
      </c>
    </row>
    <row r="373" spans="1:2" x14ac:dyDescent="0.25">
      <c r="A373" t="s">
        <v>531</v>
      </c>
      <c r="B373" t="s">
        <v>896</v>
      </c>
    </row>
    <row r="374" spans="1:2" x14ac:dyDescent="0.25">
      <c r="A374" t="s">
        <v>532</v>
      </c>
      <c r="B374" t="s">
        <v>896</v>
      </c>
    </row>
    <row r="375" spans="1:2" x14ac:dyDescent="0.25">
      <c r="A375" t="s">
        <v>533</v>
      </c>
      <c r="B375" t="s">
        <v>896</v>
      </c>
    </row>
    <row r="376" spans="1:2" x14ac:dyDescent="0.25">
      <c r="A376" t="s">
        <v>535</v>
      </c>
      <c r="B376" t="s">
        <v>896</v>
      </c>
    </row>
    <row r="377" spans="1:2" x14ac:dyDescent="0.25">
      <c r="A377" t="s">
        <v>536</v>
      </c>
      <c r="B377" t="s">
        <v>896</v>
      </c>
    </row>
    <row r="378" spans="1:2" x14ac:dyDescent="0.25">
      <c r="A378" t="s">
        <v>538</v>
      </c>
      <c r="B378" t="s">
        <v>896</v>
      </c>
    </row>
    <row r="379" spans="1:2" x14ac:dyDescent="0.25">
      <c r="A379" t="s">
        <v>539</v>
      </c>
      <c r="B379" t="s">
        <v>896</v>
      </c>
    </row>
    <row r="380" spans="1:2" x14ac:dyDescent="0.25">
      <c r="A380" t="s">
        <v>543</v>
      </c>
      <c r="B380" t="s">
        <v>896</v>
      </c>
    </row>
    <row r="381" spans="1:2" x14ac:dyDescent="0.25">
      <c r="A381" t="s">
        <v>544</v>
      </c>
      <c r="B381" t="s">
        <v>896</v>
      </c>
    </row>
    <row r="382" spans="1:2" x14ac:dyDescent="0.25">
      <c r="A382" t="s">
        <v>545</v>
      </c>
      <c r="B382" t="s">
        <v>896</v>
      </c>
    </row>
    <row r="383" spans="1:2" x14ac:dyDescent="0.25">
      <c r="A383" t="s">
        <v>546</v>
      </c>
      <c r="B383" t="s">
        <v>896</v>
      </c>
    </row>
    <row r="384" spans="1:2" x14ac:dyDescent="0.25">
      <c r="A384" t="s">
        <v>547</v>
      </c>
      <c r="B384" t="s">
        <v>896</v>
      </c>
    </row>
    <row r="385" spans="1:2" x14ac:dyDescent="0.25">
      <c r="A385" t="s">
        <v>548</v>
      </c>
      <c r="B385" t="s">
        <v>896</v>
      </c>
    </row>
    <row r="386" spans="1:2" x14ac:dyDescent="0.25">
      <c r="A386" t="s">
        <v>549</v>
      </c>
      <c r="B386" t="s">
        <v>896</v>
      </c>
    </row>
    <row r="387" spans="1:2" x14ac:dyDescent="0.25">
      <c r="A387" t="s">
        <v>550</v>
      </c>
      <c r="B387" t="s">
        <v>896</v>
      </c>
    </row>
    <row r="388" spans="1:2" x14ac:dyDescent="0.25">
      <c r="A388" t="s">
        <v>552</v>
      </c>
      <c r="B388" t="s">
        <v>896</v>
      </c>
    </row>
    <row r="389" spans="1:2" x14ac:dyDescent="0.25">
      <c r="A389" t="s">
        <v>553</v>
      </c>
      <c r="B389" t="s">
        <v>896</v>
      </c>
    </row>
    <row r="390" spans="1:2" x14ac:dyDescent="0.25">
      <c r="A390" t="s">
        <v>555</v>
      </c>
      <c r="B390" t="s">
        <v>896</v>
      </c>
    </row>
    <row r="391" spans="1:2" x14ac:dyDescent="0.25">
      <c r="A391" t="s">
        <v>557</v>
      </c>
      <c r="B391" t="s">
        <v>896</v>
      </c>
    </row>
    <row r="392" spans="1:2" x14ac:dyDescent="0.25">
      <c r="A392" t="s">
        <v>559</v>
      </c>
      <c r="B392" t="s">
        <v>896</v>
      </c>
    </row>
    <row r="393" spans="1:2" x14ac:dyDescent="0.25">
      <c r="A393" t="s">
        <v>560</v>
      </c>
      <c r="B393" t="s">
        <v>896</v>
      </c>
    </row>
    <row r="394" spans="1:2" x14ac:dyDescent="0.25">
      <c r="A394" t="s">
        <v>561</v>
      </c>
      <c r="B394" t="s">
        <v>896</v>
      </c>
    </row>
    <row r="395" spans="1:2" x14ac:dyDescent="0.25">
      <c r="A395" t="s">
        <v>563</v>
      </c>
      <c r="B395" t="s">
        <v>896</v>
      </c>
    </row>
    <row r="396" spans="1:2" x14ac:dyDescent="0.25">
      <c r="A396" t="s">
        <v>564</v>
      </c>
      <c r="B396" t="s">
        <v>896</v>
      </c>
    </row>
    <row r="397" spans="1:2" x14ac:dyDescent="0.25">
      <c r="A397" t="s">
        <v>566</v>
      </c>
      <c r="B397" t="s">
        <v>896</v>
      </c>
    </row>
    <row r="398" spans="1:2" x14ac:dyDescent="0.25">
      <c r="A398" t="s">
        <v>567</v>
      </c>
      <c r="B398" t="s">
        <v>896</v>
      </c>
    </row>
    <row r="399" spans="1:2" x14ac:dyDescent="0.25">
      <c r="A399" t="s">
        <v>568</v>
      </c>
      <c r="B399" t="s">
        <v>896</v>
      </c>
    </row>
    <row r="400" spans="1:2" x14ac:dyDescent="0.25">
      <c r="A400" t="s">
        <v>569</v>
      </c>
      <c r="B400" t="s">
        <v>896</v>
      </c>
    </row>
    <row r="401" spans="1:2" x14ac:dyDescent="0.25">
      <c r="A401" t="s">
        <v>570</v>
      </c>
      <c r="B401" t="s">
        <v>896</v>
      </c>
    </row>
    <row r="402" spans="1:2" x14ac:dyDescent="0.25">
      <c r="A402" t="s">
        <v>575</v>
      </c>
      <c r="B402" t="s">
        <v>896</v>
      </c>
    </row>
    <row r="403" spans="1:2" x14ac:dyDescent="0.25">
      <c r="A403" t="s">
        <v>576</v>
      </c>
      <c r="B403" t="s">
        <v>896</v>
      </c>
    </row>
    <row r="404" spans="1:2" x14ac:dyDescent="0.25">
      <c r="A404" t="s">
        <v>577</v>
      </c>
      <c r="B404" t="s">
        <v>896</v>
      </c>
    </row>
    <row r="405" spans="1:2" x14ac:dyDescent="0.25">
      <c r="A405" t="s">
        <v>580</v>
      </c>
      <c r="B405" t="s">
        <v>896</v>
      </c>
    </row>
    <row r="406" spans="1:2" x14ac:dyDescent="0.25">
      <c r="A406" t="s">
        <v>581</v>
      </c>
      <c r="B406" t="s">
        <v>896</v>
      </c>
    </row>
    <row r="407" spans="1:2" x14ac:dyDescent="0.25">
      <c r="A407" t="s">
        <v>582</v>
      </c>
      <c r="B407" t="s">
        <v>896</v>
      </c>
    </row>
    <row r="408" spans="1:2" x14ac:dyDescent="0.25">
      <c r="A408" t="s">
        <v>583</v>
      </c>
      <c r="B408" t="s">
        <v>896</v>
      </c>
    </row>
    <row r="409" spans="1:2" x14ac:dyDescent="0.25">
      <c r="A409" t="s">
        <v>585</v>
      </c>
      <c r="B409" t="s">
        <v>896</v>
      </c>
    </row>
    <row r="410" spans="1:2" x14ac:dyDescent="0.25">
      <c r="A410" t="s">
        <v>587</v>
      </c>
      <c r="B410" t="s">
        <v>896</v>
      </c>
    </row>
    <row r="411" spans="1:2" x14ac:dyDescent="0.25">
      <c r="A411" t="s">
        <v>588</v>
      </c>
      <c r="B411" t="s">
        <v>896</v>
      </c>
    </row>
    <row r="412" spans="1:2" x14ac:dyDescent="0.25">
      <c r="A412" t="s">
        <v>589</v>
      </c>
      <c r="B412" t="s">
        <v>896</v>
      </c>
    </row>
    <row r="413" spans="1:2" x14ac:dyDescent="0.25">
      <c r="A413" t="s">
        <v>591</v>
      </c>
      <c r="B413" t="s">
        <v>896</v>
      </c>
    </row>
    <row r="414" spans="1:2" x14ac:dyDescent="0.25">
      <c r="A414" t="s">
        <v>593</v>
      </c>
      <c r="B414" t="s">
        <v>896</v>
      </c>
    </row>
    <row r="415" spans="1:2" x14ac:dyDescent="0.25">
      <c r="A415" t="s">
        <v>594</v>
      </c>
      <c r="B415" t="s">
        <v>896</v>
      </c>
    </row>
    <row r="416" spans="1:2" x14ac:dyDescent="0.25">
      <c r="A416" t="s">
        <v>595</v>
      </c>
      <c r="B416" t="s">
        <v>896</v>
      </c>
    </row>
    <row r="417" spans="1:2" x14ac:dyDescent="0.25">
      <c r="A417" t="s">
        <v>596</v>
      </c>
      <c r="B417" t="s">
        <v>896</v>
      </c>
    </row>
    <row r="418" spans="1:2" x14ac:dyDescent="0.25">
      <c r="A418" t="s">
        <v>597</v>
      </c>
      <c r="B418" t="s">
        <v>896</v>
      </c>
    </row>
    <row r="419" spans="1:2" x14ac:dyDescent="0.25">
      <c r="A419" t="s">
        <v>599</v>
      </c>
      <c r="B419" t="s">
        <v>896</v>
      </c>
    </row>
    <row r="420" spans="1:2" x14ac:dyDescent="0.25">
      <c r="A420" t="s">
        <v>600</v>
      </c>
      <c r="B420" t="s">
        <v>896</v>
      </c>
    </row>
    <row r="421" spans="1:2" x14ac:dyDescent="0.25">
      <c r="A421" t="s">
        <v>601</v>
      </c>
      <c r="B421" t="s">
        <v>896</v>
      </c>
    </row>
    <row r="422" spans="1:2" x14ac:dyDescent="0.25">
      <c r="A422" t="s">
        <v>604</v>
      </c>
      <c r="B422" t="s">
        <v>896</v>
      </c>
    </row>
    <row r="423" spans="1:2" x14ac:dyDescent="0.25">
      <c r="A423" t="s">
        <v>607</v>
      </c>
      <c r="B423" t="s">
        <v>896</v>
      </c>
    </row>
    <row r="424" spans="1:2" x14ac:dyDescent="0.25">
      <c r="A424" t="s">
        <v>608</v>
      </c>
      <c r="B424" t="s">
        <v>896</v>
      </c>
    </row>
    <row r="425" spans="1:2" x14ac:dyDescent="0.25">
      <c r="A425" t="s">
        <v>609</v>
      </c>
      <c r="B425" t="s">
        <v>896</v>
      </c>
    </row>
    <row r="426" spans="1:2" x14ac:dyDescent="0.25">
      <c r="A426" t="s">
        <v>611</v>
      </c>
      <c r="B426" t="s">
        <v>896</v>
      </c>
    </row>
    <row r="427" spans="1:2" x14ac:dyDescent="0.25">
      <c r="A427" t="s">
        <v>613</v>
      </c>
      <c r="B427" t="s">
        <v>896</v>
      </c>
    </row>
    <row r="428" spans="1:2" x14ac:dyDescent="0.25">
      <c r="A428" t="s">
        <v>615</v>
      </c>
      <c r="B428" t="s">
        <v>896</v>
      </c>
    </row>
    <row r="429" spans="1:2" x14ac:dyDescent="0.25">
      <c r="A429" t="s">
        <v>616</v>
      </c>
      <c r="B429" t="s">
        <v>896</v>
      </c>
    </row>
    <row r="430" spans="1:2" x14ac:dyDescent="0.25">
      <c r="A430" t="s">
        <v>617</v>
      </c>
      <c r="B430" t="s">
        <v>896</v>
      </c>
    </row>
    <row r="431" spans="1:2" x14ac:dyDescent="0.25">
      <c r="A431" t="s">
        <v>619</v>
      </c>
      <c r="B431" t="s">
        <v>896</v>
      </c>
    </row>
    <row r="432" spans="1:2" x14ac:dyDescent="0.25">
      <c r="A432" t="s">
        <v>620</v>
      </c>
      <c r="B432" t="s">
        <v>896</v>
      </c>
    </row>
    <row r="433" spans="1:2" x14ac:dyDescent="0.25">
      <c r="A433" t="s">
        <v>621</v>
      </c>
      <c r="B433" t="s">
        <v>896</v>
      </c>
    </row>
    <row r="434" spans="1:2" x14ac:dyDescent="0.25">
      <c r="A434" t="s">
        <v>623</v>
      </c>
      <c r="B434" t="s">
        <v>896</v>
      </c>
    </row>
    <row r="435" spans="1:2" x14ac:dyDescent="0.25">
      <c r="A435" t="s">
        <v>624</v>
      </c>
      <c r="B435" t="s">
        <v>896</v>
      </c>
    </row>
    <row r="436" spans="1:2" x14ac:dyDescent="0.25">
      <c r="A436" t="s">
        <v>625</v>
      </c>
      <c r="B436" t="s">
        <v>896</v>
      </c>
    </row>
    <row r="437" spans="1:2" x14ac:dyDescent="0.25">
      <c r="A437" t="s">
        <v>626</v>
      </c>
      <c r="B437" t="s">
        <v>896</v>
      </c>
    </row>
    <row r="438" spans="1:2" x14ac:dyDescent="0.25">
      <c r="A438" t="s">
        <v>627</v>
      </c>
      <c r="B438" t="s">
        <v>896</v>
      </c>
    </row>
    <row r="439" spans="1:2" x14ac:dyDescent="0.25">
      <c r="A439" t="s">
        <v>628</v>
      </c>
      <c r="B439" t="s">
        <v>896</v>
      </c>
    </row>
    <row r="440" spans="1:2" x14ac:dyDescent="0.25">
      <c r="A440" t="s">
        <v>629</v>
      </c>
      <c r="B440" t="s">
        <v>896</v>
      </c>
    </row>
    <row r="441" spans="1:2" x14ac:dyDescent="0.25">
      <c r="A441" t="s">
        <v>630</v>
      </c>
      <c r="B441" t="s">
        <v>896</v>
      </c>
    </row>
    <row r="442" spans="1:2" x14ac:dyDescent="0.25">
      <c r="A442" t="s">
        <v>631</v>
      </c>
      <c r="B442" t="s">
        <v>896</v>
      </c>
    </row>
    <row r="443" spans="1:2" x14ac:dyDescent="0.25">
      <c r="A443" t="s">
        <v>632</v>
      </c>
      <c r="B443" t="s">
        <v>896</v>
      </c>
    </row>
    <row r="444" spans="1:2" x14ac:dyDescent="0.25">
      <c r="A444" t="s">
        <v>635</v>
      </c>
      <c r="B444" t="s">
        <v>896</v>
      </c>
    </row>
    <row r="445" spans="1:2" x14ac:dyDescent="0.25">
      <c r="A445" t="s">
        <v>637</v>
      </c>
      <c r="B445" t="s">
        <v>896</v>
      </c>
    </row>
    <row r="446" spans="1:2" x14ac:dyDescent="0.25">
      <c r="A446" t="s">
        <v>638</v>
      </c>
      <c r="B446" t="s">
        <v>896</v>
      </c>
    </row>
    <row r="447" spans="1:2" x14ac:dyDescent="0.25">
      <c r="A447" t="s">
        <v>639</v>
      </c>
      <c r="B447" t="s">
        <v>896</v>
      </c>
    </row>
    <row r="448" spans="1:2" x14ac:dyDescent="0.25">
      <c r="A448" t="s">
        <v>641</v>
      </c>
      <c r="B448" t="s">
        <v>896</v>
      </c>
    </row>
    <row r="449" spans="1:2" x14ac:dyDescent="0.25">
      <c r="A449" t="s">
        <v>643</v>
      </c>
      <c r="B449" t="s">
        <v>896</v>
      </c>
    </row>
    <row r="450" spans="1:2" x14ac:dyDescent="0.25">
      <c r="A450" t="s">
        <v>644</v>
      </c>
      <c r="B450" t="s">
        <v>896</v>
      </c>
    </row>
    <row r="451" spans="1:2" x14ac:dyDescent="0.25">
      <c r="A451" t="s">
        <v>645</v>
      </c>
      <c r="B451" t="s">
        <v>896</v>
      </c>
    </row>
    <row r="452" spans="1:2" x14ac:dyDescent="0.25">
      <c r="A452" t="s">
        <v>646</v>
      </c>
      <c r="B452" t="s">
        <v>896</v>
      </c>
    </row>
    <row r="453" spans="1:2" x14ac:dyDescent="0.25">
      <c r="A453" t="s">
        <v>647</v>
      </c>
      <c r="B453" t="s">
        <v>896</v>
      </c>
    </row>
    <row r="454" spans="1:2" x14ac:dyDescent="0.25">
      <c r="A454" t="s">
        <v>648</v>
      </c>
      <c r="B454" t="s">
        <v>896</v>
      </c>
    </row>
    <row r="455" spans="1:2" x14ac:dyDescent="0.25">
      <c r="A455" t="s">
        <v>650</v>
      </c>
      <c r="B455" t="s">
        <v>896</v>
      </c>
    </row>
    <row r="456" spans="1:2" x14ac:dyDescent="0.25">
      <c r="A456" t="s">
        <v>651</v>
      </c>
      <c r="B456" t="s">
        <v>896</v>
      </c>
    </row>
    <row r="457" spans="1:2" x14ac:dyDescent="0.25">
      <c r="A457" t="s">
        <v>653</v>
      </c>
      <c r="B457" t="s">
        <v>896</v>
      </c>
    </row>
    <row r="458" spans="1:2" x14ac:dyDescent="0.25">
      <c r="A458" t="s">
        <v>654</v>
      </c>
      <c r="B458" t="s">
        <v>896</v>
      </c>
    </row>
    <row r="459" spans="1:2" x14ac:dyDescent="0.25">
      <c r="A459" t="s">
        <v>655</v>
      </c>
      <c r="B459" t="s">
        <v>897</v>
      </c>
    </row>
    <row r="460" spans="1:2" x14ac:dyDescent="0.25">
      <c r="A460" t="s">
        <v>657</v>
      </c>
      <c r="B460" t="s">
        <v>896</v>
      </c>
    </row>
    <row r="461" spans="1:2" x14ac:dyDescent="0.25">
      <c r="A461" t="s">
        <v>658</v>
      </c>
      <c r="B461" t="s">
        <v>896</v>
      </c>
    </row>
    <row r="462" spans="1:2" x14ac:dyDescent="0.25">
      <c r="A462" t="s">
        <v>659</v>
      </c>
      <c r="B462" t="s">
        <v>896</v>
      </c>
    </row>
    <row r="463" spans="1:2" x14ac:dyDescent="0.25">
      <c r="A463" t="s">
        <v>660</v>
      </c>
      <c r="B463" t="s">
        <v>896</v>
      </c>
    </row>
    <row r="464" spans="1:2" x14ac:dyDescent="0.25">
      <c r="A464" t="s">
        <v>662</v>
      </c>
      <c r="B464" t="s">
        <v>896</v>
      </c>
    </row>
    <row r="465" spans="1:2" x14ac:dyDescent="0.25">
      <c r="A465" t="s">
        <v>663</v>
      </c>
      <c r="B465" t="s">
        <v>896</v>
      </c>
    </row>
    <row r="466" spans="1:2" x14ac:dyDescent="0.25">
      <c r="A466" t="s">
        <v>664</v>
      </c>
      <c r="B466" t="s">
        <v>896</v>
      </c>
    </row>
    <row r="467" spans="1:2" x14ac:dyDescent="0.25">
      <c r="A467" t="s">
        <v>665</v>
      </c>
      <c r="B467" t="s">
        <v>896</v>
      </c>
    </row>
    <row r="468" spans="1:2" x14ac:dyDescent="0.25">
      <c r="A468" t="s">
        <v>668</v>
      </c>
      <c r="B468" t="s">
        <v>896</v>
      </c>
    </row>
    <row r="469" spans="1:2" x14ac:dyDescent="0.25">
      <c r="A469" t="s">
        <v>670</v>
      </c>
      <c r="B469" t="s">
        <v>896</v>
      </c>
    </row>
    <row r="470" spans="1:2" x14ac:dyDescent="0.25">
      <c r="A470" t="s">
        <v>674</v>
      </c>
      <c r="B470" t="s">
        <v>896</v>
      </c>
    </row>
    <row r="471" spans="1:2" x14ac:dyDescent="0.25">
      <c r="A471" t="s">
        <v>675</v>
      </c>
      <c r="B471" t="s">
        <v>896</v>
      </c>
    </row>
    <row r="472" spans="1:2" x14ac:dyDescent="0.25">
      <c r="A472" t="s">
        <v>676</v>
      </c>
      <c r="B472" t="s">
        <v>896</v>
      </c>
    </row>
    <row r="473" spans="1:2" x14ac:dyDescent="0.25">
      <c r="A473" t="s">
        <v>677</v>
      </c>
      <c r="B473" t="s">
        <v>896</v>
      </c>
    </row>
    <row r="474" spans="1:2" x14ac:dyDescent="0.25">
      <c r="A474" t="s">
        <v>678</v>
      </c>
      <c r="B474" t="s">
        <v>896</v>
      </c>
    </row>
    <row r="475" spans="1:2" x14ac:dyDescent="0.25">
      <c r="A475" t="s">
        <v>681</v>
      </c>
      <c r="B475" t="s">
        <v>896</v>
      </c>
    </row>
    <row r="476" spans="1:2" x14ac:dyDescent="0.25">
      <c r="A476" t="s">
        <v>684</v>
      </c>
      <c r="B476" t="s">
        <v>896</v>
      </c>
    </row>
    <row r="477" spans="1:2" x14ac:dyDescent="0.25">
      <c r="A477" t="s">
        <v>686</v>
      </c>
      <c r="B477" t="s">
        <v>896</v>
      </c>
    </row>
    <row r="478" spans="1:2" x14ac:dyDescent="0.25">
      <c r="A478" t="s">
        <v>687</v>
      </c>
      <c r="B478" t="s">
        <v>896</v>
      </c>
    </row>
    <row r="479" spans="1:2" x14ac:dyDescent="0.25">
      <c r="A479" t="s">
        <v>688</v>
      </c>
      <c r="B479" t="s">
        <v>896</v>
      </c>
    </row>
    <row r="480" spans="1:2" x14ac:dyDescent="0.25">
      <c r="A480" t="s">
        <v>690</v>
      </c>
      <c r="B480" t="s">
        <v>896</v>
      </c>
    </row>
    <row r="481" spans="1:2" x14ac:dyDescent="0.25">
      <c r="A481" t="s">
        <v>691</v>
      </c>
      <c r="B481" t="s">
        <v>896</v>
      </c>
    </row>
    <row r="482" spans="1:2" x14ac:dyDescent="0.25">
      <c r="A482" t="s">
        <v>693</v>
      </c>
      <c r="B482" t="s">
        <v>896</v>
      </c>
    </row>
    <row r="483" spans="1:2" x14ac:dyDescent="0.25">
      <c r="A483" t="s">
        <v>695</v>
      </c>
      <c r="B483" t="s">
        <v>896</v>
      </c>
    </row>
    <row r="484" spans="1:2" x14ac:dyDescent="0.25">
      <c r="A484" t="s">
        <v>697</v>
      </c>
      <c r="B484" t="s">
        <v>896</v>
      </c>
    </row>
    <row r="485" spans="1:2" x14ac:dyDescent="0.25">
      <c r="A485" t="s">
        <v>698</v>
      </c>
      <c r="B485" t="s">
        <v>896</v>
      </c>
    </row>
    <row r="486" spans="1:2" x14ac:dyDescent="0.25">
      <c r="A486" t="s">
        <v>701</v>
      </c>
      <c r="B486" t="s">
        <v>896</v>
      </c>
    </row>
    <row r="487" spans="1:2" x14ac:dyDescent="0.25">
      <c r="A487" t="s">
        <v>702</v>
      </c>
      <c r="B487" t="s">
        <v>896</v>
      </c>
    </row>
    <row r="488" spans="1:2" x14ac:dyDescent="0.25">
      <c r="A488" t="s">
        <v>703</v>
      </c>
      <c r="B488" t="s">
        <v>896</v>
      </c>
    </row>
    <row r="489" spans="1:2" x14ac:dyDescent="0.25">
      <c r="A489" t="s">
        <v>704</v>
      </c>
      <c r="B489" t="s">
        <v>896</v>
      </c>
    </row>
    <row r="490" spans="1:2" x14ac:dyDescent="0.25">
      <c r="A490" t="s">
        <v>706</v>
      </c>
      <c r="B490" t="s">
        <v>896</v>
      </c>
    </row>
    <row r="491" spans="1:2" x14ac:dyDescent="0.25">
      <c r="A491" t="s">
        <v>707</v>
      </c>
      <c r="B491" t="s">
        <v>896</v>
      </c>
    </row>
    <row r="492" spans="1:2" x14ac:dyDescent="0.25">
      <c r="A492" t="s">
        <v>708</v>
      </c>
      <c r="B492" t="s">
        <v>896</v>
      </c>
    </row>
    <row r="493" spans="1:2" x14ac:dyDescent="0.25">
      <c r="A493" t="s">
        <v>709</v>
      </c>
      <c r="B493" t="s">
        <v>896</v>
      </c>
    </row>
    <row r="494" spans="1:2" x14ac:dyDescent="0.25">
      <c r="A494" t="s">
        <v>710</v>
      </c>
      <c r="B494" t="s">
        <v>896</v>
      </c>
    </row>
    <row r="495" spans="1:2" x14ac:dyDescent="0.25">
      <c r="A495" t="s">
        <v>711</v>
      </c>
      <c r="B495" t="s">
        <v>896</v>
      </c>
    </row>
    <row r="496" spans="1:2" x14ac:dyDescent="0.25">
      <c r="A496" t="s">
        <v>712</v>
      </c>
      <c r="B496" t="s">
        <v>896</v>
      </c>
    </row>
    <row r="497" spans="1:2" x14ac:dyDescent="0.25">
      <c r="A497" t="s">
        <v>713</v>
      </c>
      <c r="B497" t="s">
        <v>896</v>
      </c>
    </row>
    <row r="498" spans="1:2" x14ac:dyDescent="0.25">
      <c r="A498" t="s">
        <v>715</v>
      </c>
      <c r="B498" t="s">
        <v>896</v>
      </c>
    </row>
    <row r="499" spans="1:2" x14ac:dyDescent="0.25">
      <c r="A499" t="s">
        <v>717</v>
      </c>
      <c r="B499" t="s">
        <v>896</v>
      </c>
    </row>
    <row r="500" spans="1:2" x14ac:dyDescent="0.25">
      <c r="A500" t="s">
        <v>718</v>
      </c>
      <c r="B500" t="s">
        <v>896</v>
      </c>
    </row>
    <row r="501" spans="1:2" x14ac:dyDescent="0.25">
      <c r="A501" t="s">
        <v>719</v>
      </c>
      <c r="B501" t="s">
        <v>896</v>
      </c>
    </row>
    <row r="502" spans="1:2" x14ac:dyDescent="0.25">
      <c r="A502" t="s">
        <v>720</v>
      </c>
      <c r="B502" t="s">
        <v>896</v>
      </c>
    </row>
    <row r="503" spans="1:2" x14ac:dyDescent="0.25">
      <c r="A503" t="s">
        <v>721</v>
      </c>
      <c r="B503" t="s">
        <v>896</v>
      </c>
    </row>
    <row r="504" spans="1:2" x14ac:dyDescent="0.25">
      <c r="A504" t="s">
        <v>723</v>
      </c>
      <c r="B504" t="s">
        <v>896</v>
      </c>
    </row>
    <row r="505" spans="1:2" x14ac:dyDescent="0.25">
      <c r="A505" t="s">
        <v>724</v>
      </c>
      <c r="B505" t="s">
        <v>896</v>
      </c>
    </row>
    <row r="506" spans="1:2" x14ac:dyDescent="0.25">
      <c r="A506" t="s">
        <v>725</v>
      </c>
      <c r="B506" t="s">
        <v>896</v>
      </c>
    </row>
    <row r="507" spans="1:2" x14ac:dyDescent="0.25">
      <c r="A507" t="s">
        <v>726</v>
      </c>
      <c r="B507" t="s">
        <v>896</v>
      </c>
    </row>
    <row r="508" spans="1:2" x14ac:dyDescent="0.25">
      <c r="A508" t="s">
        <v>728</v>
      </c>
      <c r="B508" t="s">
        <v>896</v>
      </c>
    </row>
    <row r="509" spans="1:2" x14ac:dyDescent="0.25">
      <c r="A509" t="s">
        <v>729</v>
      </c>
      <c r="B509" t="s">
        <v>896</v>
      </c>
    </row>
    <row r="510" spans="1:2" x14ac:dyDescent="0.25">
      <c r="A510" t="s">
        <v>730</v>
      </c>
      <c r="B510" t="s">
        <v>896</v>
      </c>
    </row>
    <row r="511" spans="1:2" x14ac:dyDescent="0.25">
      <c r="A511" t="s">
        <v>731</v>
      </c>
      <c r="B511" t="s">
        <v>896</v>
      </c>
    </row>
    <row r="512" spans="1:2" x14ac:dyDescent="0.25">
      <c r="A512" t="s">
        <v>732</v>
      </c>
      <c r="B512" t="s">
        <v>896</v>
      </c>
    </row>
    <row r="513" spans="1:2" x14ac:dyDescent="0.25">
      <c r="A513" t="s">
        <v>733</v>
      </c>
      <c r="B513" t="s">
        <v>896</v>
      </c>
    </row>
    <row r="514" spans="1:2" x14ac:dyDescent="0.25">
      <c r="A514" t="s">
        <v>734</v>
      </c>
      <c r="B514" t="s">
        <v>896</v>
      </c>
    </row>
    <row r="515" spans="1:2" x14ac:dyDescent="0.25">
      <c r="A515" t="s">
        <v>737</v>
      </c>
      <c r="B515" t="s">
        <v>896</v>
      </c>
    </row>
    <row r="516" spans="1:2" x14ac:dyDescent="0.25">
      <c r="A516" t="s">
        <v>741</v>
      </c>
      <c r="B516" t="s">
        <v>896</v>
      </c>
    </row>
    <row r="517" spans="1:2" x14ac:dyDescent="0.25">
      <c r="A517" t="s">
        <v>742</v>
      </c>
      <c r="B517" t="s">
        <v>896</v>
      </c>
    </row>
    <row r="518" spans="1:2" x14ac:dyDescent="0.25">
      <c r="A518" t="s">
        <v>744</v>
      </c>
      <c r="B518" t="s">
        <v>896</v>
      </c>
    </row>
    <row r="519" spans="1:2" x14ac:dyDescent="0.25">
      <c r="A519" t="s">
        <v>746</v>
      </c>
      <c r="B519" t="s">
        <v>896</v>
      </c>
    </row>
    <row r="520" spans="1:2" x14ac:dyDescent="0.25">
      <c r="A520" t="s">
        <v>748</v>
      </c>
      <c r="B520" t="s">
        <v>896</v>
      </c>
    </row>
    <row r="521" spans="1:2" x14ac:dyDescent="0.25">
      <c r="A521" t="s">
        <v>750</v>
      </c>
      <c r="B521" t="s">
        <v>896</v>
      </c>
    </row>
    <row r="522" spans="1:2" x14ac:dyDescent="0.25">
      <c r="A522" t="s">
        <v>751</v>
      </c>
      <c r="B522" t="s">
        <v>896</v>
      </c>
    </row>
    <row r="523" spans="1:2" x14ac:dyDescent="0.25">
      <c r="A523" t="s">
        <v>753</v>
      </c>
      <c r="B523" t="s">
        <v>896</v>
      </c>
    </row>
    <row r="524" spans="1:2" x14ac:dyDescent="0.25">
      <c r="A524" t="s">
        <v>757</v>
      </c>
      <c r="B524" t="s">
        <v>896</v>
      </c>
    </row>
    <row r="525" spans="1:2" x14ac:dyDescent="0.25">
      <c r="A525" t="s">
        <v>758</v>
      </c>
      <c r="B525" t="s">
        <v>896</v>
      </c>
    </row>
    <row r="526" spans="1:2" x14ac:dyDescent="0.25">
      <c r="A526" t="s">
        <v>761</v>
      </c>
      <c r="B526" t="s">
        <v>896</v>
      </c>
    </row>
    <row r="527" spans="1:2" x14ac:dyDescent="0.25">
      <c r="A527" t="s">
        <v>762</v>
      </c>
      <c r="B527" t="s">
        <v>896</v>
      </c>
    </row>
    <row r="528" spans="1:2" x14ac:dyDescent="0.25">
      <c r="A528" t="s">
        <v>763</v>
      </c>
      <c r="B528" t="s">
        <v>896</v>
      </c>
    </row>
    <row r="529" spans="1:2" x14ac:dyDescent="0.25">
      <c r="A529" t="s">
        <v>764</v>
      </c>
      <c r="B529" t="s">
        <v>896</v>
      </c>
    </row>
    <row r="530" spans="1:2" x14ac:dyDescent="0.25">
      <c r="A530" t="s">
        <v>765</v>
      </c>
      <c r="B530" t="s">
        <v>896</v>
      </c>
    </row>
    <row r="531" spans="1:2" x14ac:dyDescent="0.25">
      <c r="A531" t="s">
        <v>767</v>
      </c>
      <c r="B531" t="s">
        <v>896</v>
      </c>
    </row>
    <row r="532" spans="1:2" x14ac:dyDescent="0.25">
      <c r="A532" t="s">
        <v>768</v>
      </c>
      <c r="B532" t="s">
        <v>896</v>
      </c>
    </row>
    <row r="533" spans="1:2" x14ac:dyDescent="0.25">
      <c r="A533" t="s">
        <v>769</v>
      </c>
      <c r="B533" t="s">
        <v>896</v>
      </c>
    </row>
    <row r="534" spans="1:2" x14ac:dyDescent="0.25">
      <c r="A534" t="s">
        <v>770</v>
      </c>
      <c r="B534" t="s">
        <v>896</v>
      </c>
    </row>
    <row r="535" spans="1:2" x14ac:dyDescent="0.25">
      <c r="A535" t="s">
        <v>771</v>
      </c>
      <c r="B535" t="s">
        <v>896</v>
      </c>
    </row>
    <row r="536" spans="1:2" x14ac:dyDescent="0.25">
      <c r="A536" t="s">
        <v>772</v>
      </c>
      <c r="B536" t="s">
        <v>896</v>
      </c>
    </row>
    <row r="537" spans="1:2" x14ac:dyDescent="0.25">
      <c r="A537" t="s">
        <v>774</v>
      </c>
      <c r="B537" t="s">
        <v>896</v>
      </c>
    </row>
    <row r="538" spans="1:2" x14ac:dyDescent="0.25">
      <c r="A538" t="s">
        <v>775</v>
      </c>
      <c r="B538" t="s">
        <v>896</v>
      </c>
    </row>
    <row r="539" spans="1:2" x14ac:dyDescent="0.25">
      <c r="A539" t="s">
        <v>777</v>
      </c>
      <c r="B539" t="s">
        <v>896</v>
      </c>
    </row>
    <row r="540" spans="1:2" x14ac:dyDescent="0.25">
      <c r="A540" t="s">
        <v>778</v>
      </c>
      <c r="B540" t="s">
        <v>896</v>
      </c>
    </row>
    <row r="541" spans="1:2" x14ac:dyDescent="0.25">
      <c r="A541" t="s">
        <v>779</v>
      </c>
      <c r="B541" t="s">
        <v>896</v>
      </c>
    </row>
    <row r="542" spans="1:2" x14ac:dyDescent="0.25">
      <c r="A542" t="s">
        <v>780</v>
      </c>
      <c r="B542" t="s">
        <v>896</v>
      </c>
    </row>
    <row r="543" spans="1:2" x14ac:dyDescent="0.25">
      <c r="A543" t="s">
        <v>783</v>
      </c>
      <c r="B543" t="s">
        <v>896</v>
      </c>
    </row>
    <row r="544" spans="1:2" x14ac:dyDescent="0.25">
      <c r="A544" t="s">
        <v>784</v>
      </c>
      <c r="B544" t="s">
        <v>896</v>
      </c>
    </row>
    <row r="545" spans="1:2" x14ac:dyDescent="0.25">
      <c r="A545" t="s">
        <v>785</v>
      </c>
      <c r="B545" t="s">
        <v>896</v>
      </c>
    </row>
    <row r="546" spans="1:2" x14ac:dyDescent="0.25">
      <c r="A546" t="s">
        <v>788</v>
      </c>
      <c r="B546" t="s">
        <v>896</v>
      </c>
    </row>
    <row r="547" spans="1:2" x14ac:dyDescent="0.25">
      <c r="A547" t="s">
        <v>789</v>
      </c>
      <c r="B547" t="s">
        <v>896</v>
      </c>
    </row>
    <row r="548" spans="1:2" x14ac:dyDescent="0.25">
      <c r="A548" t="s">
        <v>790</v>
      </c>
      <c r="B548" t="s">
        <v>896</v>
      </c>
    </row>
    <row r="549" spans="1:2" x14ac:dyDescent="0.25">
      <c r="A549" t="s">
        <v>792</v>
      </c>
      <c r="B549" t="s">
        <v>896</v>
      </c>
    </row>
    <row r="550" spans="1:2" x14ac:dyDescent="0.25">
      <c r="A550" t="s">
        <v>793</v>
      </c>
      <c r="B550" t="s">
        <v>896</v>
      </c>
    </row>
    <row r="551" spans="1:2" x14ac:dyDescent="0.25">
      <c r="A551" t="s">
        <v>794</v>
      </c>
      <c r="B551" t="s">
        <v>896</v>
      </c>
    </row>
    <row r="552" spans="1:2" x14ac:dyDescent="0.25">
      <c r="A552" t="s">
        <v>796</v>
      </c>
      <c r="B552" t="s">
        <v>896</v>
      </c>
    </row>
    <row r="553" spans="1:2" x14ac:dyDescent="0.25">
      <c r="A553" t="s">
        <v>797</v>
      </c>
      <c r="B553" t="s">
        <v>896</v>
      </c>
    </row>
    <row r="554" spans="1:2" x14ac:dyDescent="0.25">
      <c r="A554" t="s">
        <v>798</v>
      </c>
      <c r="B554" t="s">
        <v>896</v>
      </c>
    </row>
    <row r="555" spans="1:2" x14ac:dyDescent="0.25">
      <c r="A555" t="s">
        <v>801</v>
      </c>
      <c r="B555" t="s">
        <v>896</v>
      </c>
    </row>
    <row r="556" spans="1:2" x14ac:dyDescent="0.25">
      <c r="A556" t="s">
        <v>804</v>
      </c>
      <c r="B556" t="s">
        <v>896</v>
      </c>
    </row>
    <row r="557" spans="1:2" x14ac:dyDescent="0.25">
      <c r="A557" t="s">
        <v>808</v>
      </c>
      <c r="B557" t="s">
        <v>896</v>
      </c>
    </row>
    <row r="558" spans="1:2" x14ac:dyDescent="0.25">
      <c r="A558" t="s">
        <v>809</v>
      </c>
      <c r="B558" t="s">
        <v>896</v>
      </c>
    </row>
    <row r="559" spans="1:2" x14ac:dyDescent="0.25">
      <c r="A559" t="s">
        <v>810</v>
      </c>
      <c r="B559" t="s">
        <v>896</v>
      </c>
    </row>
    <row r="560" spans="1:2" x14ac:dyDescent="0.25">
      <c r="A560" t="s">
        <v>811</v>
      </c>
      <c r="B560" t="s">
        <v>896</v>
      </c>
    </row>
    <row r="561" spans="1:2" x14ac:dyDescent="0.25">
      <c r="A561" t="s">
        <v>812</v>
      </c>
      <c r="B561" t="s">
        <v>896</v>
      </c>
    </row>
    <row r="562" spans="1:2" x14ac:dyDescent="0.25">
      <c r="A562" t="s">
        <v>813</v>
      </c>
      <c r="B562" t="s">
        <v>896</v>
      </c>
    </row>
    <row r="563" spans="1:2" x14ac:dyDescent="0.25">
      <c r="A563" t="s">
        <v>814</v>
      </c>
      <c r="B563" t="s">
        <v>896</v>
      </c>
    </row>
    <row r="564" spans="1:2" x14ac:dyDescent="0.25">
      <c r="A564" t="s">
        <v>815</v>
      </c>
      <c r="B564" t="s">
        <v>896</v>
      </c>
    </row>
    <row r="565" spans="1:2" x14ac:dyDescent="0.25">
      <c r="A565" t="s">
        <v>817</v>
      </c>
      <c r="B565" t="s">
        <v>896</v>
      </c>
    </row>
    <row r="566" spans="1:2" x14ac:dyDescent="0.25">
      <c r="A566" t="s">
        <v>818</v>
      </c>
      <c r="B566" t="s">
        <v>896</v>
      </c>
    </row>
    <row r="567" spans="1:2" x14ac:dyDescent="0.25">
      <c r="A567" t="s">
        <v>819</v>
      </c>
      <c r="B567" t="s">
        <v>896</v>
      </c>
    </row>
    <row r="568" spans="1:2" x14ac:dyDescent="0.25">
      <c r="A568" t="s">
        <v>820</v>
      </c>
      <c r="B568" t="s">
        <v>896</v>
      </c>
    </row>
    <row r="569" spans="1:2" x14ac:dyDescent="0.25">
      <c r="A569" t="s">
        <v>821</v>
      </c>
      <c r="B569" t="s">
        <v>896</v>
      </c>
    </row>
    <row r="570" spans="1:2" x14ac:dyDescent="0.25">
      <c r="A570" t="s">
        <v>822</v>
      </c>
      <c r="B570" t="s">
        <v>896</v>
      </c>
    </row>
    <row r="571" spans="1:2" x14ac:dyDescent="0.25">
      <c r="A571" t="s">
        <v>823</v>
      </c>
      <c r="B571" t="s">
        <v>896</v>
      </c>
    </row>
    <row r="572" spans="1:2" x14ac:dyDescent="0.25">
      <c r="A572" t="s">
        <v>825</v>
      </c>
      <c r="B572" t="s">
        <v>896</v>
      </c>
    </row>
    <row r="573" spans="1:2" x14ac:dyDescent="0.25">
      <c r="A573" t="s">
        <v>826</v>
      </c>
      <c r="B573" t="s">
        <v>896</v>
      </c>
    </row>
    <row r="574" spans="1:2" x14ac:dyDescent="0.25">
      <c r="A574" t="s">
        <v>827</v>
      </c>
      <c r="B574" t="s">
        <v>896</v>
      </c>
    </row>
    <row r="575" spans="1:2" x14ac:dyDescent="0.25">
      <c r="A575" t="s">
        <v>828</v>
      </c>
      <c r="B575" t="s">
        <v>896</v>
      </c>
    </row>
    <row r="576" spans="1:2" x14ac:dyDescent="0.25">
      <c r="A576" t="s">
        <v>829</v>
      </c>
      <c r="B576" t="s">
        <v>896</v>
      </c>
    </row>
    <row r="577" spans="1:2" x14ac:dyDescent="0.25">
      <c r="A577" t="s">
        <v>830</v>
      </c>
      <c r="B577" t="s">
        <v>897</v>
      </c>
    </row>
    <row r="578" spans="1:2" x14ac:dyDescent="0.25">
      <c r="A578" t="s">
        <v>831</v>
      </c>
      <c r="B578" t="s">
        <v>897</v>
      </c>
    </row>
    <row r="579" spans="1:2" x14ac:dyDescent="0.25">
      <c r="A579" t="s">
        <v>833</v>
      </c>
      <c r="B579" t="s">
        <v>896</v>
      </c>
    </row>
    <row r="580" spans="1:2" x14ac:dyDescent="0.25">
      <c r="A580" t="s">
        <v>835</v>
      </c>
      <c r="B580" t="s">
        <v>896</v>
      </c>
    </row>
    <row r="581" spans="1:2" x14ac:dyDescent="0.25">
      <c r="A581" t="s">
        <v>836</v>
      </c>
      <c r="B581" t="s">
        <v>896</v>
      </c>
    </row>
    <row r="582" spans="1:2" x14ac:dyDescent="0.25">
      <c r="A582" t="s">
        <v>837</v>
      </c>
      <c r="B582" t="s">
        <v>896</v>
      </c>
    </row>
    <row r="583" spans="1:2" x14ac:dyDescent="0.25">
      <c r="A583" t="s">
        <v>839</v>
      </c>
      <c r="B583" t="s">
        <v>896</v>
      </c>
    </row>
    <row r="584" spans="1:2" x14ac:dyDescent="0.25">
      <c r="A584" t="s">
        <v>840</v>
      </c>
      <c r="B584" t="s">
        <v>896</v>
      </c>
    </row>
    <row r="585" spans="1:2" x14ac:dyDescent="0.25">
      <c r="A585" t="s">
        <v>842</v>
      </c>
      <c r="B585" t="s">
        <v>896</v>
      </c>
    </row>
    <row r="586" spans="1:2" x14ac:dyDescent="0.25">
      <c r="A586" t="s">
        <v>843</v>
      </c>
      <c r="B586" t="s">
        <v>896</v>
      </c>
    </row>
    <row r="587" spans="1:2" x14ac:dyDescent="0.25">
      <c r="A587" t="s">
        <v>844</v>
      </c>
      <c r="B587" t="s">
        <v>896</v>
      </c>
    </row>
    <row r="588" spans="1:2" x14ac:dyDescent="0.25">
      <c r="A588" t="s">
        <v>845</v>
      </c>
      <c r="B588" t="s">
        <v>896</v>
      </c>
    </row>
    <row r="589" spans="1:2" x14ac:dyDescent="0.25">
      <c r="A589" t="s">
        <v>847</v>
      </c>
      <c r="B589" t="s">
        <v>896</v>
      </c>
    </row>
    <row r="590" spans="1:2" x14ac:dyDescent="0.25">
      <c r="A590" t="s">
        <v>849</v>
      </c>
      <c r="B590" t="s">
        <v>896</v>
      </c>
    </row>
    <row r="591" spans="1:2" x14ac:dyDescent="0.25">
      <c r="A591" t="s">
        <v>851</v>
      </c>
      <c r="B591" t="s">
        <v>896</v>
      </c>
    </row>
    <row r="592" spans="1:2" x14ac:dyDescent="0.25">
      <c r="A592" t="s">
        <v>853</v>
      </c>
      <c r="B592" t="s">
        <v>896</v>
      </c>
    </row>
    <row r="593" spans="1:2" x14ac:dyDescent="0.25">
      <c r="A593" t="s">
        <v>854</v>
      </c>
      <c r="B593" t="s">
        <v>896</v>
      </c>
    </row>
    <row r="594" spans="1:2" x14ac:dyDescent="0.25">
      <c r="A594" t="s">
        <v>855</v>
      </c>
      <c r="B594" t="s">
        <v>896</v>
      </c>
    </row>
    <row r="595" spans="1:2" x14ac:dyDescent="0.25">
      <c r="A595" t="s">
        <v>856</v>
      </c>
      <c r="B595" t="s">
        <v>896</v>
      </c>
    </row>
    <row r="596" spans="1:2" x14ac:dyDescent="0.25">
      <c r="A596" t="s">
        <v>857</v>
      </c>
      <c r="B596" t="s">
        <v>896</v>
      </c>
    </row>
    <row r="597" spans="1:2" x14ac:dyDescent="0.25">
      <c r="A597" t="s">
        <v>858</v>
      </c>
      <c r="B597" t="s">
        <v>896</v>
      </c>
    </row>
    <row r="598" spans="1:2" x14ac:dyDescent="0.25">
      <c r="A598" t="s">
        <v>859</v>
      </c>
      <c r="B598" t="s">
        <v>896</v>
      </c>
    </row>
  </sheetData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topLeftCell="A645" workbookViewId="0">
      <selection activeCell="B662" sqref="B662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898</v>
      </c>
    </row>
    <row r="2" spans="1:2" x14ac:dyDescent="0.25">
      <c r="A2" s="49" t="s">
        <v>7</v>
      </c>
      <c r="B2" s="56" t="s">
        <v>896</v>
      </c>
    </row>
    <row r="3" spans="1:2" x14ac:dyDescent="0.25">
      <c r="A3" s="49" t="s">
        <v>8</v>
      </c>
      <c r="B3" s="47" t="str">
        <f>IFERROR(VLOOKUP(A3,'Base IEGM'!$A$2:$B$598,2,FALSE),"Não apurado")</f>
        <v>Não apurado</v>
      </c>
    </row>
    <row r="4" spans="1:2" x14ac:dyDescent="0.25">
      <c r="A4" s="48" t="s">
        <v>9</v>
      </c>
      <c r="B4" s="47" t="str">
        <f>IFERROR(VLOOKUP(A4,'Base IEGM'!$A$2:$B$598,2,FALSE),"Não apurado")</f>
        <v>C</v>
      </c>
    </row>
    <row r="5" spans="1:2" x14ac:dyDescent="0.25">
      <c r="A5" s="48" t="s">
        <v>10</v>
      </c>
      <c r="B5" s="47" t="str">
        <f>IFERROR(VLOOKUP(A5,'Base IEGM'!$A$2:$B$598,2,FALSE),"Não apurado")</f>
        <v>C</v>
      </c>
    </row>
    <row r="6" spans="1:2" x14ac:dyDescent="0.25">
      <c r="A6" s="49" t="s">
        <v>11</v>
      </c>
      <c r="B6" s="47" t="str">
        <f>IFERROR(VLOOKUP(A6,'Base IEGM'!$A$2:$B$598,2,FALSE),"Não apurado")</f>
        <v>C</v>
      </c>
    </row>
    <row r="7" spans="1:2" x14ac:dyDescent="0.25">
      <c r="A7" s="49" t="s">
        <v>12</v>
      </c>
      <c r="B7" s="47" t="str">
        <f>IFERROR(VLOOKUP(A7,'Base IEGM'!$A$2:$B$598,2,FALSE),"Não apurado")</f>
        <v>C</v>
      </c>
    </row>
    <row r="8" spans="1:2" x14ac:dyDescent="0.25">
      <c r="A8" s="49" t="s">
        <v>13</v>
      </c>
      <c r="B8" s="47" t="str">
        <f>IFERROR(VLOOKUP(A8,'Base IEGM'!$A$2:$B$598,2,FALSE),"Não apurado")</f>
        <v>C</v>
      </c>
    </row>
    <row r="9" spans="1:2" x14ac:dyDescent="0.25">
      <c r="A9" s="48" t="s">
        <v>14</v>
      </c>
      <c r="B9" s="47" t="str">
        <f>IFERROR(VLOOKUP(A9,'Base IEGM'!$A$2:$B$598,2,FALSE),"Não apurado")</f>
        <v>Não apurado</v>
      </c>
    </row>
    <row r="10" spans="1:2" x14ac:dyDescent="0.25">
      <c r="A10" s="49" t="s">
        <v>15</v>
      </c>
      <c r="B10" s="47" t="str">
        <f>IFERROR(VLOOKUP(A10,'Base IEGM'!$A$2:$B$598,2,FALSE),"Não apurado")</f>
        <v>Não apurado</v>
      </c>
    </row>
    <row r="11" spans="1:2" x14ac:dyDescent="0.25">
      <c r="A11" s="49" t="s">
        <v>16</v>
      </c>
      <c r="B11" s="47" t="str">
        <f>IFERROR(VLOOKUP(A11,'Base IEGM'!$A$2:$B$598,2,FALSE),"Não apurado")</f>
        <v>C</v>
      </c>
    </row>
    <row r="12" spans="1:2" x14ac:dyDescent="0.25">
      <c r="A12" s="49" t="s">
        <v>17</v>
      </c>
      <c r="B12" s="47" t="str">
        <f>IFERROR(VLOOKUP(A12,'Base IEGM'!$A$2:$B$598,2,FALSE),"Não apurado")</f>
        <v>C</v>
      </c>
    </row>
    <row r="13" spans="1:2" x14ac:dyDescent="0.25">
      <c r="A13" s="48" t="s">
        <v>18</v>
      </c>
      <c r="B13" s="47" t="str">
        <f>IFERROR(VLOOKUP(A13,'Base IEGM'!$A$2:$B$598,2,FALSE),"Não apurado")</f>
        <v>Não apurado</v>
      </c>
    </row>
    <row r="14" spans="1:2" x14ac:dyDescent="0.25">
      <c r="A14" s="48" t="s">
        <v>19</v>
      </c>
      <c r="B14" s="47" t="str">
        <f>IFERROR(VLOOKUP(A14,'Base IEGM'!$A$2:$B$598,2,FALSE),"Não apurado")</f>
        <v>C</v>
      </c>
    </row>
    <row r="15" spans="1:2" x14ac:dyDescent="0.25">
      <c r="A15" s="48" t="s">
        <v>20</v>
      </c>
      <c r="B15" s="47" t="str">
        <f>IFERROR(VLOOKUP(A15,'Base IEGM'!$A$2:$B$598,2,FALSE),"Não apurado")</f>
        <v>C</v>
      </c>
    </row>
    <row r="16" spans="1:2" x14ac:dyDescent="0.25">
      <c r="A16" s="49" t="s">
        <v>21</v>
      </c>
      <c r="B16" s="56" t="s">
        <v>896</v>
      </c>
    </row>
    <row r="17" spans="1:2" x14ac:dyDescent="0.25">
      <c r="A17" s="48" t="s">
        <v>22</v>
      </c>
      <c r="B17" s="47" t="str">
        <f>IFERROR(VLOOKUP(A17,'Base IEGM'!$A$2:$B$598,2,FALSE),"Não apurado")</f>
        <v>C</v>
      </c>
    </row>
    <row r="18" spans="1:2" x14ac:dyDescent="0.25">
      <c r="A18" s="48" t="s">
        <v>23</v>
      </c>
      <c r="B18" s="47" t="str">
        <f>IFERROR(VLOOKUP(A18,'Base IEGM'!$A$2:$B$598,2,FALSE),"Não apurado")</f>
        <v>C</v>
      </c>
    </row>
    <row r="19" spans="1:2" x14ac:dyDescent="0.25">
      <c r="A19" s="48" t="s">
        <v>24</v>
      </c>
      <c r="B19" s="47" t="str">
        <f>IFERROR(VLOOKUP(A19,'Base IEGM'!$A$2:$B$598,2,FALSE),"Não apurado")</f>
        <v>Não apurado</v>
      </c>
    </row>
    <row r="20" spans="1:2" x14ac:dyDescent="0.25">
      <c r="A20" s="48" t="s">
        <v>25</v>
      </c>
      <c r="B20" s="47" t="str">
        <f>IFERROR(VLOOKUP(A20,'Base IEGM'!$A$2:$B$598,2,FALSE),"Não apurado")</f>
        <v>C</v>
      </c>
    </row>
    <row r="21" spans="1:2" x14ac:dyDescent="0.25">
      <c r="A21" s="49" t="s">
        <v>26</v>
      </c>
      <c r="B21" s="47" t="str">
        <f>IFERROR(VLOOKUP(A21,'Base IEGM'!$A$2:$B$598,2,FALSE),"Não apurado")</f>
        <v>C+</v>
      </c>
    </row>
    <row r="22" spans="1:2" x14ac:dyDescent="0.25">
      <c r="A22" s="48" t="s">
        <v>27</v>
      </c>
      <c r="B22" s="47" t="str">
        <f>IFERROR(VLOOKUP(A22,'Base IEGM'!$A$2:$B$598,2,FALSE),"Não apurado")</f>
        <v>C</v>
      </c>
    </row>
    <row r="23" spans="1:2" x14ac:dyDescent="0.25">
      <c r="A23" s="49" t="s">
        <v>28</v>
      </c>
      <c r="B23" s="47" t="str">
        <f>IFERROR(VLOOKUP(A23,'Base IEGM'!$A$2:$B$598,2,FALSE),"Não apurado")</f>
        <v>C</v>
      </c>
    </row>
    <row r="24" spans="1:2" x14ac:dyDescent="0.25">
      <c r="A24" s="49" t="s">
        <v>29</v>
      </c>
      <c r="B24" s="56" t="s">
        <v>896</v>
      </c>
    </row>
    <row r="25" spans="1:2" x14ac:dyDescent="0.25">
      <c r="A25" s="48" t="s">
        <v>30</v>
      </c>
      <c r="B25" s="47" t="str">
        <f>IFERROR(VLOOKUP(A25,'Base IEGM'!$A$2:$B$598,2,FALSE),"Não apurado")</f>
        <v>C</v>
      </c>
    </row>
    <row r="26" spans="1:2" x14ac:dyDescent="0.25">
      <c r="A26" s="48" t="s">
        <v>31</v>
      </c>
      <c r="B26" s="47" t="str">
        <f>IFERROR(VLOOKUP(A26,'Base IEGM'!$A$2:$B$598,2,FALSE),"Não apurado")</f>
        <v>C</v>
      </c>
    </row>
    <row r="27" spans="1:2" x14ac:dyDescent="0.25">
      <c r="A27" s="49" t="s">
        <v>32</v>
      </c>
      <c r="B27" s="47" t="str">
        <f>IFERROR(VLOOKUP(A27,'Base IEGM'!$A$2:$B$598,2,FALSE),"Não apurado")</f>
        <v>Não apurado</v>
      </c>
    </row>
    <row r="28" spans="1:2" x14ac:dyDescent="0.25">
      <c r="A28" s="48" t="s">
        <v>33</v>
      </c>
      <c r="B28" s="47" t="str">
        <f>IFERROR(VLOOKUP(A28,'Base IEGM'!$A$2:$B$598,2,FALSE),"Não apurado")</f>
        <v>C</v>
      </c>
    </row>
    <row r="29" spans="1:2" x14ac:dyDescent="0.25">
      <c r="A29" s="48" t="s">
        <v>34</v>
      </c>
      <c r="B29" s="47" t="str">
        <f>IFERROR(VLOOKUP(A29,'Base IEGM'!$A$2:$B$598,2,FALSE),"Não apurado")</f>
        <v>C</v>
      </c>
    </row>
    <row r="30" spans="1:2" x14ac:dyDescent="0.25">
      <c r="A30" s="48" t="s">
        <v>35</v>
      </c>
      <c r="B30" s="47" t="str">
        <f>IFERROR(VLOOKUP(A30,'Base IEGM'!$A$2:$B$598,2,FALSE),"Não apurado")</f>
        <v>C</v>
      </c>
    </row>
    <row r="31" spans="1:2" x14ac:dyDescent="0.25">
      <c r="A31" s="49" t="s">
        <v>36</v>
      </c>
      <c r="B31" s="47" t="str">
        <f>IFERROR(VLOOKUP(A31,'Base IEGM'!$A$2:$B$598,2,FALSE),"Não apurado")</f>
        <v>C</v>
      </c>
    </row>
    <row r="32" spans="1:2" x14ac:dyDescent="0.25">
      <c r="A32" s="49" t="s">
        <v>37</v>
      </c>
      <c r="B32" s="47" t="str">
        <f>IFERROR(VLOOKUP(A32,'Base IEGM'!$A$2:$B$598,2,FALSE),"Não apurado")</f>
        <v>C</v>
      </c>
    </row>
    <row r="33" spans="1:2" x14ac:dyDescent="0.25">
      <c r="A33" s="49" t="s">
        <v>38</v>
      </c>
      <c r="B33" s="47" t="str">
        <f>IFERROR(VLOOKUP(A33,'Base IEGM'!$A$2:$B$598,2,FALSE),"Não apurado")</f>
        <v>C</v>
      </c>
    </row>
    <row r="34" spans="1:2" x14ac:dyDescent="0.25">
      <c r="A34" s="49" t="s">
        <v>39</v>
      </c>
      <c r="B34" s="47" t="str">
        <f>IFERROR(VLOOKUP(A34,'Base IEGM'!$A$2:$B$598,2,FALSE),"Não apurado")</f>
        <v>C</v>
      </c>
    </row>
    <row r="35" spans="1:2" x14ac:dyDescent="0.25">
      <c r="A35" s="49" t="s">
        <v>40</v>
      </c>
      <c r="B35" s="47" t="str">
        <f>IFERROR(VLOOKUP(A35,'Base IEGM'!$A$2:$B$598,2,FALSE),"Não apurado")</f>
        <v>Não apurado</v>
      </c>
    </row>
    <row r="36" spans="1:2" x14ac:dyDescent="0.25">
      <c r="A36" s="49" t="s">
        <v>41</v>
      </c>
      <c r="B36" s="47" t="str">
        <f>IFERROR(VLOOKUP(A36,'Base IEGM'!$A$2:$B$598,2,FALSE),"Não apurado")</f>
        <v>C</v>
      </c>
    </row>
    <row r="37" spans="1:2" x14ac:dyDescent="0.25">
      <c r="A37" s="48" t="s">
        <v>42</v>
      </c>
      <c r="B37" s="47" t="str">
        <f>IFERROR(VLOOKUP(A37,'Base IEGM'!$A$2:$B$598,2,FALSE),"Não apurado")</f>
        <v>Não apurado</v>
      </c>
    </row>
    <row r="38" spans="1:2" x14ac:dyDescent="0.25">
      <c r="A38" s="49" t="s">
        <v>43</v>
      </c>
      <c r="B38" s="47" t="str">
        <f>IFERROR(VLOOKUP(A38,'Base IEGM'!$A$2:$B$598,2,FALSE),"Não apurado")</f>
        <v>Não apurado</v>
      </c>
    </row>
    <row r="39" spans="1:2" x14ac:dyDescent="0.25">
      <c r="A39" s="48" t="s">
        <v>44</v>
      </c>
      <c r="B39" s="47" t="str">
        <f>IFERROR(VLOOKUP(A39,'Base IEGM'!$A$2:$B$598,2,FALSE),"Não apurado")</f>
        <v>C</v>
      </c>
    </row>
    <row r="40" spans="1:2" x14ac:dyDescent="0.25">
      <c r="A40" s="48" t="s">
        <v>45</v>
      </c>
      <c r="B40" s="47" t="str">
        <f>IFERROR(VLOOKUP(A40,'Base IEGM'!$A$2:$B$598,2,FALSE),"Não apurado")</f>
        <v>C</v>
      </c>
    </row>
    <row r="41" spans="1:2" x14ac:dyDescent="0.25">
      <c r="A41" s="48" t="s">
        <v>46</v>
      </c>
      <c r="B41" s="47" t="str">
        <f>IFERROR(VLOOKUP(A41,'Base IEGM'!$A$2:$B$598,2,FALSE),"Não apurado")</f>
        <v>C</v>
      </c>
    </row>
    <row r="42" spans="1:2" x14ac:dyDescent="0.25">
      <c r="A42" s="49" t="s">
        <v>47</v>
      </c>
      <c r="B42" s="47" t="str">
        <f>IFERROR(VLOOKUP(A42,'Base IEGM'!$A$2:$B$598,2,FALSE),"Não apurado")</f>
        <v>C</v>
      </c>
    </row>
    <row r="43" spans="1:2" x14ac:dyDescent="0.25">
      <c r="A43" s="49" t="s">
        <v>48</v>
      </c>
      <c r="B43" s="47" t="str">
        <f>IFERROR(VLOOKUP(A43,'Base IEGM'!$A$2:$B$598,2,FALSE),"Não apurado")</f>
        <v>C</v>
      </c>
    </row>
    <row r="44" spans="1:2" x14ac:dyDescent="0.25">
      <c r="A44" s="49" t="s">
        <v>49</v>
      </c>
      <c r="B44" s="47" t="str">
        <f>IFERROR(VLOOKUP(A44,'Base IEGM'!$A$2:$B$598,2,FALSE),"Não apurado")</f>
        <v>Não apurado</v>
      </c>
    </row>
    <row r="45" spans="1:2" x14ac:dyDescent="0.25">
      <c r="A45" s="49" t="s">
        <v>50</v>
      </c>
      <c r="B45" s="47" t="str">
        <f>IFERROR(VLOOKUP(A45,'Base IEGM'!$A$2:$B$598,2,FALSE),"Não apurado")</f>
        <v>Não apurado</v>
      </c>
    </row>
    <row r="46" spans="1:2" x14ac:dyDescent="0.25">
      <c r="A46" s="48" t="s">
        <v>51</v>
      </c>
      <c r="B46" s="47" t="str">
        <f>IFERROR(VLOOKUP(A46,'Base IEGM'!$A$2:$B$598,2,FALSE),"Não apurado")</f>
        <v>C</v>
      </c>
    </row>
    <row r="47" spans="1:2" x14ac:dyDescent="0.25">
      <c r="A47" s="48" t="s">
        <v>52</v>
      </c>
      <c r="B47" s="47" t="str">
        <f>IFERROR(VLOOKUP(A47,'Base IEGM'!$A$2:$B$598,2,FALSE),"Não apurado")</f>
        <v>C</v>
      </c>
    </row>
    <row r="48" spans="1:2" x14ac:dyDescent="0.25">
      <c r="A48" s="48" t="s">
        <v>53</v>
      </c>
      <c r="B48" s="47" t="str">
        <f>IFERROR(VLOOKUP(A48,'Base IEGM'!$A$2:$B$598,2,FALSE),"Não apurado")</f>
        <v>C</v>
      </c>
    </row>
    <row r="49" spans="1:2" x14ac:dyDescent="0.25">
      <c r="A49" s="48" t="s">
        <v>54</v>
      </c>
      <c r="B49" s="47" t="str">
        <f>IFERROR(VLOOKUP(A49,'Base IEGM'!$A$2:$B$598,2,FALSE),"Não apurado")</f>
        <v>Não apurado</v>
      </c>
    </row>
    <row r="50" spans="1:2" x14ac:dyDescent="0.25">
      <c r="A50" s="48" t="s">
        <v>55</v>
      </c>
      <c r="B50" s="47" t="str">
        <f>IFERROR(VLOOKUP(A50,'Base IEGM'!$A$2:$B$598,2,FALSE),"Não apurado")</f>
        <v>C</v>
      </c>
    </row>
    <row r="51" spans="1:2" x14ac:dyDescent="0.25">
      <c r="A51" s="48" t="s">
        <v>56</v>
      </c>
      <c r="B51" s="47" t="str">
        <f>IFERROR(VLOOKUP(A51,'Base IEGM'!$A$2:$B$598,2,FALSE),"Não apurado")</f>
        <v>C</v>
      </c>
    </row>
    <row r="52" spans="1:2" x14ac:dyDescent="0.25">
      <c r="A52" s="48" t="s">
        <v>57</v>
      </c>
      <c r="B52" s="47" t="str">
        <f>IFERROR(VLOOKUP(A52,'Base IEGM'!$A$2:$B$598,2,FALSE),"Não apurado")</f>
        <v>C</v>
      </c>
    </row>
    <row r="53" spans="1:2" x14ac:dyDescent="0.25">
      <c r="A53" s="49" t="s">
        <v>58</v>
      </c>
      <c r="B53" s="47" t="str">
        <f>IFERROR(VLOOKUP(A53,'Base IEGM'!$A$2:$B$598,2,FALSE),"Não apurado")</f>
        <v>Não apurado</v>
      </c>
    </row>
    <row r="54" spans="1:2" x14ac:dyDescent="0.25">
      <c r="A54" s="48" t="s">
        <v>59</v>
      </c>
      <c r="B54" s="47" t="str">
        <f>IFERROR(VLOOKUP(A54,'Base IEGM'!$A$2:$B$598,2,FALSE),"Não apurado")</f>
        <v>C</v>
      </c>
    </row>
    <row r="55" spans="1:2" x14ac:dyDescent="0.25">
      <c r="A55" s="48" t="s">
        <v>60</v>
      </c>
      <c r="B55" s="47" t="str">
        <f>IFERROR(VLOOKUP(A55,'Base IEGM'!$A$2:$B$598,2,FALSE),"Não apurado")</f>
        <v>C</v>
      </c>
    </row>
    <row r="56" spans="1:2" x14ac:dyDescent="0.25">
      <c r="A56" s="48" t="s">
        <v>61</v>
      </c>
      <c r="B56" s="47" t="str">
        <f>IFERROR(VLOOKUP(A56,'Base IEGM'!$A$2:$B$598,2,FALSE),"Não apurado")</f>
        <v>C</v>
      </c>
    </row>
    <row r="57" spans="1:2" x14ac:dyDescent="0.25">
      <c r="A57" s="49" t="s">
        <v>62</v>
      </c>
      <c r="B57" s="47" t="str">
        <f>IFERROR(VLOOKUP(A57,'Base IEGM'!$A$2:$B$598,2,FALSE),"Não apurado")</f>
        <v>C</v>
      </c>
    </row>
    <row r="58" spans="1:2" x14ac:dyDescent="0.25">
      <c r="A58" s="48" t="s">
        <v>63</v>
      </c>
      <c r="B58" s="47" t="str">
        <f>IFERROR(VLOOKUP(A58,'Base IEGM'!$A$2:$B$598,2,FALSE),"Não apurado")</f>
        <v>Não apurado</v>
      </c>
    </row>
    <row r="59" spans="1:2" x14ac:dyDescent="0.25">
      <c r="A59" s="48" t="s">
        <v>64</v>
      </c>
      <c r="B59" s="47" t="str">
        <f>IFERROR(VLOOKUP(A59,'Base IEGM'!$A$2:$B$598,2,FALSE),"Não apurado")</f>
        <v>C</v>
      </c>
    </row>
    <row r="60" spans="1:2" x14ac:dyDescent="0.25">
      <c r="A60" s="49" t="s">
        <v>65</v>
      </c>
      <c r="B60" s="47" t="str">
        <f>IFERROR(VLOOKUP(A60,'Base IEGM'!$A$2:$B$598,2,FALSE),"Não apurado")</f>
        <v>C</v>
      </c>
    </row>
    <row r="61" spans="1:2" x14ac:dyDescent="0.25">
      <c r="A61" s="49" t="s">
        <v>66</v>
      </c>
      <c r="B61" s="47" t="str">
        <f>IFERROR(VLOOKUP(A61,'Base IEGM'!$A$2:$B$598,2,FALSE),"Não apurado")</f>
        <v>Não apurado</v>
      </c>
    </row>
    <row r="62" spans="1:2" x14ac:dyDescent="0.25">
      <c r="A62" s="48" t="s">
        <v>67</v>
      </c>
      <c r="B62" s="47" t="str">
        <f>IFERROR(VLOOKUP(A62,'Base IEGM'!$A$2:$B$598,2,FALSE),"Não apurado")</f>
        <v>C</v>
      </c>
    </row>
    <row r="63" spans="1:2" x14ac:dyDescent="0.25">
      <c r="A63" s="48" t="s">
        <v>68</v>
      </c>
      <c r="B63" s="47" t="str">
        <f>IFERROR(VLOOKUP(A63,'Base IEGM'!$A$2:$B$598,2,FALSE),"Não apurado")</f>
        <v>C</v>
      </c>
    </row>
    <row r="64" spans="1:2" x14ac:dyDescent="0.25">
      <c r="A64" s="48" t="s">
        <v>69</v>
      </c>
      <c r="B64" s="47" t="str">
        <f>IFERROR(VLOOKUP(A64,'Base IEGM'!$A$2:$B$598,2,FALSE),"Não apurado")</f>
        <v>C</v>
      </c>
    </row>
    <row r="65" spans="1:2" x14ac:dyDescent="0.25">
      <c r="A65" s="48" t="s">
        <v>70</v>
      </c>
      <c r="B65" s="47" t="str">
        <f>IFERROR(VLOOKUP(A65,'Base IEGM'!$A$2:$B$598,2,FALSE),"Não apurado")</f>
        <v>C</v>
      </c>
    </row>
    <row r="66" spans="1:2" x14ac:dyDescent="0.25">
      <c r="A66" s="48" t="s">
        <v>71</v>
      </c>
      <c r="B66" s="47" t="str">
        <f>IFERROR(VLOOKUP(A66,'Base IEGM'!$A$2:$B$598,2,FALSE),"Não apurado")</f>
        <v>C</v>
      </c>
    </row>
    <row r="67" spans="1:2" x14ac:dyDescent="0.25">
      <c r="A67" s="48" t="s">
        <v>72</v>
      </c>
      <c r="B67" s="47" t="str">
        <f>IFERROR(VLOOKUP(A67,'Base IEGM'!$A$2:$B$598,2,FALSE),"Não apurado")</f>
        <v>C</v>
      </c>
    </row>
    <row r="68" spans="1:2" x14ac:dyDescent="0.25">
      <c r="A68" s="48" t="s">
        <v>73</v>
      </c>
      <c r="B68" s="47" t="str">
        <f>IFERROR(VLOOKUP(A68,'Base IEGM'!$A$2:$B$598,2,FALSE),"Não apurado")</f>
        <v>C</v>
      </c>
    </row>
    <row r="69" spans="1:2" x14ac:dyDescent="0.25">
      <c r="A69" s="48" t="s">
        <v>74</v>
      </c>
      <c r="B69" s="47" t="str">
        <f>IFERROR(VLOOKUP(A69,'Base IEGM'!$A$2:$B$598,2,FALSE),"Não apurado")</f>
        <v>Não apurado</v>
      </c>
    </row>
    <row r="70" spans="1:2" x14ac:dyDescent="0.25">
      <c r="A70" s="48" t="s">
        <v>75</v>
      </c>
      <c r="B70" s="47" t="str">
        <f>IFERROR(VLOOKUP(A70,'Base IEGM'!$A$2:$B$598,2,FALSE),"Não apurado")</f>
        <v>Não apurado</v>
      </c>
    </row>
    <row r="71" spans="1:2" x14ac:dyDescent="0.25">
      <c r="A71" s="48" t="s">
        <v>76</v>
      </c>
      <c r="B71" s="47" t="str">
        <f>IFERROR(VLOOKUP(A71,'Base IEGM'!$A$2:$B$598,2,FALSE),"Não apurado")</f>
        <v>C</v>
      </c>
    </row>
    <row r="72" spans="1:2" x14ac:dyDescent="0.25">
      <c r="A72" s="49" t="s">
        <v>77</v>
      </c>
      <c r="B72" s="47" t="str">
        <f>IFERROR(VLOOKUP(A72,'Base IEGM'!$A$2:$B$598,2,FALSE),"Não apurado")</f>
        <v>Não apurado</v>
      </c>
    </row>
    <row r="73" spans="1:2" x14ac:dyDescent="0.25">
      <c r="A73" s="48" t="s">
        <v>78</v>
      </c>
      <c r="B73" s="47" t="str">
        <f>IFERROR(VLOOKUP(A73,'Base IEGM'!$A$2:$B$598,2,FALSE),"Não apurado")</f>
        <v>C</v>
      </c>
    </row>
    <row r="74" spans="1:2" x14ac:dyDescent="0.25">
      <c r="A74" s="48" t="s">
        <v>79</v>
      </c>
      <c r="B74" s="47" t="str">
        <f>IFERROR(VLOOKUP(A74,'Base IEGM'!$A$2:$B$598,2,FALSE),"Não apurado")</f>
        <v>Não apurado</v>
      </c>
    </row>
    <row r="75" spans="1:2" x14ac:dyDescent="0.25">
      <c r="A75" s="48" t="s">
        <v>80</v>
      </c>
      <c r="B75" s="47" t="str">
        <f>IFERROR(VLOOKUP(A75,'Base IEGM'!$A$2:$B$598,2,FALSE),"Não apurado")</f>
        <v>C</v>
      </c>
    </row>
    <row r="76" spans="1:2" x14ac:dyDescent="0.25">
      <c r="A76" s="48" t="s">
        <v>81</v>
      </c>
      <c r="B76" s="47" t="str">
        <f>IFERROR(VLOOKUP(A76,'Base IEGM'!$A$2:$B$598,2,FALSE),"Não apurado")</f>
        <v>Não apurado</v>
      </c>
    </row>
    <row r="77" spans="1:2" x14ac:dyDescent="0.25">
      <c r="A77" s="49" t="s">
        <v>82</v>
      </c>
      <c r="B77" s="47" t="str">
        <f>IFERROR(VLOOKUP(A77,'Base IEGM'!$A$2:$B$598,2,FALSE),"Não apurado")</f>
        <v>Não apurado</v>
      </c>
    </row>
    <row r="78" spans="1:2" x14ac:dyDescent="0.25">
      <c r="A78" s="48" t="s">
        <v>83</v>
      </c>
      <c r="B78" s="47" t="str">
        <f>IFERROR(VLOOKUP(A78,'Base IEGM'!$A$2:$B$598,2,FALSE),"Não apurado")</f>
        <v>C</v>
      </c>
    </row>
    <row r="79" spans="1:2" x14ac:dyDescent="0.25">
      <c r="A79" s="49" t="s">
        <v>84</v>
      </c>
      <c r="B79" s="47" t="str">
        <f>IFERROR(VLOOKUP(A79,'Base IEGM'!$A$2:$B$598,2,FALSE),"Não apurado")</f>
        <v>Não apurado</v>
      </c>
    </row>
    <row r="80" spans="1:2" x14ac:dyDescent="0.25">
      <c r="A80" s="48" t="s">
        <v>85</v>
      </c>
      <c r="B80" s="47" t="str">
        <f>IFERROR(VLOOKUP(A80,'Base IEGM'!$A$2:$B$598,2,FALSE),"Não apurado")</f>
        <v>C</v>
      </c>
    </row>
    <row r="81" spans="1:2" x14ac:dyDescent="0.25">
      <c r="A81" s="48" t="s">
        <v>86</v>
      </c>
      <c r="B81" s="47" t="str">
        <f>IFERROR(VLOOKUP(A81,'Base IEGM'!$A$2:$B$598,2,FALSE),"Não apurado")</f>
        <v>C</v>
      </c>
    </row>
    <row r="82" spans="1:2" x14ac:dyDescent="0.25">
      <c r="A82" s="48" t="s">
        <v>87</v>
      </c>
      <c r="B82" s="47" t="str">
        <f>IFERROR(VLOOKUP(A82,'Base IEGM'!$A$2:$B$598,2,FALSE),"Não apurado")</f>
        <v>C</v>
      </c>
    </row>
    <row r="83" spans="1:2" x14ac:dyDescent="0.25">
      <c r="A83" s="48" t="s">
        <v>88</v>
      </c>
      <c r="B83" s="47" t="str">
        <f>IFERROR(VLOOKUP(A83,'Base IEGM'!$A$2:$B$598,2,FALSE),"Não apurado")</f>
        <v>Não apurado</v>
      </c>
    </row>
    <row r="84" spans="1:2" x14ac:dyDescent="0.25">
      <c r="A84" s="48" t="s">
        <v>89</v>
      </c>
      <c r="B84" s="47" t="str">
        <f>IFERROR(VLOOKUP(A84,'Base IEGM'!$A$2:$B$598,2,FALSE),"Não apurado")</f>
        <v>Não apurado</v>
      </c>
    </row>
    <row r="85" spans="1:2" x14ac:dyDescent="0.25">
      <c r="A85" s="48" t="s">
        <v>90</v>
      </c>
      <c r="B85" s="47" t="str">
        <f>IFERROR(VLOOKUP(A85,'Base IEGM'!$A$2:$B$598,2,FALSE),"Não apurado")</f>
        <v>C</v>
      </c>
    </row>
    <row r="86" spans="1:2" x14ac:dyDescent="0.25">
      <c r="A86" s="48" t="s">
        <v>91</v>
      </c>
      <c r="B86" s="47" t="str">
        <f>IFERROR(VLOOKUP(A86,'Base IEGM'!$A$2:$B$598,2,FALSE),"Não apurado")</f>
        <v>C</v>
      </c>
    </row>
    <row r="87" spans="1:2" x14ac:dyDescent="0.25">
      <c r="A87" s="48" t="s">
        <v>92</v>
      </c>
      <c r="B87" s="47" t="str">
        <f>IFERROR(VLOOKUP(A87,'Base IEGM'!$A$2:$B$598,2,FALSE),"Não apurado")</f>
        <v>C</v>
      </c>
    </row>
    <row r="88" spans="1:2" x14ac:dyDescent="0.25">
      <c r="A88" s="49" t="s">
        <v>93</v>
      </c>
      <c r="B88" s="47" t="str">
        <f>IFERROR(VLOOKUP(A88,'Base IEGM'!$A$2:$B$598,2,FALSE),"Não apurado")</f>
        <v>C</v>
      </c>
    </row>
    <row r="89" spans="1:2" x14ac:dyDescent="0.25">
      <c r="A89" s="48" t="s">
        <v>94</v>
      </c>
      <c r="B89" s="47" t="str">
        <f>IFERROR(VLOOKUP(A89,'Base IEGM'!$A$2:$B$598,2,FALSE),"Não apurado")</f>
        <v>C</v>
      </c>
    </row>
    <row r="90" spans="1:2" x14ac:dyDescent="0.25">
      <c r="A90" s="48" t="s">
        <v>95</v>
      </c>
      <c r="B90" s="47" t="str">
        <f>IFERROR(VLOOKUP(A90,'Base IEGM'!$A$2:$B$598,2,FALSE),"Não apurado")</f>
        <v>C</v>
      </c>
    </row>
    <row r="91" spans="1:2" x14ac:dyDescent="0.25">
      <c r="A91" s="48" t="s">
        <v>96</v>
      </c>
      <c r="B91" s="47" t="str">
        <f>IFERROR(VLOOKUP(A91,'Base IEGM'!$A$2:$B$598,2,FALSE),"Não apurado")</f>
        <v>C</v>
      </c>
    </row>
    <row r="92" spans="1:2" x14ac:dyDescent="0.25">
      <c r="A92" s="48" t="s">
        <v>97</v>
      </c>
      <c r="B92" s="47" t="str">
        <f>IFERROR(VLOOKUP(A92,'Base IEGM'!$A$2:$B$598,2,FALSE),"Não apurado")</f>
        <v>C</v>
      </c>
    </row>
    <row r="93" spans="1:2" x14ac:dyDescent="0.25">
      <c r="A93" s="49" t="s">
        <v>98</v>
      </c>
      <c r="B93" s="47" t="str">
        <f>IFERROR(VLOOKUP(A93,'Base IEGM'!$A$2:$B$598,2,FALSE),"Não apurado")</f>
        <v>Não apurado</v>
      </c>
    </row>
    <row r="94" spans="1:2" x14ac:dyDescent="0.25">
      <c r="A94" s="49" t="s">
        <v>99</v>
      </c>
      <c r="B94" s="47" t="str">
        <f>IFERROR(VLOOKUP(A94,'Base IEGM'!$A$2:$B$598,2,FALSE),"Não apurado")</f>
        <v>C</v>
      </c>
    </row>
    <row r="95" spans="1:2" x14ac:dyDescent="0.25">
      <c r="A95" s="49" t="s">
        <v>100</v>
      </c>
      <c r="B95" s="47" t="str">
        <f>IFERROR(VLOOKUP(A95,'Base IEGM'!$A$2:$B$598,2,FALSE),"Não apurado")</f>
        <v>C</v>
      </c>
    </row>
    <row r="96" spans="1:2" x14ac:dyDescent="0.25">
      <c r="A96" s="49" t="s">
        <v>101</v>
      </c>
      <c r="B96" s="47" t="str">
        <f>IFERROR(VLOOKUP(A96,'Base IEGM'!$A$2:$B$598,2,FALSE),"Não apurado")</f>
        <v>C</v>
      </c>
    </row>
    <row r="97" spans="1:2" x14ac:dyDescent="0.25">
      <c r="A97" s="49" t="s">
        <v>102</v>
      </c>
      <c r="B97" s="47" t="str">
        <f>IFERROR(VLOOKUP(A97,'Base IEGM'!$A$2:$B$598,2,FALSE),"Não apurado")</f>
        <v>C</v>
      </c>
    </row>
    <row r="98" spans="1:2" x14ac:dyDescent="0.25">
      <c r="A98" s="48" t="s">
        <v>103</v>
      </c>
      <c r="B98" s="47" t="str">
        <f>IFERROR(VLOOKUP(A98,'Base IEGM'!$A$2:$B$598,2,FALSE),"Não apurado")</f>
        <v>C</v>
      </c>
    </row>
    <row r="99" spans="1:2" x14ac:dyDescent="0.25">
      <c r="A99" s="49" t="s">
        <v>104</v>
      </c>
      <c r="B99" s="47" t="str">
        <f>IFERROR(VLOOKUP(A99,'Base IEGM'!$A$2:$B$598,2,FALSE),"Não apurado")</f>
        <v>C</v>
      </c>
    </row>
    <row r="100" spans="1:2" x14ac:dyDescent="0.25">
      <c r="A100" s="49" t="s">
        <v>105</v>
      </c>
      <c r="B100" s="47" t="str">
        <f>IFERROR(VLOOKUP(A100,'Base IEGM'!$A$2:$B$598,2,FALSE),"Não apurado")</f>
        <v>C</v>
      </c>
    </row>
    <row r="101" spans="1:2" x14ac:dyDescent="0.25">
      <c r="A101" s="48" t="s">
        <v>106</v>
      </c>
      <c r="B101" s="47" t="str">
        <f>IFERROR(VLOOKUP(A101,'Base IEGM'!$A$2:$B$598,2,FALSE),"Não apurado")</f>
        <v>Não apurado</v>
      </c>
    </row>
    <row r="102" spans="1:2" x14ac:dyDescent="0.25">
      <c r="A102" s="48" t="s">
        <v>107</v>
      </c>
      <c r="B102" s="47" t="str">
        <f>IFERROR(VLOOKUP(A102,'Base IEGM'!$A$2:$B$598,2,FALSE),"Não apurado")</f>
        <v>Não apurado</v>
      </c>
    </row>
    <row r="103" spans="1:2" x14ac:dyDescent="0.25">
      <c r="A103" s="48" t="s">
        <v>108</v>
      </c>
      <c r="B103" s="47" t="str">
        <f>IFERROR(VLOOKUP(A103,'Base IEGM'!$A$2:$B$598,2,FALSE),"Não apurado")</f>
        <v>C</v>
      </c>
    </row>
    <row r="104" spans="1:2" x14ac:dyDescent="0.25">
      <c r="A104" s="48" t="s">
        <v>109</v>
      </c>
      <c r="B104" s="47" t="str">
        <f>IFERROR(VLOOKUP(A104,'Base IEGM'!$A$2:$B$598,2,FALSE),"Não apurado")</f>
        <v>C</v>
      </c>
    </row>
    <row r="105" spans="1:2" x14ac:dyDescent="0.25">
      <c r="A105" s="48" t="s">
        <v>110</v>
      </c>
      <c r="B105" s="47" t="str">
        <f>IFERROR(VLOOKUP(A105,'Base IEGM'!$A$2:$B$598,2,FALSE),"Não apurado")</f>
        <v>Não apurado</v>
      </c>
    </row>
    <row r="106" spans="1:2" x14ac:dyDescent="0.25">
      <c r="A106" s="48" t="s">
        <v>111</v>
      </c>
      <c r="B106" s="47" t="str">
        <f>IFERROR(VLOOKUP(A106,'Base IEGM'!$A$2:$B$598,2,FALSE),"Não apurado")</f>
        <v>Não apurado</v>
      </c>
    </row>
    <row r="107" spans="1:2" x14ac:dyDescent="0.25">
      <c r="A107" s="48" t="s">
        <v>112</v>
      </c>
      <c r="B107" s="47" t="str">
        <f>IFERROR(VLOOKUP(A107,'Base IEGM'!$A$2:$B$598,2,FALSE),"Não apurado")</f>
        <v>C</v>
      </c>
    </row>
    <row r="108" spans="1:2" x14ac:dyDescent="0.25">
      <c r="A108" s="49" t="s">
        <v>113</v>
      </c>
      <c r="B108" s="47" t="str">
        <f>IFERROR(VLOOKUP(A108,'Base IEGM'!$A$2:$B$598,2,FALSE),"Não apurado")</f>
        <v>C</v>
      </c>
    </row>
    <row r="109" spans="1:2" x14ac:dyDescent="0.25">
      <c r="A109" s="48" t="s">
        <v>114</v>
      </c>
      <c r="B109" s="47" t="str">
        <f>IFERROR(VLOOKUP(A109,'Base IEGM'!$A$2:$B$598,2,FALSE),"Não apurado")</f>
        <v>C</v>
      </c>
    </row>
    <row r="110" spans="1:2" x14ac:dyDescent="0.25">
      <c r="A110" s="49" t="s">
        <v>115</v>
      </c>
      <c r="B110" s="47" t="str">
        <f>IFERROR(VLOOKUP(A110,'Base IEGM'!$A$2:$B$598,2,FALSE),"Não apurado")</f>
        <v>Não apurado</v>
      </c>
    </row>
    <row r="111" spans="1:2" x14ac:dyDescent="0.25">
      <c r="A111" s="49" t="s">
        <v>116</v>
      </c>
      <c r="B111" s="47" t="str">
        <f>IFERROR(VLOOKUP(A111,'Base IEGM'!$A$2:$B$598,2,FALSE),"Não apurado")</f>
        <v>C</v>
      </c>
    </row>
    <row r="112" spans="1:2" x14ac:dyDescent="0.25">
      <c r="A112" s="48" t="s">
        <v>117</v>
      </c>
      <c r="B112" s="47" t="str">
        <f>IFERROR(VLOOKUP(A112,'Base IEGM'!$A$2:$B$598,2,FALSE),"Não apurado")</f>
        <v>C</v>
      </c>
    </row>
    <row r="113" spans="1:2" x14ac:dyDescent="0.25">
      <c r="A113" s="48" t="s">
        <v>118</v>
      </c>
      <c r="B113" s="47" t="str">
        <f>IFERROR(VLOOKUP(A113,'Base IEGM'!$A$2:$B$598,2,FALSE),"Não apurado")</f>
        <v>C</v>
      </c>
    </row>
    <row r="114" spans="1:2" x14ac:dyDescent="0.25">
      <c r="A114" s="48" t="s">
        <v>119</v>
      </c>
      <c r="B114" s="47" t="str">
        <f>IFERROR(VLOOKUP(A114,'Base IEGM'!$A$2:$B$598,2,FALSE),"Não apurado")</f>
        <v>Não apurado</v>
      </c>
    </row>
    <row r="115" spans="1:2" x14ac:dyDescent="0.25">
      <c r="A115" s="48" t="s">
        <v>120</v>
      </c>
      <c r="B115" s="47" t="str">
        <f>IFERROR(VLOOKUP(A115,'Base IEGM'!$A$2:$B$598,2,FALSE),"Não apurado")</f>
        <v>Não apurado</v>
      </c>
    </row>
    <row r="116" spans="1:2" x14ac:dyDescent="0.25">
      <c r="A116" s="48" t="s">
        <v>121</v>
      </c>
      <c r="B116" s="47" t="str">
        <f>IFERROR(VLOOKUP(A116,'Base IEGM'!$A$2:$B$598,2,FALSE),"Não apurado")</f>
        <v>C</v>
      </c>
    </row>
    <row r="117" spans="1:2" x14ac:dyDescent="0.25">
      <c r="A117" s="49" t="s">
        <v>122</v>
      </c>
      <c r="B117" s="47" t="str">
        <f>IFERROR(VLOOKUP(A117,'Base IEGM'!$A$2:$B$598,2,FALSE),"Não apurado")</f>
        <v>C</v>
      </c>
    </row>
    <row r="118" spans="1:2" x14ac:dyDescent="0.25">
      <c r="A118" s="48" t="s">
        <v>123</v>
      </c>
      <c r="B118" s="47" t="str">
        <f>IFERROR(VLOOKUP(A118,'Base IEGM'!$A$2:$B$598,2,FALSE),"Não apurado")</f>
        <v>C</v>
      </c>
    </row>
    <row r="119" spans="1:2" x14ac:dyDescent="0.25">
      <c r="A119" s="49" t="s">
        <v>124</v>
      </c>
      <c r="B119" s="47" t="str">
        <f>IFERROR(VLOOKUP(A119,'Base IEGM'!$A$2:$B$598,2,FALSE),"Não apurado")</f>
        <v>C</v>
      </c>
    </row>
    <row r="120" spans="1:2" x14ac:dyDescent="0.25">
      <c r="A120" s="48" t="s">
        <v>125</v>
      </c>
      <c r="B120" s="47" t="str">
        <f>IFERROR(VLOOKUP(A120,'Base IEGM'!$A$2:$B$598,2,FALSE),"Não apurado")</f>
        <v>C</v>
      </c>
    </row>
    <row r="121" spans="1:2" x14ac:dyDescent="0.25">
      <c r="A121" s="48" t="s">
        <v>126</v>
      </c>
      <c r="B121" s="47" t="str">
        <f>IFERROR(VLOOKUP(A121,'Base IEGM'!$A$2:$B$598,2,FALSE),"Não apurado")</f>
        <v>C</v>
      </c>
    </row>
    <row r="122" spans="1:2" x14ac:dyDescent="0.25">
      <c r="A122" s="48" t="s">
        <v>127</v>
      </c>
      <c r="B122" s="47" t="str">
        <f>IFERROR(VLOOKUP(A122,'Base IEGM'!$A$2:$B$598,2,FALSE),"Não apurado")</f>
        <v>Não apurado</v>
      </c>
    </row>
    <row r="123" spans="1:2" x14ac:dyDescent="0.25">
      <c r="A123" s="48" t="s">
        <v>128</v>
      </c>
      <c r="B123" s="47" t="str">
        <f>IFERROR(VLOOKUP(A123,'Base IEGM'!$A$2:$B$598,2,FALSE),"Não apurado")</f>
        <v>Não apurado</v>
      </c>
    </row>
    <row r="124" spans="1:2" x14ac:dyDescent="0.25">
      <c r="A124" s="48" t="s">
        <v>129</v>
      </c>
      <c r="B124" s="47" t="str">
        <f>IFERROR(VLOOKUP(A124,'Base IEGM'!$A$2:$B$598,2,FALSE),"Não apurado")</f>
        <v>C</v>
      </c>
    </row>
    <row r="125" spans="1:2" x14ac:dyDescent="0.25">
      <c r="A125" s="48" t="s">
        <v>130</v>
      </c>
      <c r="B125" s="47" t="str">
        <f>IFERROR(VLOOKUP(A125,'Base IEGM'!$A$2:$B$598,2,FALSE),"Não apurado")</f>
        <v>C</v>
      </c>
    </row>
    <row r="126" spans="1:2" x14ac:dyDescent="0.25">
      <c r="A126" s="48" t="s">
        <v>131</v>
      </c>
      <c r="B126" s="47" t="str">
        <f>IFERROR(VLOOKUP(A126,'Base IEGM'!$A$2:$B$598,2,FALSE),"Não apurado")</f>
        <v>C</v>
      </c>
    </row>
    <row r="127" spans="1:2" x14ac:dyDescent="0.25">
      <c r="A127" s="48" t="s">
        <v>132</v>
      </c>
      <c r="B127" s="47" t="str">
        <f>IFERROR(VLOOKUP(A127,'Base IEGM'!$A$2:$B$598,2,FALSE),"Não apurado")</f>
        <v>C</v>
      </c>
    </row>
    <row r="128" spans="1:2" x14ac:dyDescent="0.25">
      <c r="A128" s="48" t="s">
        <v>133</v>
      </c>
      <c r="B128" s="47" t="str">
        <f>IFERROR(VLOOKUP(A128,'Base IEGM'!$A$2:$B$598,2,FALSE),"Não apurado")</f>
        <v>C</v>
      </c>
    </row>
    <row r="129" spans="1:2" x14ac:dyDescent="0.25">
      <c r="A129" s="48" t="s">
        <v>134</v>
      </c>
      <c r="B129" s="47" t="str">
        <f>IFERROR(VLOOKUP(A129,'Base IEGM'!$A$2:$B$598,2,FALSE),"Não apurado")</f>
        <v>C</v>
      </c>
    </row>
    <row r="130" spans="1:2" x14ac:dyDescent="0.25">
      <c r="A130" s="49" t="s">
        <v>135</v>
      </c>
      <c r="B130" s="47" t="str">
        <f>IFERROR(VLOOKUP(A130,'Base IEGM'!$A$2:$B$598,2,FALSE),"Não apurado")</f>
        <v>C</v>
      </c>
    </row>
    <row r="131" spans="1:2" x14ac:dyDescent="0.25">
      <c r="A131" s="49" t="s">
        <v>136</v>
      </c>
      <c r="B131" s="47" t="str">
        <f>IFERROR(VLOOKUP(A131,'Base IEGM'!$A$2:$B$598,2,FALSE),"Não apurado")</f>
        <v>C</v>
      </c>
    </row>
    <row r="132" spans="1:2" x14ac:dyDescent="0.25">
      <c r="A132" s="48" t="s">
        <v>137</v>
      </c>
      <c r="B132" s="47" t="str">
        <f>IFERROR(VLOOKUP(A132,'Base IEGM'!$A$2:$B$598,2,FALSE),"Não apurado")</f>
        <v>C</v>
      </c>
    </row>
    <row r="133" spans="1:2" x14ac:dyDescent="0.25">
      <c r="A133" s="48" t="s">
        <v>138</v>
      </c>
      <c r="B133" s="47" t="str">
        <f>IFERROR(VLOOKUP(A133,'Base IEGM'!$A$2:$B$598,2,FALSE),"Não apurado")</f>
        <v>Não apurado</v>
      </c>
    </row>
    <row r="134" spans="1:2" x14ac:dyDescent="0.25">
      <c r="A134" s="49" t="s">
        <v>139</v>
      </c>
      <c r="B134" s="47" t="str">
        <f>IFERROR(VLOOKUP(A134,'Base IEGM'!$A$2:$B$598,2,FALSE),"Não apurado")</f>
        <v>Não apurado</v>
      </c>
    </row>
    <row r="135" spans="1:2" x14ac:dyDescent="0.25">
      <c r="A135" s="48" t="s">
        <v>140</v>
      </c>
      <c r="B135" s="47" t="str">
        <f>IFERROR(VLOOKUP(A135,'Base IEGM'!$A$2:$B$598,2,FALSE),"Não apurado")</f>
        <v>Não apurado</v>
      </c>
    </row>
    <row r="136" spans="1:2" x14ac:dyDescent="0.25">
      <c r="A136" s="48" t="s">
        <v>141</v>
      </c>
      <c r="B136" s="47" t="str">
        <f>IFERROR(VLOOKUP(A136,'Base IEGM'!$A$2:$B$598,2,FALSE),"Não apurado")</f>
        <v>Não apurado</v>
      </c>
    </row>
    <row r="137" spans="1:2" x14ac:dyDescent="0.25">
      <c r="A137" s="48" t="s">
        <v>142</v>
      </c>
      <c r="B137" s="47" t="str">
        <f>IFERROR(VLOOKUP(A137,'Base IEGM'!$A$2:$B$598,2,FALSE),"Não apurado")</f>
        <v>C</v>
      </c>
    </row>
    <row r="138" spans="1:2" x14ac:dyDescent="0.25">
      <c r="A138" s="48" t="s">
        <v>143</v>
      </c>
      <c r="B138" s="47" t="str">
        <f>IFERROR(VLOOKUP(A138,'Base IEGM'!$A$2:$B$598,2,FALSE),"Não apurado")</f>
        <v>C</v>
      </c>
    </row>
    <row r="139" spans="1:2" x14ac:dyDescent="0.25">
      <c r="A139" s="49" t="s">
        <v>144</v>
      </c>
      <c r="B139" s="47" t="str">
        <f>IFERROR(VLOOKUP(A139,'Base IEGM'!$A$2:$B$598,2,FALSE),"Não apurado")</f>
        <v>C</v>
      </c>
    </row>
    <row r="140" spans="1:2" x14ac:dyDescent="0.25">
      <c r="A140" s="49" t="s">
        <v>145</v>
      </c>
      <c r="B140" s="47" t="str">
        <f>IFERROR(VLOOKUP(A140,'Base IEGM'!$A$2:$B$598,2,FALSE),"Não apurado")</f>
        <v>C</v>
      </c>
    </row>
    <row r="141" spans="1:2" x14ac:dyDescent="0.25">
      <c r="A141" s="49" t="s">
        <v>146</v>
      </c>
      <c r="B141" s="47" t="str">
        <f>IFERROR(VLOOKUP(A141,'Base IEGM'!$A$2:$B$598,2,FALSE),"Não apurado")</f>
        <v>Não apurado</v>
      </c>
    </row>
    <row r="142" spans="1:2" x14ac:dyDescent="0.25">
      <c r="A142" s="49" t="s">
        <v>147</v>
      </c>
      <c r="B142" s="47" t="str">
        <f>IFERROR(VLOOKUP(A142,'Base IEGM'!$A$2:$B$598,2,FALSE),"Não apurado")</f>
        <v>C</v>
      </c>
    </row>
    <row r="143" spans="1:2" x14ac:dyDescent="0.25">
      <c r="A143" s="48" t="s">
        <v>148</v>
      </c>
      <c r="B143" s="47" t="str">
        <f>IFERROR(VLOOKUP(A143,'Base IEGM'!$A$2:$B$598,2,FALSE),"Não apurado")</f>
        <v>C</v>
      </c>
    </row>
    <row r="144" spans="1:2" x14ac:dyDescent="0.25">
      <c r="A144" s="49" t="s">
        <v>149</v>
      </c>
      <c r="B144" s="47" t="str">
        <f>IFERROR(VLOOKUP(A144,'Base IEGM'!$A$2:$B$598,2,FALSE),"Não apurado")</f>
        <v>Não apurado</v>
      </c>
    </row>
    <row r="145" spans="1:2" x14ac:dyDescent="0.25">
      <c r="A145" s="49" t="s">
        <v>150</v>
      </c>
      <c r="B145" s="47" t="str">
        <f>IFERROR(VLOOKUP(A145,'Base IEGM'!$A$2:$B$598,2,FALSE),"Não apurado")</f>
        <v>Não apurado</v>
      </c>
    </row>
    <row r="146" spans="1:2" x14ac:dyDescent="0.25">
      <c r="A146" s="49" t="s">
        <v>151</v>
      </c>
      <c r="B146" s="47" t="str">
        <f>IFERROR(VLOOKUP(A146,'Base IEGM'!$A$2:$B$598,2,FALSE),"Não apurado")</f>
        <v>C</v>
      </c>
    </row>
    <row r="147" spans="1:2" x14ac:dyDescent="0.25">
      <c r="A147" s="48" t="s">
        <v>152</v>
      </c>
      <c r="B147" s="47" t="str">
        <f>IFERROR(VLOOKUP(A147,'Base IEGM'!$A$2:$B$598,2,FALSE),"Não apurado")</f>
        <v>Não apurado</v>
      </c>
    </row>
    <row r="148" spans="1:2" x14ac:dyDescent="0.25">
      <c r="A148" s="48" t="s">
        <v>153</v>
      </c>
      <c r="B148" s="47" t="str">
        <f>IFERROR(VLOOKUP(A148,'Base IEGM'!$A$2:$B$598,2,FALSE),"Não apurado")</f>
        <v>C</v>
      </c>
    </row>
    <row r="149" spans="1:2" x14ac:dyDescent="0.25">
      <c r="A149" s="48" t="s">
        <v>154</v>
      </c>
      <c r="B149" s="47" t="str">
        <f>IFERROR(VLOOKUP(A149,'Base IEGM'!$A$2:$B$598,2,FALSE),"Não apurado")</f>
        <v>Não apurado</v>
      </c>
    </row>
    <row r="150" spans="1:2" x14ac:dyDescent="0.25">
      <c r="A150" s="49" t="s">
        <v>155</v>
      </c>
      <c r="B150" s="47" t="str">
        <f>IFERROR(VLOOKUP(A150,'Base IEGM'!$A$2:$B$598,2,FALSE),"Não apurado")</f>
        <v>C</v>
      </c>
    </row>
    <row r="151" spans="1:2" x14ac:dyDescent="0.25">
      <c r="A151" s="48" t="s">
        <v>156</v>
      </c>
      <c r="B151" s="47" t="str">
        <f>IFERROR(VLOOKUP(A151,'Base IEGM'!$A$2:$B$598,2,FALSE),"Não apurado")</f>
        <v>C</v>
      </c>
    </row>
    <row r="152" spans="1:2" x14ac:dyDescent="0.25">
      <c r="A152" s="49" t="s">
        <v>157</v>
      </c>
      <c r="B152" s="47" t="str">
        <f>IFERROR(VLOOKUP(A152,'Base IEGM'!$A$2:$B$598,2,FALSE),"Não apurado")</f>
        <v>C</v>
      </c>
    </row>
    <row r="153" spans="1:2" x14ac:dyDescent="0.25">
      <c r="A153" s="48" t="s">
        <v>158</v>
      </c>
      <c r="B153" s="47" t="str">
        <f>IFERROR(VLOOKUP(A153,'Base IEGM'!$A$2:$B$598,2,FALSE),"Não apurado")</f>
        <v>Não apurado</v>
      </c>
    </row>
    <row r="154" spans="1:2" x14ac:dyDescent="0.25">
      <c r="A154" s="48" t="s">
        <v>159</v>
      </c>
      <c r="B154" s="47" t="str">
        <f>IFERROR(VLOOKUP(A154,'Base IEGM'!$A$2:$B$598,2,FALSE),"Não apurado")</f>
        <v>C</v>
      </c>
    </row>
    <row r="155" spans="1:2" x14ac:dyDescent="0.25">
      <c r="A155" s="48" t="s">
        <v>160</v>
      </c>
      <c r="B155" s="47" t="str">
        <f>IFERROR(VLOOKUP(A155,'Base IEGM'!$A$2:$B$598,2,FALSE),"Não apurado")</f>
        <v>Não apurado</v>
      </c>
    </row>
    <row r="156" spans="1:2" x14ac:dyDescent="0.25">
      <c r="A156" s="48" t="s">
        <v>161</v>
      </c>
      <c r="B156" s="47" t="str">
        <f>IFERROR(VLOOKUP(A156,'Base IEGM'!$A$2:$B$598,2,FALSE),"Não apurado")</f>
        <v>C</v>
      </c>
    </row>
    <row r="157" spans="1:2" x14ac:dyDescent="0.25">
      <c r="A157" s="49" t="s">
        <v>162</v>
      </c>
      <c r="B157" s="47" t="str">
        <f>IFERROR(VLOOKUP(A157,'Base IEGM'!$A$2:$B$598,2,FALSE),"Não apurado")</f>
        <v>C</v>
      </c>
    </row>
    <row r="158" spans="1:2" x14ac:dyDescent="0.25">
      <c r="A158" s="48" t="s">
        <v>163</v>
      </c>
      <c r="B158" s="47" t="str">
        <f>IFERROR(VLOOKUP(A158,'Base IEGM'!$A$2:$B$598,2,FALSE),"Não apurado")</f>
        <v>C</v>
      </c>
    </row>
    <row r="159" spans="1:2" x14ac:dyDescent="0.25">
      <c r="A159" s="49" t="s">
        <v>164</v>
      </c>
      <c r="B159" s="47" t="str">
        <f>IFERROR(VLOOKUP(A159,'Base IEGM'!$A$2:$B$598,2,FALSE),"Não apurado")</f>
        <v>C</v>
      </c>
    </row>
    <row r="160" spans="1:2" x14ac:dyDescent="0.25">
      <c r="A160" s="48" t="s">
        <v>165</v>
      </c>
      <c r="B160" s="47" t="str">
        <f>IFERROR(VLOOKUP(A160,'Base IEGM'!$A$2:$B$598,2,FALSE),"Não apurado")</f>
        <v>Não apurado</v>
      </c>
    </row>
    <row r="161" spans="1:2" x14ac:dyDescent="0.25">
      <c r="A161" s="48" t="s">
        <v>166</v>
      </c>
      <c r="B161" s="47" t="str">
        <f>IFERROR(VLOOKUP(A161,'Base IEGM'!$A$2:$B$598,2,FALSE),"Não apurado")</f>
        <v>C</v>
      </c>
    </row>
    <row r="162" spans="1:2" x14ac:dyDescent="0.25">
      <c r="A162" s="49" t="s">
        <v>167</v>
      </c>
      <c r="B162" s="47" t="str">
        <f>IFERROR(VLOOKUP(A162,'Base IEGM'!$A$2:$B$598,2,FALSE),"Não apurado")</f>
        <v>Não apurado</v>
      </c>
    </row>
    <row r="163" spans="1:2" x14ac:dyDescent="0.25">
      <c r="A163" s="48" t="s">
        <v>168</v>
      </c>
      <c r="B163" s="47" t="str">
        <f>IFERROR(VLOOKUP(A163,'Base IEGM'!$A$2:$B$598,2,FALSE),"Não apurado")</f>
        <v>C</v>
      </c>
    </row>
    <row r="164" spans="1:2" x14ac:dyDescent="0.25">
      <c r="A164" s="48" t="s">
        <v>169</v>
      </c>
      <c r="B164" s="47" t="str">
        <f>IFERROR(VLOOKUP(A164,'Base IEGM'!$A$2:$B$598,2,FALSE),"Não apurado")</f>
        <v>C</v>
      </c>
    </row>
    <row r="165" spans="1:2" x14ac:dyDescent="0.25">
      <c r="A165" s="48" t="s">
        <v>170</v>
      </c>
      <c r="B165" s="47" t="str">
        <f>IFERROR(VLOOKUP(A165,'Base IEGM'!$A$2:$B$598,2,FALSE),"Não apurado")</f>
        <v>Não apurado</v>
      </c>
    </row>
    <row r="166" spans="1:2" x14ac:dyDescent="0.25">
      <c r="A166" s="49" t="s">
        <v>171</v>
      </c>
      <c r="B166" s="47" t="str">
        <f>IFERROR(VLOOKUP(A166,'Base IEGM'!$A$2:$B$598,2,FALSE),"Não apurado")</f>
        <v>C</v>
      </c>
    </row>
    <row r="167" spans="1:2" x14ac:dyDescent="0.25">
      <c r="A167" s="48" t="s">
        <v>172</v>
      </c>
      <c r="B167" s="47" t="str">
        <f>IFERROR(VLOOKUP(A167,'Base IEGM'!$A$2:$B$598,2,FALSE),"Não apurado")</f>
        <v>C</v>
      </c>
    </row>
    <row r="168" spans="1:2" x14ac:dyDescent="0.25">
      <c r="A168" s="48" t="s">
        <v>173</v>
      </c>
      <c r="B168" s="47" t="str">
        <f>IFERROR(VLOOKUP(A168,'Base IEGM'!$A$2:$B$598,2,FALSE),"Não apurado")</f>
        <v>C</v>
      </c>
    </row>
    <row r="169" spans="1:2" x14ac:dyDescent="0.25">
      <c r="A169" s="49" t="s">
        <v>174</v>
      </c>
      <c r="B169" s="47" t="str">
        <f>IFERROR(VLOOKUP(A169,'Base IEGM'!$A$2:$B$598,2,FALSE),"Não apurado")</f>
        <v>C</v>
      </c>
    </row>
    <row r="170" spans="1:2" x14ac:dyDescent="0.25">
      <c r="A170" s="48" t="s">
        <v>175</v>
      </c>
      <c r="B170" s="47" t="str">
        <f>IFERROR(VLOOKUP(A170,'Base IEGM'!$A$2:$B$598,2,FALSE),"Não apurado")</f>
        <v>C</v>
      </c>
    </row>
    <row r="171" spans="1:2" x14ac:dyDescent="0.25">
      <c r="A171" s="48" t="s">
        <v>176</v>
      </c>
      <c r="B171" s="47" t="str">
        <f>IFERROR(VLOOKUP(A171,'Base IEGM'!$A$2:$B$598,2,FALSE),"Não apurado")</f>
        <v>C</v>
      </c>
    </row>
    <row r="172" spans="1:2" x14ac:dyDescent="0.25">
      <c r="A172" s="48" t="s">
        <v>177</v>
      </c>
      <c r="B172" s="47" t="str">
        <f>IFERROR(VLOOKUP(A172,'Base IEGM'!$A$2:$B$598,2,FALSE),"Não apurado")</f>
        <v>C</v>
      </c>
    </row>
    <row r="173" spans="1:2" x14ac:dyDescent="0.25">
      <c r="A173" s="49" t="s">
        <v>178</v>
      </c>
      <c r="B173" s="47" t="str">
        <f>IFERROR(VLOOKUP(A173,'Base IEGM'!$A$2:$B$598,2,FALSE),"Não apurado")</f>
        <v>Não apurado</v>
      </c>
    </row>
    <row r="174" spans="1:2" x14ac:dyDescent="0.25">
      <c r="A174" s="48" t="s">
        <v>179</v>
      </c>
      <c r="B174" s="47" t="str">
        <f>IFERROR(VLOOKUP(A174,'Base IEGM'!$A$2:$B$598,2,FALSE),"Não apurado")</f>
        <v>C</v>
      </c>
    </row>
    <row r="175" spans="1:2" x14ac:dyDescent="0.25">
      <c r="A175" s="48" t="s">
        <v>180</v>
      </c>
      <c r="B175" s="47" t="str">
        <f>IFERROR(VLOOKUP(A175,'Base IEGM'!$A$2:$B$598,2,FALSE),"Não apurado")</f>
        <v>Não apurado</v>
      </c>
    </row>
    <row r="176" spans="1:2" x14ac:dyDescent="0.25">
      <c r="A176" s="49" t="s">
        <v>181</v>
      </c>
      <c r="B176" s="47" t="str">
        <f>IFERROR(VLOOKUP(A176,'Base IEGM'!$A$2:$B$598,2,FALSE),"Não apurado")</f>
        <v>C</v>
      </c>
    </row>
    <row r="177" spans="1:2" x14ac:dyDescent="0.25">
      <c r="A177" s="49" t="s">
        <v>182</v>
      </c>
      <c r="B177" s="47" t="str">
        <f>IFERROR(VLOOKUP(A177,'Base IEGM'!$A$2:$B$598,2,FALSE),"Não apurado")</f>
        <v>C</v>
      </c>
    </row>
    <row r="178" spans="1:2" x14ac:dyDescent="0.25">
      <c r="A178" s="48" t="s">
        <v>183</v>
      </c>
      <c r="B178" s="47" t="str">
        <f>IFERROR(VLOOKUP(A178,'Base IEGM'!$A$2:$B$598,2,FALSE),"Não apurado")</f>
        <v>C</v>
      </c>
    </row>
    <row r="179" spans="1:2" x14ac:dyDescent="0.25">
      <c r="A179" s="49" t="s">
        <v>184</v>
      </c>
      <c r="B179" s="47" t="str">
        <f>IFERROR(VLOOKUP(A179,'Base IEGM'!$A$2:$B$598,2,FALSE),"Não apurado")</f>
        <v>C</v>
      </c>
    </row>
    <row r="180" spans="1:2" x14ac:dyDescent="0.25">
      <c r="A180" s="48" t="s">
        <v>185</v>
      </c>
      <c r="B180" s="47" t="str">
        <f>IFERROR(VLOOKUP(A180,'Base IEGM'!$A$2:$B$598,2,FALSE),"Não apurado")</f>
        <v>C</v>
      </c>
    </row>
    <row r="181" spans="1:2" x14ac:dyDescent="0.25">
      <c r="A181" s="49" t="s">
        <v>186</v>
      </c>
      <c r="B181" s="47" t="str">
        <f>IFERROR(VLOOKUP(A181,'Base IEGM'!$A$2:$B$598,2,FALSE),"Não apurado")</f>
        <v>Não apurado</v>
      </c>
    </row>
    <row r="182" spans="1:2" x14ac:dyDescent="0.25">
      <c r="A182" s="48" t="s">
        <v>187</v>
      </c>
      <c r="B182" s="47" t="str">
        <f>IFERROR(VLOOKUP(A182,'Base IEGM'!$A$2:$B$598,2,FALSE),"Não apurado")</f>
        <v>C</v>
      </c>
    </row>
    <row r="183" spans="1:2" x14ac:dyDescent="0.25">
      <c r="A183" s="49" t="s">
        <v>188</v>
      </c>
      <c r="B183" s="47" t="str">
        <f>IFERROR(VLOOKUP(A183,'Base IEGM'!$A$2:$B$598,2,FALSE),"Não apurado")</f>
        <v>Não apurado</v>
      </c>
    </row>
    <row r="184" spans="1:2" x14ac:dyDescent="0.25">
      <c r="A184" s="49" t="s">
        <v>189</v>
      </c>
      <c r="B184" s="47" t="str">
        <f>IFERROR(VLOOKUP(A184,'Base IEGM'!$A$2:$B$598,2,FALSE),"Não apurado")</f>
        <v>C</v>
      </c>
    </row>
    <row r="185" spans="1:2" x14ac:dyDescent="0.25">
      <c r="A185" s="48" t="s">
        <v>190</v>
      </c>
      <c r="B185" s="47" t="str">
        <f>IFERROR(VLOOKUP(A185,'Base IEGM'!$A$2:$B$598,2,FALSE),"Não apurado")</f>
        <v>Não apurado</v>
      </c>
    </row>
    <row r="186" spans="1:2" x14ac:dyDescent="0.25">
      <c r="A186" s="48" t="s">
        <v>191</v>
      </c>
      <c r="B186" s="47" t="str">
        <f>IFERROR(VLOOKUP(A186,'Base IEGM'!$A$2:$B$598,2,FALSE),"Não apurado")</f>
        <v>C</v>
      </c>
    </row>
    <row r="187" spans="1:2" x14ac:dyDescent="0.25">
      <c r="A187" s="48" t="s">
        <v>192</v>
      </c>
      <c r="B187" s="47" t="str">
        <f>IFERROR(VLOOKUP(A187,'Base IEGM'!$A$2:$B$598,2,FALSE),"Não apurado")</f>
        <v>C</v>
      </c>
    </row>
    <row r="188" spans="1:2" x14ac:dyDescent="0.25">
      <c r="A188" s="48" t="s">
        <v>193</v>
      </c>
      <c r="B188" s="47" t="str">
        <f>IFERROR(VLOOKUP(A188,'Base IEGM'!$A$2:$B$598,2,FALSE),"Não apurado")</f>
        <v>Não apurado</v>
      </c>
    </row>
    <row r="189" spans="1:2" x14ac:dyDescent="0.25">
      <c r="A189" s="49" t="s">
        <v>194</v>
      </c>
      <c r="B189" s="47" t="str">
        <f>IFERROR(VLOOKUP(A189,'Base IEGM'!$A$2:$B$598,2,FALSE),"Não apurado")</f>
        <v>Não apurado</v>
      </c>
    </row>
    <row r="190" spans="1:2" x14ac:dyDescent="0.25">
      <c r="A190" s="49" t="s">
        <v>195</v>
      </c>
      <c r="B190" s="47" t="str">
        <f>IFERROR(VLOOKUP(A190,'Base IEGM'!$A$2:$B$598,2,FALSE),"Não apurado")</f>
        <v>C</v>
      </c>
    </row>
    <row r="191" spans="1:2" x14ac:dyDescent="0.25">
      <c r="A191" s="49" t="s">
        <v>196</v>
      </c>
      <c r="B191" s="47" t="str">
        <f>IFERROR(VLOOKUP(A191,'Base IEGM'!$A$2:$B$598,2,FALSE),"Não apurado")</f>
        <v>C</v>
      </c>
    </row>
    <row r="192" spans="1:2" x14ac:dyDescent="0.25">
      <c r="A192" s="49" t="s">
        <v>197</v>
      </c>
      <c r="B192" s="47" t="str">
        <f>IFERROR(VLOOKUP(A192,'Base IEGM'!$A$2:$B$598,2,FALSE),"Não apurado")</f>
        <v>C</v>
      </c>
    </row>
    <row r="193" spans="1:2" x14ac:dyDescent="0.25">
      <c r="A193" s="49" t="s">
        <v>198</v>
      </c>
      <c r="B193" s="47" t="str">
        <f>IFERROR(VLOOKUP(A193,'Base IEGM'!$A$2:$B$598,2,FALSE),"Não apurado")</f>
        <v>C</v>
      </c>
    </row>
    <row r="194" spans="1:2" x14ac:dyDescent="0.25">
      <c r="A194" s="49" t="s">
        <v>199</v>
      </c>
      <c r="B194" s="47" t="str">
        <f>IFERROR(VLOOKUP(A194,'Base IEGM'!$A$2:$B$598,2,FALSE),"Não apurado")</f>
        <v>Não apurado</v>
      </c>
    </row>
    <row r="195" spans="1:2" x14ac:dyDescent="0.25">
      <c r="A195" s="49" t="s">
        <v>200</v>
      </c>
      <c r="B195" s="47" t="str">
        <f>IFERROR(VLOOKUP(A195,'Base IEGM'!$A$2:$B$598,2,FALSE),"Não apurado")</f>
        <v>C</v>
      </c>
    </row>
    <row r="196" spans="1:2" x14ac:dyDescent="0.25">
      <c r="A196" s="49" t="s">
        <v>201</v>
      </c>
      <c r="B196" s="47" t="str">
        <f>IFERROR(VLOOKUP(A196,'Base IEGM'!$A$2:$B$598,2,FALSE),"Não apurado")</f>
        <v>C</v>
      </c>
    </row>
    <row r="197" spans="1:2" x14ac:dyDescent="0.25">
      <c r="A197" s="49" t="s">
        <v>202</v>
      </c>
      <c r="B197" s="47" t="str">
        <f>IFERROR(VLOOKUP(A197,'Base IEGM'!$A$2:$B$598,2,FALSE),"Não apurado")</f>
        <v>Não apurado</v>
      </c>
    </row>
    <row r="198" spans="1:2" x14ac:dyDescent="0.25">
      <c r="A198" s="49" t="s">
        <v>203</v>
      </c>
      <c r="B198" s="47" t="str">
        <f>IFERROR(VLOOKUP(A198,'Base IEGM'!$A$2:$B$598,2,FALSE),"Não apurado")</f>
        <v>C</v>
      </c>
    </row>
    <row r="199" spans="1:2" x14ac:dyDescent="0.25">
      <c r="A199" s="48" t="s">
        <v>204</v>
      </c>
      <c r="B199" s="47" t="str">
        <f>IFERROR(VLOOKUP(A199,'Base IEGM'!$A$2:$B$598,2,FALSE),"Não apurado")</f>
        <v>C</v>
      </c>
    </row>
    <row r="200" spans="1:2" x14ac:dyDescent="0.25">
      <c r="A200" s="48" t="s">
        <v>205</v>
      </c>
      <c r="B200" s="47" t="str">
        <f>IFERROR(VLOOKUP(A200,'Base IEGM'!$A$2:$B$598,2,FALSE),"Não apurado")</f>
        <v>C</v>
      </c>
    </row>
    <row r="201" spans="1:2" x14ac:dyDescent="0.25">
      <c r="A201" s="48" t="s">
        <v>206</v>
      </c>
      <c r="B201" s="47" t="str">
        <f>IFERROR(VLOOKUP(A201,'Base IEGM'!$A$2:$B$598,2,FALSE),"Não apurado")</f>
        <v>C</v>
      </c>
    </row>
    <row r="202" spans="1:2" x14ac:dyDescent="0.25">
      <c r="A202" s="48" t="s">
        <v>207</v>
      </c>
      <c r="B202" s="47" t="str">
        <f>IFERROR(VLOOKUP(A202,'Base IEGM'!$A$2:$B$598,2,FALSE),"Não apurado")</f>
        <v>C</v>
      </c>
    </row>
    <row r="203" spans="1:2" x14ac:dyDescent="0.25">
      <c r="A203" s="48" t="s">
        <v>208</v>
      </c>
      <c r="B203" s="47" t="str">
        <f>IFERROR(VLOOKUP(A203,'Base IEGM'!$A$2:$B$598,2,FALSE),"Não apurado")</f>
        <v>Não apurado</v>
      </c>
    </row>
    <row r="204" spans="1:2" x14ac:dyDescent="0.25">
      <c r="A204" s="48" t="s">
        <v>209</v>
      </c>
      <c r="B204" s="47" t="str">
        <f>IFERROR(VLOOKUP(A204,'Base IEGM'!$A$2:$B$598,2,FALSE),"Não apurado")</f>
        <v>Não apurado</v>
      </c>
    </row>
    <row r="205" spans="1:2" x14ac:dyDescent="0.25">
      <c r="A205" s="48" t="s">
        <v>210</v>
      </c>
      <c r="B205" s="47" t="str">
        <f>IFERROR(VLOOKUP(A205,'Base IEGM'!$A$2:$B$598,2,FALSE),"Não apurado")</f>
        <v>C</v>
      </c>
    </row>
    <row r="206" spans="1:2" x14ac:dyDescent="0.25">
      <c r="A206" s="49" t="s">
        <v>211</v>
      </c>
      <c r="B206" s="47" t="str">
        <f>IFERROR(VLOOKUP(A206,'Base IEGM'!$A$2:$B$598,2,FALSE),"Não apurado")</f>
        <v>C</v>
      </c>
    </row>
    <row r="207" spans="1:2" x14ac:dyDescent="0.25">
      <c r="A207" s="48" t="s">
        <v>212</v>
      </c>
      <c r="B207" s="47" t="str">
        <f>IFERROR(VLOOKUP(A207,'Base IEGM'!$A$2:$B$598,2,FALSE),"Não apurado")</f>
        <v>C</v>
      </c>
    </row>
    <row r="208" spans="1:2" x14ac:dyDescent="0.25">
      <c r="A208" s="48" t="s">
        <v>213</v>
      </c>
      <c r="B208" s="47" t="str">
        <f>IFERROR(VLOOKUP(A208,'Base IEGM'!$A$2:$B$598,2,FALSE),"Não apurado")</f>
        <v>C</v>
      </c>
    </row>
    <row r="209" spans="1:2" x14ac:dyDescent="0.25">
      <c r="A209" s="49" t="s">
        <v>214</v>
      </c>
      <c r="B209" s="47" t="str">
        <f>IFERROR(VLOOKUP(A209,'Base IEGM'!$A$2:$B$598,2,FALSE),"Não apurado")</f>
        <v>Não apurado</v>
      </c>
    </row>
    <row r="210" spans="1:2" x14ac:dyDescent="0.25">
      <c r="A210" s="48" t="s">
        <v>215</v>
      </c>
      <c r="B210" s="47" t="str">
        <f>IFERROR(VLOOKUP(A210,'Base IEGM'!$A$2:$B$598,2,FALSE),"Não apurado")</f>
        <v>C</v>
      </c>
    </row>
    <row r="211" spans="1:2" x14ac:dyDescent="0.25">
      <c r="A211" s="49" t="s">
        <v>216</v>
      </c>
      <c r="B211" s="47" t="str">
        <f>IFERROR(VLOOKUP(A211,'Base IEGM'!$A$2:$B$598,2,FALSE),"Não apurado")</f>
        <v>C</v>
      </c>
    </row>
    <row r="212" spans="1:2" x14ac:dyDescent="0.25">
      <c r="A212" s="48" t="s">
        <v>217</v>
      </c>
      <c r="B212" s="47" t="str">
        <f>IFERROR(VLOOKUP(A212,'Base IEGM'!$A$2:$B$598,2,FALSE),"Não apurado")</f>
        <v>Não apurado</v>
      </c>
    </row>
    <row r="213" spans="1:2" x14ac:dyDescent="0.25">
      <c r="A213" s="48" t="s">
        <v>218</v>
      </c>
      <c r="B213" s="47" t="str">
        <f>IFERROR(VLOOKUP(A213,'Base IEGM'!$A$2:$B$598,2,FALSE),"Não apurado")</f>
        <v>Não apurado</v>
      </c>
    </row>
    <row r="214" spans="1:2" x14ac:dyDescent="0.25">
      <c r="A214" s="48" t="s">
        <v>219</v>
      </c>
      <c r="B214" s="47" t="str">
        <f>IFERROR(VLOOKUP(A214,'Base IEGM'!$A$2:$B$598,2,FALSE),"Não apurado")</f>
        <v>C</v>
      </c>
    </row>
    <row r="215" spans="1:2" x14ac:dyDescent="0.25">
      <c r="A215" s="48" t="s">
        <v>220</v>
      </c>
      <c r="B215" s="47" t="str">
        <f>IFERROR(VLOOKUP(A215,'Base IEGM'!$A$2:$B$598,2,FALSE),"Não apurado")</f>
        <v>C</v>
      </c>
    </row>
    <row r="216" spans="1:2" x14ac:dyDescent="0.25">
      <c r="A216" s="48" t="s">
        <v>221</v>
      </c>
      <c r="B216" s="47" t="str">
        <f>IFERROR(VLOOKUP(A216,'Base IEGM'!$A$2:$B$598,2,FALSE),"Não apurado")</f>
        <v>Não apurado</v>
      </c>
    </row>
    <row r="217" spans="1:2" x14ac:dyDescent="0.25">
      <c r="A217" s="48" t="s">
        <v>222</v>
      </c>
      <c r="B217" s="47" t="str">
        <f>IFERROR(VLOOKUP(A217,'Base IEGM'!$A$2:$B$598,2,FALSE),"Não apurado")</f>
        <v>C</v>
      </c>
    </row>
    <row r="218" spans="1:2" x14ac:dyDescent="0.25">
      <c r="A218" s="48" t="s">
        <v>223</v>
      </c>
      <c r="B218" s="47" t="str">
        <f>IFERROR(VLOOKUP(A218,'Base IEGM'!$A$2:$B$598,2,FALSE),"Não apurado")</f>
        <v>C</v>
      </c>
    </row>
    <row r="219" spans="1:2" x14ac:dyDescent="0.25">
      <c r="A219" s="49" t="s">
        <v>224</v>
      </c>
      <c r="B219" s="47" t="str">
        <f>IFERROR(VLOOKUP(A219,'Base IEGM'!$A$2:$B$598,2,FALSE),"Não apurado")</f>
        <v>C</v>
      </c>
    </row>
    <row r="220" spans="1:2" x14ac:dyDescent="0.25">
      <c r="A220" s="49" t="s">
        <v>225</v>
      </c>
      <c r="B220" s="47" t="str">
        <f>IFERROR(VLOOKUP(A220,'Base IEGM'!$A$2:$B$598,2,FALSE),"Não apurado")</f>
        <v>C</v>
      </c>
    </row>
    <row r="221" spans="1:2" x14ac:dyDescent="0.25">
      <c r="A221" s="49" t="s">
        <v>226</v>
      </c>
      <c r="B221" s="47" t="str">
        <f>IFERROR(VLOOKUP(A221,'Base IEGM'!$A$2:$B$598,2,FALSE),"Não apurado")</f>
        <v>C</v>
      </c>
    </row>
    <row r="222" spans="1:2" x14ac:dyDescent="0.25">
      <c r="A222" s="49" t="s">
        <v>227</v>
      </c>
      <c r="B222" s="47" t="str">
        <f>IFERROR(VLOOKUP(A222,'Base IEGM'!$A$2:$B$598,2,FALSE),"Não apurado")</f>
        <v>Não apurado</v>
      </c>
    </row>
    <row r="223" spans="1:2" x14ac:dyDescent="0.25">
      <c r="A223" s="49" t="s">
        <v>228</v>
      </c>
      <c r="B223" s="47" t="str">
        <f>IFERROR(VLOOKUP(A223,'Base IEGM'!$A$2:$B$598,2,FALSE),"Não apurado")</f>
        <v>C</v>
      </c>
    </row>
    <row r="224" spans="1:2" x14ac:dyDescent="0.25">
      <c r="A224" s="49" t="s">
        <v>229</v>
      </c>
      <c r="B224" s="47" t="str">
        <f>IFERROR(VLOOKUP(A224,'Base IEGM'!$A$2:$B$598,2,FALSE),"Não apurado")</f>
        <v>Não apurado</v>
      </c>
    </row>
    <row r="225" spans="1:2" x14ac:dyDescent="0.25">
      <c r="A225" s="48" t="s">
        <v>230</v>
      </c>
      <c r="B225" s="47" t="str">
        <f>IFERROR(VLOOKUP(A225,'Base IEGM'!$A$2:$B$598,2,FALSE),"Não apurado")</f>
        <v>C</v>
      </c>
    </row>
    <row r="226" spans="1:2" x14ac:dyDescent="0.25">
      <c r="A226" s="49" t="s">
        <v>231</v>
      </c>
      <c r="B226" s="47" t="str">
        <f>IFERROR(VLOOKUP(A226,'Base IEGM'!$A$2:$B$598,2,FALSE),"Não apurado")</f>
        <v>C</v>
      </c>
    </row>
    <row r="227" spans="1:2" x14ac:dyDescent="0.25">
      <c r="A227" s="48" t="s">
        <v>232</v>
      </c>
      <c r="B227" s="47" t="str">
        <f>IFERROR(VLOOKUP(A227,'Base IEGM'!$A$2:$B$598,2,FALSE),"Não apurado")</f>
        <v>Não apurado</v>
      </c>
    </row>
    <row r="228" spans="1:2" x14ac:dyDescent="0.25">
      <c r="A228" s="48" t="s">
        <v>233</v>
      </c>
      <c r="B228" s="47" t="str">
        <f>IFERROR(VLOOKUP(A228,'Base IEGM'!$A$2:$B$598,2,FALSE),"Não apurado")</f>
        <v>C</v>
      </c>
    </row>
    <row r="229" spans="1:2" x14ac:dyDescent="0.25">
      <c r="A229" s="49" t="s">
        <v>234</v>
      </c>
      <c r="B229" s="47" t="str">
        <f>IFERROR(VLOOKUP(A229,'Base IEGM'!$A$2:$B$598,2,FALSE),"Não apurado")</f>
        <v>C</v>
      </c>
    </row>
    <row r="230" spans="1:2" x14ac:dyDescent="0.25">
      <c r="A230" s="48" t="s">
        <v>235</v>
      </c>
      <c r="B230" s="47" t="str">
        <f>IFERROR(VLOOKUP(A230,'Base IEGM'!$A$2:$B$598,2,FALSE),"Não apurado")</f>
        <v>C</v>
      </c>
    </row>
    <row r="231" spans="1:2" x14ac:dyDescent="0.25">
      <c r="A231" s="49" t="s">
        <v>236</v>
      </c>
      <c r="B231" s="47" t="str">
        <f>IFERROR(VLOOKUP(A231,'Base IEGM'!$A$2:$B$598,2,FALSE),"Não apurado")</f>
        <v>C</v>
      </c>
    </row>
    <row r="232" spans="1:2" x14ac:dyDescent="0.25">
      <c r="A232" s="48" t="s">
        <v>237</v>
      </c>
      <c r="B232" s="47" t="str">
        <f>IFERROR(VLOOKUP(A232,'Base IEGM'!$A$2:$B$598,2,FALSE),"Não apurado")</f>
        <v>C</v>
      </c>
    </row>
    <row r="233" spans="1:2" x14ac:dyDescent="0.25">
      <c r="A233" s="48" t="s">
        <v>238</v>
      </c>
      <c r="B233" s="47" t="str">
        <f>IFERROR(VLOOKUP(A233,'Base IEGM'!$A$2:$B$598,2,FALSE),"Não apurado")</f>
        <v>C</v>
      </c>
    </row>
    <row r="234" spans="1:2" x14ac:dyDescent="0.25">
      <c r="A234" s="48" t="s">
        <v>239</v>
      </c>
      <c r="B234" s="47" t="str">
        <f>IFERROR(VLOOKUP(A234,'Base IEGM'!$A$2:$B$598,2,FALSE),"Não apurado")</f>
        <v>C</v>
      </c>
    </row>
    <row r="235" spans="1:2" x14ac:dyDescent="0.25">
      <c r="A235" s="48" t="s">
        <v>240</v>
      </c>
      <c r="B235" s="47" t="str">
        <f>IFERROR(VLOOKUP(A235,'Base IEGM'!$A$2:$B$598,2,FALSE),"Não apurado")</f>
        <v>C</v>
      </c>
    </row>
    <row r="236" spans="1:2" x14ac:dyDescent="0.25">
      <c r="A236" s="48" t="s">
        <v>241</v>
      </c>
      <c r="B236" s="47" t="str">
        <f>IFERROR(VLOOKUP(A236,'Base IEGM'!$A$2:$B$598,2,FALSE),"Não apurado")</f>
        <v>C</v>
      </c>
    </row>
    <row r="237" spans="1:2" x14ac:dyDescent="0.25">
      <c r="A237" s="49" t="s">
        <v>242</v>
      </c>
      <c r="B237" s="47" t="str">
        <f>IFERROR(VLOOKUP(A237,'Base IEGM'!$A$2:$B$598,2,FALSE),"Não apurado")</f>
        <v>C</v>
      </c>
    </row>
    <row r="238" spans="1:2" x14ac:dyDescent="0.25">
      <c r="A238" s="48" t="s">
        <v>243</v>
      </c>
      <c r="B238" s="47" t="str">
        <f>IFERROR(VLOOKUP(A238,'Base IEGM'!$A$2:$B$598,2,FALSE),"Não apurado")</f>
        <v>C</v>
      </c>
    </row>
    <row r="239" spans="1:2" x14ac:dyDescent="0.25">
      <c r="A239" s="48" t="s">
        <v>244</v>
      </c>
      <c r="B239" s="47" t="str">
        <f>IFERROR(VLOOKUP(A239,'Base IEGM'!$A$2:$B$598,2,FALSE),"Não apurado")</f>
        <v>C</v>
      </c>
    </row>
    <row r="240" spans="1:2" x14ac:dyDescent="0.25">
      <c r="A240" s="48" t="s">
        <v>245</v>
      </c>
      <c r="B240" s="47" t="str">
        <f>IFERROR(VLOOKUP(A240,'Base IEGM'!$A$2:$B$598,2,FALSE),"Não apurado")</f>
        <v>C</v>
      </c>
    </row>
    <row r="241" spans="1:2" x14ac:dyDescent="0.25">
      <c r="A241" s="48" t="s">
        <v>246</v>
      </c>
      <c r="B241" s="47" t="str">
        <f>IFERROR(VLOOKUP(A241,'Base IEGM'!$A$2:$B$598,2,FALSE),"Não apurado")</f>
        <v>Não apurado</v>
      </c>
    </row>
    <row r="242" spans="1:2" x14ac:dyDescent="0.25">
      <c r="A242" s="48" t="s">
        <v>247</v>
      </c>
      <c r="B242" s="47" t="str">
        <f>IFERROR(VLOOKUP(A242,'Base IEGM'!$A$2:$B$598,2,FALSE),"Não apurado")</f>
        <v>Não apurado</v>
      </c>
    </row>
    <row r="243" spans="1:2" x14ac:dyDescent="0.25">
      <c r="A243" s="48" t="s">
        <v>248</v>
      </c>
      <c r="B243" s="47" t="str">
        <f>IFERROR(VLOOKUP(A243,'Base IEGM'!$A$2:$B$598,2,FALSE),"Não apurado")</f>
        <v>C</v>
      </c>
    </row>
    <row r="244" spans="1:2" x14ac:dyDescent="0.25">
      <c r="A244" s="49" t="s">
        <v>249</v>
      </c>
      <c r="B244" s="47" t="str">
        <f>IFERROR(VLOOKUP(A244,'Base IEGM'!$A$2:$B$598,2,FALSE),"Não apurado")</f>
        <v>C</v>
      </c>
    </row>
    <row r="245" spans="1:2" x14ac:dyDescent="0.25">
      <c r="A245" s="49" t="s">
        <v>250</v>
      </c>
      <c r="B245" s="47" t="str">
        <f>IFERROR(VLOOKUP(A245,'Base IEGM'!$A$2:$B$598,2,FALSE),"Não apurado")</f>
        <v>C</v>
      </c>
    </row>
    <row r="246" spans="1:2" x14ac:dyDescent="0.25">
      <c r="A246" s="48" t="s">
        <v>251</v>
      </c>
      <c r="B246" s="47" t="str">
        <f>IFERROR(VLOOKUP(A246,'Base IEGM'!$A$2:$B$598,2,FALSE),"Não apurado")</f>
        <v>Não apurado</v>
      </c>
    </row>
    <row r="247" spans="1:2" x14ac:dyDescent="0.25">
      <c r="A247" s="48" t="s">
        <v>252</v>
      </c>
      <c r="B247" s="47" t="str">
        <f>IFERROR(VLOOKUP(A247,'Base IEGM'!$A$2:$B$598,2,FALSE),"Não apurado")</f>
        <v>C</v>
      </c>
    </row>
    <row r="248" spans="1:2" x14ac:dyDescent="0.25">
      <c r="A248" s="49" t="s">
        <v>253</v>
      </c>
      <c r="B248" s="47" t="str">
        <f>IFERROR(VLOOKUP(A248,'Base IEGM'!$A$2:$B$598,2,FALSE),"Não apurado")</f>
        <v>C</v>
      </c>
    </row>
    <row r="249" spans="1:2" x14ac:dyDescent="0.25">
      <c r="A249" s="49" t="s">
        <v>254</v>
      </c>
      <c r="B249" s="47" t="str">
        <f>IFERROR(VLOOKUP(A249,'Base IEGM'!$A$2:$B$598,2,FALSE),"Não apurado")</f>
        <v>C</v>
      </c>
    </row>
    <row r="250" spans="1:2" x14ac:dyDescent="0.25">
      <c r="A250" s="48" t="s">
        <v>255</v>
      </c>
      <c r="B250" s="47" t="str">
        <f>IFERROR(VLOOKUP(A250,'Base IEGM'!$A$2:$B$598,2,FALSE),"Não apurado")</f>
        <v>C</v>
      </c>
    </row>
    <row r="251" spans="1:2" x14ac:dyDescent="0.25">
      <c r="A251" s="48" t="s">
        <v>256</v>
      </c>
      <c r="B251" s="47" t="str">
        <f>IFERROR(VLOOKUP(A251,'Base IEGM'!$A$2:$B$598,2,FALSE),"Não apurado")</f>
        <v>C</v>
      </c>
    </row>
    <row r="252" spans="1:2" x14ac:dyDescent="0.25">
      <c r="A252" s="49" t="s">
        <v>257</v>
      </c>
      <c r="B252" s="47" t="str">
        <f>IFERROR(VLOOKUP(A252,'Base IEGM'!$A$2:$B$598,2,FALSE),"Não apurado")</f>
        <v>C</v>
      </c>
    </row>
    <row r="253" spans="1:2" x14ac:dyDescent="0.25">
      <c r="A253" s="48" t="s">
        <v>258</v>
      </c>
      <c r="B253" s="47" t="str">
        <f>IFERROR(VLOOKUP(A253,'Base IEGM'!$A$2:$B$598,2,FALSE),"Não apurado")</f>
        <v>C</v>
      </c>
    </row>
    <row r="254" spans="1:2" x14ac:dyDescent="0.25">
      <c r="A254" s="48" t="s">
        <v>259</v>
      </c>
      <c r="B254" s="47" t="str">
        <f>IFERROR(VLOOKUP(A254,'Base IEGM'!$A$2:$B$598,2,FALSE),"Não apurado")</f>
        <v>C</v>
      </c>
    </row>
    <row r="255" spans="1:2" x14ac:dyDescent="0.25">
      <c r="A255" s="48" t="s">
        <v>260</v>
      </c>
      <c r="B255" s="47" t="str">
        <f>IFERROR(VLOOKUP(A255,'Base IEGM'!$A$2:$B$598,2,FALSE),"Não apurado")</f>
        <v>C</v>
      </c>
    </row>
    <row r="256" spans="1:2" x14ac:dyDescent="0.25">
      <c r="A256" s="49" t="s">
        <v>261</v>
      </c>
      <c r="B256" s="47" t="str">
        <f>IFERROR(VLOOKUP(A256,'Base IEGM'!$A$2:$B$598,2,FALSE),"Não apurado")</f>
        <v>C</v>
      </c>
    </row>
    <row r="257" spans="1:2" x14ac:dyDescent="0.25">
      <c r="A257" s="49" t="s">
        <v>262</v>
      </c>
      <c r="B257" s="47" t="str">
        <f>IFERROR(VLOOKUP(A257,'Base IEGM'!$A$2:$B$598,2,FALSE),"Não apurado")</f>
        <v>C</v>
      </c>
    </row>
    <row r="258" spans="1:2" x14ac:dyDescent="0.25">
      <c r="A258" s="49" t="s">
        <v>263</v>
      </c>
      <c r="B258" s="47" t="str">
        <f>IFERROR(VLOOKUP(A258,'Base IEGM'!$A$2:$B$598,2,FALSE),"Não apurado")</f>
        <v>C</v>
      </c>
    </row>
    <row r="259" spans="1:2" x14ac:dyDescent="0.25">
      <c r="A259" s="48" t="s">
        <v>264</v>
      </c>
      <c r="B259" s="47" t="str">
        <f>IFERROR(VLOOKUP(A259,'Base IEGM'!$A$2:$B$598,2,FALSE),"Não apurado")</f>
        <v>C</v>
      </c>
    </row>
    <row r="260" spans="1:2" x14ac:dyDescent="0.25">
      <c r="A260" s="49" t="s">
        <v>265</v>
      </c>
      <c r="B260" s="47" t="str">
        <f>IFERROR(VLOOKUP(A260,'Base IEGM'!$A$2:$B$598,2,FALSE),"Não apurado")</f>
        <v>C</v>
      </c>
    </row>
    <row r="261" spans="1:2" x14ac:dyDescent="0.25">
      <c r="A261" s="49" t="s">
        <v>266</v>
      </c>
      <c r="B261" s="47" t="str">
        <f>IFERROR(VLOOKUP(A261,'Base IEGM'!$A$2:$B$598,2,FALSE),"Não apurado")</f>
        <v>Não apurado</v>
      </c>
    </row>
    <row r="262" spans="1:2" x14ac:dyDescent="0.25">
      <c r="A262" s="48" t="s">
        <v>267</v>
      </c>
      <c r="B262" s="47" t="str">
        <f>IFERROR(VLOOKUP(A262,'Base IEGM'!$A$2:$B$598,2,FALSE),"Não apurado")</f>
        <v>Não apurado</v>
      </c>
    </row>
    <row r="263" spans="1:2" x14ac:dyDescent="0.25">
      <c r="A263" s="49" t="s">
        <v>268</v>
      </c>
      <c r="B263" s="47" t="str">
        <f>IFERROR(VLOOKUP(A263,'Base IEGM'!$A$2:$B$598,2,FALSE),"Não apurado")</f>
        <v>Não apurado</v>
      </c>
    </row>
    <row r="264" spans="1:2" x14ac:dyDescent="0.25">
      <c r="A264" s="48" t="s">
        <v>269</v>
      </c>
      <c r="B264" s="47" t="str">
        <f>IFERROR(VLOOKUP(A264,'Base IEGM'!$A$2:$B$598,2,FALSE),"Não apurado")</f>
        <v>C</v>
      </c>
    </row>
    <row r="265" spans="1:2" x14ac:dyDescent="0.25">
      <c r="A265" s="49" t="s">
        <v>270</v>
      </c>
      <c r="B265" s="47" t="str">
        <f>IFERROR(VLOOKUP(A265,'Base IEGM'!$A$2:$B$598,2,FALSE),"Não apurado")</f>
        <v>C</v>
      </c>
    </row>
    <row r="266" spans="1:2" x14ac:dyDescent="0.25">
      <c r="A266" s="49" t="s">
        <v>271</v>
      </c>
      <c r="B266" s="47" t="str">
        <f>IFERROR(VLOOKUP(A266,'Base IEGM'!$A$2:$B$598,2,FALSE),"Não apurado")</f>
        <v>Não apurado</v>
      </c>
    </row>
    <row r="267" spans="1:2" x14ac:dyDescent="0.25">
      <c r="A267" s="48" t="s">
        <v>272</v>
      </c>
      <c r="B267" s="47" t="str">
        <f>IFERROR(VLOOKUP(A267,'Base IEGM'!$A$2:$B$598,2,FALSE),"Não apurado")</f>
        <v>C</v>
      </c>
    </row>
    <row r="268" spans="1:2" x14ac:dyDescent="0.25">
      <c r="A268" s="48" t="s">
        <v>273</v>
      </c>
      <c r="B268" s="47" t="str">
        <f>IFERROR(VLOOKUP(A268,'Base IEGM'!$A$2:$B$598,2,FALSE),"Não apurado")</f>
        <v>C</v>
      </c>
    </row>
    <row r="269" spans="1:2" x14ac:dyDescent="0.25">
      <c r="A269" s="48" t="s">
        <v>274</v>
      </c>
      <c r="B269" s="47" t="str">
        <f>IFERROR(VLOOKUP(A269,'Base IEGM'!$A$2:$B$598,2,FALSE),"Não apurado")</f>
        <v>C</v>
      </c>
    </row>
    <row r="270" spans="1:2" x14ac:dyDescent="0.25">
      <c r="A270" s="48" t="s">
        <v>275</v>
      </c>
      <c r="B270" s="47" t="str">
        <f>IFERROR(VLOOKUP(A270,'Base IEGM'!$A$2:$B$598,2,FALSE),"Não apurado")</f>
        <v>C</v>
      </c>
    </row>
    <row r="271" spans="1:2" x14ac:dyDescent="0.25">
      <c r="A271" s="49" t="s">
        <v>276</v>
      </c>
      <c r="B271" s="47" t="str">
        <f>IFERROR(VLOOKUP(A271,'Base IEGM'!$A$2:$B$598,2,FALSE),"Não apurado")</f>
        <v>C</v>
      </c>
    </row>
    <row r="272" spans="1:2" x14ac:dyDescent="0.25">
      <c r="A272" s="48" t="s">
        <v>277</v>
      </c>
      <c r="B272" s="47" t="str">
        <f>IFERROR(VLOOKUP(A272,'Base IEGM'!$A$2:$B$598,2,FALSE),"Não apurado")</f>
        <v>C</v>
      </c>
    </row>
    <row r="273" spans="1:2" x14ac:dyDescent="0.25">
      <c r="A273" s="48" t="s">
        <v>278</v>
      </c>
      <c r="B273" s="47" t="str">
        <f>IFERROR(VLOOKUP(A273,'Base IEGM'!$A$2:$B$598,2,FALSE),"Não apurado")</f>
        <v>C</v>
      </c>
    </row>
    <row r="274" spans="1:2" x14ac:dyDescent="0.25">
      <c r="A274" s="48" t="s">
        <v>279</v>
      </c>
      <c r="B274" s="47" t="str">
        <f>IFERROR(VLOOKUP(A274,'Base IEGM'!$A$2:$B$598,2,FALSE),"Não apurado")</f>
        <v>Não apurado</v>
      </c>
    </row>
    <row r="275" spans="1:2" x14ac:dyDescent="0.25">
      <c r="A275" s="49" t="s">
        <v>280</v>
      </c>
      <c r="B275" s="47" t="str">
        <f>IFERROR(VLOOKUP(A275,'Base IEGM'!$A$2:$B$598,2,FALSE),"Não apurado")</f>
        <v>C</v>
      </c>
    </row>
    <row r="276" spans="1:2" x14ac:dyDescent="0.25">
      <c r="A276" s="48" t="s">
        <v>281</v>
      </c>
      <c r="B276" s="47" t="str">
        <f>IFERROR(VLOOKUP(A276,'Base IEGM'!$A$2:$B$598,2,FALSE),"Não apurado")</f>
        <v>C</v>
      </c>
    </row>
    <row r="277" spans="1:2" x14ac:dyDescent="0.25">
      <c r="A277" s="48" t="s">
        <v>282</v>
      </c>
      <c r="B277" s="47" t="str">
        <f>IFERROR(VLOOKUP(A277,'Base IEGM'!$A$2:$B$598,2,FALSE),"Não apurado")</f>
        <v>C</v>
      </c>
    </row>
    <row r="278" spans="1:2" x14ac:dyDescent="0.25">
      <c r="A278" s="49" t="s">
        <v>283</v>
      </c>
      <c r="B278" s="47" t="str">
        <f>IFERROR(VLOOKUP(A278,'Base IEGM'!$A$2:$B$598,2,FALSE),"Não apurado")</f>
        <v>C</v>
      </c>
    </row>
    <row r="279" spans="1:2" x14ac:dyDescent="0.25">
      <c r="A279" s="48" t="s">
        <v>284</v>
      </c>
      <c r="B279" s="47" t="str">
        <f>IFERROR(VLOOKUP(A279,'Base IEGM'!$A$2:$B$598,2,FALSE),"Não apurado")</f>
        <v>C</v>
      </c>
    </row>
    <row r="280" spans="1:2" x14ac:dyDescent="0.25">
      <c r="A280" s="49" t="s">
        <v>285</v>
      </c>
      <c r="B280" s="47" t="str">
        <f>IFERROR(VLOOKUP(A280,'Base IEGM'!$A$2:$B$598,2,FALSE),"Não apurado")</f>
        <v>C</v>
      </c>
    </row>
    <row r="281" spans="1:2" x14ac:dyDescent="0.25">
      <c r="A281" s="49" t="s">
        <v>286</v>
      </c>
      <c r="B281" s="47" t="str">
        <f>IFERROR(VLOOKUP(A281,'Base IEGM'!$A$2:$B$598,2,FALSE),"Não apurado")</f>
        <v>Não apurado</v>
      </c>
    </row>
    <row r="282" spans="1:2" x14ac:dyDescent="0.25">
      <c r="A282" s="48" t="s">
        <v>287</v>
      </c>
      <c r="B282" s="47" t="str">
        <f>IFERROR(VLOOKUP(A282,'Base IEGM'!$A$2:$B$598,2,FALSE),"Não apurado")</f>
        <v>C</v>
      </c>
    </row>
    <row r="283" spans="1:2" x14ac:dyDescent="0.25">
      <c r="A283" s="48" t="s">
        <v>288</v>
      </c>
      <c r="B283" s="47" t="str">
        <f>IFERROR(VLOOKUP(A283,'Base IEGM'!$A$2:$B$598,2,FALSE),"Não apurado")</f>
        <v>C</v>
      </c>
    </row>
    <row r="284" spans="1:2" x14ac:dyDescent="0.25">
      <c r="A284" s="48" t="s">
        <v>289</v>
      </c>
      <c r="B284" s="47" t="str">
        <f>IFERROR(VLOOKUP(A284,'Base IEGM'!$A$2:$B$598,2,FALSE),"Não apurado")</f>
        <v>Não apurado</v>
      </c>
    </row>
    <row r="285" spans="1:2" x14ac:dyDescent="0.25">
      <c r="A285" s="49" t="s">
        <v>290</v>
      </c>
      <c r="B285" s="47" t="str">
        <f>IFERROR(VLOOKUP(A285,'Base IEGM'!$A$2:$B$598,2,FALSE),"Não apurado")</f>
        <v>C</v>
      </c>
    </row>
    <row r="286" spans="1:2" x14ac:dyDescent="0.25">
      <c r="A286" s="48" t="s">
        <v>291</v>
      </c>
      <c r="B286" s="47" t="str">
        <f>IFERROR(VLOOKUP(A286,'Base IEGM'!$A$2:$B$598,2,FALSE),"Não apurado")</f>
        <v>C</v>
      </c>
    </row>
    <row r="287" spans="1:2" x14ac:dyDescent="0.25">
      <c r="A287" s="49" t="s">
        <v>292</v>
      </c>
      <c r="B287" s="47" t="str">
        <f>IFERROR(VLOOKUP(A287,'Base IEGM'!$A$2:$B$598,2,FALSE),"Não apurado")</f>
        <v>Não apurado</v>
      </c>
    </row>
    <row r="288" spans="1:2" x14ac:dyDescent="0.25">
      <c r="A288" s="48" t="s">
        <v>293</v>
      </c>
      <c r="B288" s="47" t="str">
        <f>IFERROR(VLOOKUP(A288,'Base IEGM'!$A$2:$B$598,2,FALSE),"Não apurado")</f>
        <v>C</v>
      </c>
    </row>
    <row r="289" spans="1:2" x14ac:dyDescent="0.25">
      <c r="A289" s="48" t="s">
        <v>294</v>
      </c>
      <c r="B289" s="47" t="str">
        <f>IFERROR(VLOOKUP(A289,'Base IEGM'!$A$2:$B$598,2,FALSE),"Não apurado")</f>
        <v>C</v>
      </c>
    </row>
    <row r="290" spans="1:2" x14ac:dyDescent="0.25">
      <c r="A290" s="48" t="s">
        <v>295</v>
      </c>
      <c r="B290" s="47" t="str">
        <f>IFERROR(VLOOKUP(A290,'Base IEGM'!$A$2:$B$598,2,FALSE),"Não apurado")</f>
        <v>C</v>
      </c>
    </row>
    <row r="291" spans="1:2" x14ac:dyDescent="0.25">
      <c r="A291" s="48" t="s">
        <v>296</v>
      </c>
      <c r="B291" s="47" t="str">
        <f>IFERROR(VLOOKUP(A291,'Base IEGM'!$A$2:$B$598,2,FALSE),"Não apurado")</f>
        <v>Não apurado</v>
      </c>
    </row>
    <row r="292" spans="1:2" x14ac:dyDescent="0.25">
      <c r="A292" s="48" t="s">
        <v>297</v>
      </c>
      <c r="B292" s="47" t="str">
        <f>IFERROR(VLOOKUP(A292,'Base IEGM'!$A$2:$B$598,2,FALSE),"Não apurado")</f>
        <v>C</v>
      </c>
    </row>
    <row r="293" spans="1:2" x14ac:dyDescent="0.25">
      <c r="A293" s="48" t="s">
        <v>298</v>
      </c>
      <c r="B293" s="47" t="str">
        <f>IFERROR(VLOOKUP(A293,'Base IEGM'!$A$2:$B$598,2,FALSE),"Não apurado")</f>
        <v>Não apurado</v>
      </c>
    </row>
    <row r="294" spans="1:2" x14ac:dyDescent="0.25">
      <c r="A294" s="48" t="s">
        <v>299</v>
      </c>
      <c r="B294" s="47" t="str">
        <f>IFERROR(VLOOKUP(A294,'Base IEGM'!$A$2:$B$598,2,FALSE),"Não apurado")</f>
        <v>C</v>
      </c>
    </row>
    <row r="295" spans="1:2" x14ac:dyDescent="0.25">
      <c r="A295" s="48" t="s">
        <v>300</v>
      </c>
      <c r="B295" s="47" t="str">
        <f>IFERROR(VLOOKUP(A295,'Base IEGM'!$A$2:$B$598,2,FALSE),"Não apurado")</f>
        <v>C</v>
      </c>
    </row>
    <row r="296" spans="1:2" x14ac:dyDescent="0.25">
      <c r="A296" s="49" t="s">
        <v>301</v>
      </c>
      <c r="B296" s="47" t="str">
        <f>IFERROR(VLOOKUP(A296,'Base IEGM'!$A$2:$B$598,2,FALSE),"Não apurado")</f>
        <v>Não apurado</v>
      </c>
    </row>
    <row r="297" spans="1:2" x14ac:dyDescent="0.25">
      <c r="A297" s="48" t="s">
        <v>302</v>
      </c>
      <c r="B297" s="47" t="str">
        <f>IFERROR(VLOOKUP(A297,'Base IEGM'!$A$2:$B$598,2,FALSE),"Não apurado")</f>
        <v>C</v>
      </c>
    </row>
    <row r="298" spans="1:2" x14ac:dyDescent="0.25">
      <c r="A298" s="49" t="s">
        <v>303</v>
      </c>
      <c r="B298" s="47" t="str">
        <f>IFERROR(VLOOKUP(A298,'Base IEGM'!$A$2:$B$598,2,FALSE),"Não apurado")</f>
        <v>Não apurado</v>
      </c>
    </row>
    <row r="299" spans="1:2" x14ac:dyDescent="0.25">
      <c r="A299" s="49" t="s">
        <v>304</v>
      </c>
      <c r="B299" s="47" t="str">
        <f>IFERROR(VLOOKUP(A299,'Base IEGM'!$A$2:$B$598,2,FALSE),"Não apurado")</f>
        <v>C</v>
      </c>
    </row>
    <row r="300" spans="1:2" x14ac:dyDescent="0.25">
      <c r="A300" s="48" t="s">
        <v>305</v>
      </c>
      <c r="B300" s="47" t="str">
        <f>IFERROR(VLOOKUP(A300,'Base IEGM'!$A$2:$B$598,2,FALSE),"Não apurado")</f>
        <v>Não apurado</v>
      </c>
    </row>
    <row r="301" spans="1:2" x14ac:dyDescent="0.25">
      <c r="A301" s="49" t="s">
        <v>306</v>
      </c>
      <c r="B301" s="47" t="str">
        <f>IFERROR(VLOOKUP(A301,'Base IEGM'!$A$2:$B$598,2,FALSE),"Não apurado")</f>
        <v>Não apurado</v>
      </c>
    </row>
    <row r="302" spans="1:2" x14ac:dyDescent="0.25">
      <c r="A302" s="48" t="s">
        <v>307</v>
      </c>
      <c r="B302" s="47" t="str">
        <f>IFERROR(VLOOKUP(A302,'Base IEGM'!$A$2:$B$598,2,FALSE),"Não apurado")</f>
        <v>Não apurado</v>
      </c>
    </row>
    <row r="303" spans="1:2" x14ac:dyDescent="0.25">
      <c r="A303" s="48" t="s">
        <v>308</v>
      </c>
      <c r="B303" s="47" t="str">
        <f>IFERROR(VLOOKUP(A303,'Base IEGM'!$A$2:$B$598,2,FALSE),"Não apurado")</f>
        <v>C</v>
      </c>
    </row>
    <row r="304" spans="1:2" x14ac:dyDescent="0.25">
      <c r="A304" s="48" t="s">
        <v>309</v>
      </c>
      <c r="B304" s="47" t="str">
        <f>IFERROR(VLOOKUP(A304,'Base IEGM'!$A$2:$B$598,2,FALSE),"Não apurado")</f>
        <v>Não apurado</v>
      </c>
    </row>
    <row r="305" spans="1:2" x14ac:dyDescent="0.25">
      <c r="A305" s="48" t="s">
        <v>310</v>
      </c>
      <c r="B305" s="47" t="str">
        <f>IFERROR(VLOOKUP(A305,'Base IEGM'!$A$2:$B$598,2,FALSE),"Não apurado")</f>
        <v>C</v>
      </c>
    </row>
    <row r="306" spans="1:2" x14ac:dyDescent="0.25">
      <c r="A306" s="48" t="s">
        <v>311</v>
      </c>
      <c r="B306" s="47" t="str">
        <f>IFERROR(VLOOKUP(A306,'Base IEGM'!$A$2:$B$598,2,FALSE),"Não apurado")</f>
        <v>Não apurado</v>
      </c>
    </row>
    <row r="307" spans="1:2" x14ac:dyDescent="0.25">
      <c r="A307" s="49" t="s">
        <v>312</v>
      </c>
      <c r="B307" s="47" t="str">
        <f>IFERROR(VLOOKUP(A307,'Base IEGM'!$A$2:$B$598,2,FALSE),"Não apurado")</f>
        <v>C</v>
      </c>
    </row>
    <row r="308" spans="1:2" x14ac:dyDescent="0.25">
      <c r="A308" s="49" t="s">
        <v>313</v>
      </c>
      <c r="B308" s="47" t="str">
        <f>IFERROR(VLOOKUP(A308,'Base IEGM'!$A$2:$B$598,2,FALSE),"Não apurado")</f>
        <v>Não apurado</v>
      </c>
    </row>
    <row r="309" spans="1:2" x14ac:dyDescent="0.25">
      <c r="A309" s="48" t="s">
        <v>314</v>
      </c>
      <c r="B309" s="47" t="str">
        <f>IFERROR(VLOOKUP(A309,'Base IEGM'!$A$2:$B$598,2,FALSE),"Não apurado")</f>
        <v>C</v>
      </c>
    </row>
    <row r="310" spans="1:2" x14ac:dyDescent="0.25">
      <c r="A310" s="49" t="s">
        <v>315</v>
      </c>
      <c r="B310" s="47" t="str">
        <f>IFERROR(VLOOKUP(A310,'Base IEGM'!$A$2:$B$598,2,FALSE),"Não apurado")</f>
        <v>C</v>
      </c>
    </row>
    <row r="311" spans="1:2" x14ac:dyDescent="0.25">
      <c r="A311" s="48" t="s">
        <v>316</v>
      </c>
      <c r="B311" s="47" t="str">
        <f>IFERROR(VLOOKUP(A311,'Base IEGM'!$A$2:$B$598,2,FALSE),"Não apurado")</f>
        <v>Não apurado</v>
      </c>
    </row>
    <row r="312" spans="1:2" x14ac:dyDescent="0.25">
      <c r="A312" s="49" t="s">
        <v>317</v>
      </c>
      <c r="B312" s="47" t="str">
        <f>IFERROR(VLOOKUP(A312,'Base IEGM'!$A$2:$B$598,2,FALSE),"Não apurado")</f>
        <v>C</v>
      </c>
    </row>
    <row r="313" spans="1:2" x14ac:dyDescent="0.25">
      <c r="A313" s="49" t="s">
        <v>318</v>
      </c>
      <c r="B313" s="47" t="str">
        <f>IFERROR(VLOOKUP(A313,'Base IEGM'!$A$2:$B$598,2,FALSE),"Não apurado")</f>
        <v>C</v>
      </c>
    </row>
    <row r="314" spans="1:2" x14ac:dyDescent="0.25">
      <c r="A314" s="48" t="s">
        <v>319</v>
      </c>
      <c r="B314" s="47" t="str">
        <f>IFERROR(VLOOKUP(A314,'Base IEGM'!$A$2:$B$598,2,FALSE),"Não apurado")</f>
        <v>Não apurado</v>
      </c>
    </row>
    <row r="315" spans="1:2" x14ac:dyDescent="0.25">
      <c r="A315" s="48" t="s">
        <v>320</v>
      </c>
      <c r="B315" s="47" t="str">
        <f>IFERROR(VLOOKUP(A315,'Base IEGM'!$A$2:$B$598,2,FALSE),"Não apurado")</f>
        <v>C</v>
      </c>
    </row>
    <row r="316" spans="1:2" x14ac:dyDescent="0.25">
      <c r="A316" s="48" t="s">
        <v>321</v>
      </c>
      <c r="B316" s="47" t="str">
        <f>IFERROR(VLOOKUP(A316,'Base IEGM'!$A$2:$B$598,2,FALSE),"Não apurado")</f>
        <v>C+</v>
      </c>
    </row>
    <row r="317" spans="1:2" x14ac:dyDescent="0.25">
      <c r="A317" s="49" t="s">
        <v>322</v>
      </c>
      <c r="B317" s="47" t="str">
        <f>IFERROR(VLOOKUP(A317,'Base IEGM'!$A$2:$B$598,2,FALSE),"Não apurado")</f>
        <v>Não apurado</v>
      </c>
    </row>
    <row r="318" spans="1:2" x14ac:dyDescent="0.25">
      <c r="A318" s="48" t="s">
        <v>323</v>
      </c>
      <c r="B318" s="47" t="str">
        <f>IFERROR(VLOOKUP(A318,'Base IEGM'!$A$2:$B$598,2,FALSE),"Não apurado")</f>
        <v>Não apurado</v>
      </c>
    </row>
    <row r="319" spans="1:2" x14ac:dyDescent="0.25">
      <c r="A319" s="49" t="s">
        <v>324</v>
      </c>
      <c r="B319" s="47" t="str">
        <f>IFERROR(VLOOKUP(A319,'Base IEGM'!$A$2:$B$598,2,FALSE),"Não apurado")</f>
        <v>Não apurado</v>
      </c>
    </row>
    <row r="320" spans="1:2" x14ac:dyDescent="0.25">
      <c r="A320" s="49" t="s">
        <v>325</v>
      </c>
      <c r="B320" s="47" t="str">
        <f>IFERROR(VLOOKUP(A320,'Base IEGM'!$A$2:$B$598,2,FALSE),"Não apurado")</f>
        <v>C</v>
      </c>
    </row>
    <row r="321" spans="1:2" x14ac:dyDescent="0.25">
      <c r="A321" s="48" t="s">
        <v>326</v>
      </c>
      <c r="B321" s="47" t="str">
        <f>IFERROR(VLOOKUP(A321,'Base IEGM'!$A$2:$B$598,2,FALSE),"Não apurado")</f>
        <v>C</v>
      </c>
    </row>
    <row r="322" spans="1:2" x14ac:dyDescent="0.25">
      <c r="A322" s="48" t="s">
        <v>327</v>
      </c>
      <c r="B322" s="47" t="str">
        <f>IFERROR(VLOOKUP(A322,'Base IEGM'!$A$2:$B$598,2,FALSE),"Não apurado")</f>
        <v>Não apurado</v>
      </c>
    </row>
    <row r="323" spans="1:2" x14ac:dyDescent="0.25">
      <c r="A323" s="49" t="s">
        <v>328</v>
      </c>
      <c r="B323" s="47" t="str">
        <f>IFERROR(VLOOKUP(A323,'Base IEGM'!$A$2:$B$598,2,FALSE),"Não apurado")</f>
        <v>C</v>
      </c>
    </row>
    <row r="324" spans="1:2" x14ac:dyDescent="0.25">
      <c r="A324" s="48" t="s">
        <v>329</v>
      </c>
      <c r="B324" s="47" t="str">
        <f>IFERROR(VLOOKUP(A324,'Base IEGM'!$A$2:$B$598,2,FALSE),"Não apurado")</f>
        <v>C</v>
      </c>
    </row>
    <row r="325" spans="1:2" x14ac:dyDescent="0.25">
      <c r="A325" s="49" t="s">
        <v>330</v>
      </c>
      <c r="B325" s="47" t="str">
        <f>IFERROR(VLOOKUP(A325,'Base IEGM'!$A$2:$B$598,2,FALSE),"Não apurado")</f>
        <v>C</v>
      </c>
    </row>
    <row r="326" spans="1:2" x14ac:dyDescent="0.25">
      <c r="A326" s="48" t="s">
        <v>331</v>
      </c>
      <c r="B326" s="47" t="str">
        <f>IFERROR(VLOOKUP(A326,'Base IEGM'!$A$2:$B$598,2,FALSE),"Não apurado")</f>
        <v>C</v>
      </c>
    </row>
    <row r="327" spans="1:2" x14ac:dyDescent="0.25">
      <c r="A327" s="49" t="s">
        <v>332</v>
      </c>
      <c r="B327" s="47" t="str">
        <f>IFERROR(VLOOKUP(A327,'Base IEGM'!$A$2:$B$598,2,FALSE),"Não apurado")</f>
        <v>C</v>
      </c>
    </row>
    <row r="328" spans="1:2" x14ac:dyDescent="0.25">
      <c r="A328" s="48" t="s">
        <v>333</v>
      </c>
      <c r="B328" s="47" t="str">
        <f>IFERROR(VLOOKUP(A328,'Base IEGM'!$A$2:$B$598,2,FALSE),"Não apurado")</f>
        <v>C</v>
      </c>
    </row>
    <row r="329" spans="1:2" x14ac:dyDescent="0.25">
      <c r="A329" s="49" t="s">
        <v>334</v>
      </c>
      <c r="B329" s="47" t="str">
        <f>IFERROR(VLOOKUP(A329,'Base IEGM'!$A$2:$B$598,2,FALSE),"Não apurado")</f>
        <v>C</v>
      </c>
    </row>
    <row r="330" spans="1:2" x14ac:dyDescent="0.25">
      <c r="A330" s="48" t="s">
        <v>335</v>
      </c>
      <c r="B330" s="47" t="str">
        <f>IFERROR(VLOOKUP(A330,'Base IEGM'!$A$2:$B$598,2,FALSE),"Não apurado")</f>
        <v>C</v>
      </c>
    </row>
    <row r="331" spans="1:2" x14ac:dyDescent="0.25">
      <c r="A331" s="49" t="s">
        <v>336</v>
      </c>
      <c r="B331" s="47" t="str">
        <f>IFERROR(VLOOKUP(A331,'Base IEGM'!$A$2:$B$598,2,FALSE),"Não apurado")</f>
        <v>C</v>
      </c>
    </row>
    <row r="332" spans="1:2" x14ac:dyDescent="0.25">
      <c r="A332" s="48" t="s">
        <v>337</v>
      </c>
      <c r="B332" s="47" t="str">
        <f>IFERROR(VLOOKUP(A332,'Base IEGM'!$A$2:$B$598,2,FALSE),"Não apurado")</f>
        <v>C</v>
      </c>
    </row>
    <row r="333" spans="1:2" x14ac:dyDescent="0.25">
      <c r="A333" s="48" t="s">
        <v>338</v>
      </c>
      <c r="B333" s="47" t="str">
        <f>IFERROR(VLOOKUP(A333,'Base IEGM'!$A$2:$B$598,2,FALSE),"Não apurado")</f>
        <v>Não apurado</v>
      </c>
    </row>
    <row r="334" spans="1:2" x14ac:dyDescent="0.25">
      <c r="A334" s="48" t="s">
        <v>339</v>
      </c>
      <c r="B334" s="47" t="str">
        <f>IFERROR(VLOOKUP(A334,'Base IEGM'!$A$2:$B$598,2,FALSE),"Não apurado")</f>
        <v>C</v>
      </c>
    </row>
    <row r="335" spans="1:2" x14ac:dyDescent="0.25">
      <c r="A335" s="49" t="s">
        <v>340</v>
      </c>
      <c r="B335" s="47" t="str">
        <f>IFERROR(VLOOKUP(A335,'Base IEGM'!$A$2:$B$598,2,FALSE),"Não apurado")</f>
        <v>Não apurado</v>
      </c>
    </row>
    <row r="336" spans="1:2" x14ac:dyDescent="0.25">
      <c r="A336" s="49" t="s">
        <v>341</v>
      </c>
      <c r="B336" s="47" t="str">
        <f>IFERROR(VLOOKUP(A336,'Base IEGM'!$A$2:$B$598,2,FALSE),"Não apurado")</f>
        <v>Não apurado</v>
      </c>
    </row>
    <row r="337" spans="1:2" x14ac:dyDescent="0.25">
      <c r="A337" s="48" t="s">
        <v>342</v>
      </c>
      <c r="B337" s="47" t="str">
        <f>IFERROR(VLOOKUP(A337,'Base IEGM'!$A$2:$B$598,2,FALSE),"Não apurado")</f>
        <v>C</v>
      </c>
    </row>
    <row r="338" spans="1:2" x14ac:dyDescent="0.25">
      <c r="A338" s="48" t="s">
        <v>343</v>
      </c>
      <c r="B338" s="47" t="str">
        <f>IFERROR(VLOOKUP(A338,'Base IEGM'!$A$2:$B$598,2,FALSE),"Não apurado")</f>
        <v>C</v>
      </c>
    </row>
    <row r="339" spans="1:2" x14ac:dyDescent="0.25">
      <c r="A339" s="49" t="s">
        <v>344</v>
      </c>
      <c r="B339" s="47" t="str">
        <f>IFERROR(VLOOKUP(A339,'Base IEGM'!$A$2:$B$598,2,FALSE),"Não apurado")</f>
        <v>C</v>
      </c>
    </row>
    <row r="340" spans="1:2" x14ac:dyDescent="0.25">
      <c r="A340" s="49" t="s">
        <v>345</v>
      </c>
      <c r="B340" s="47" t="str">
        <f>IFERROR(VLOOKUP(A340,'Base IEGM'!$A$2:$B$598,2,FALSE),"Não apurado")</f>
        <v>C</v>
      </c>
    </row>
    <row r="341" spans="1:2" x14ac:dyDescent="0.25">
      <c r="A341" s="48" t="s">
        <v>346</v>
      </c>
      <c r="B341" s="47" t="str">
        <f>IFERROR(VLOOKUP(A341,'Base IEGM'!$A$2:$B$598,2,FALSE),"Não apurado")</f>
        <v>C</v>
      </c>
    </row>
    <row r="342" spans="1:2" x14ac:dyDescent="0.25">
      <c r="A342" s="49" t="s">
        <v>347</v>
      </c>
      <c r="B342" s="47" t="str">
        <f>IFERROR(VLOOKUP(A342,'Base IEGM'!$A$2:$B$598,2,FALSE),"Não apurado")</f>
        <v>C</v>
      </c>
    </row>
    <row r="343" spans="1:2" x14ac:dyDescent="0.25">
      <c r="A343" s="49" t="s">
        <v>348</v>
      </c>
      <c r="B343" s="47" t="str">
        <f>IFERROR(VLOOKUP(A343,'Base IEGM'!$A$2:$B$598,2,FALSE),"Não apurado")</f>
        <v>Não apurado</v>
      </c>
    </row>
    <row r="344" spans="1:2" x14ac:dyDescent="0.25">
      <c r="A344" s="48" t="s">
        <v>349</v>
      </c>
      <c r="B344" s="47" t="str">
        <f>IFERROR(VLOOKUP(A344,'Base IEGM'!$A$2:$B$598,2,FALSE),"Não apurado")</f>
        <v>Não apurado</v>
      </c>
    </row>
    <row r="345" spans="1:2" x14ac:dyDescent="0.25">
      <c r="A345" s="48" t="s">
        <v>350</v>
      </c>
      <c r="B345" s="47" t="str">
        <f>IFERROR(VLOOKUP(A345,'Base IEGM'!$A$2:$B$598,2,FALSE),"Não apurado")</f>
        <v>C</v>
      </c>
    </row>
    <row r="346" spans="1:2" x14ac:dyDescent="0.25">
      <c r="A346" s="48" t="s">
        <v>351</v>
      </c>
      <c r="B346" s="47" t="str">
        <f>IFERROR(VLOOKUP(A346,'Base IEGM'!$A$2:$B$598,2,FALSE),"Não apurado")</f>
        <v>C</v>
      </c>
    </row>
    <row r="347" spans="1:2" x14ac:dyDescent="0.25">
      <c r="A347" s="49" t="s">
        <v>352</v>
      </c>
      <c r="B347" s="47" t="str">
        <f>IFERROR(VLOOKUP(A347,'Base IEGM'!$A$2:$B$598,2,FALSE),"Não apurado")</f>
        <v>C</v>
      </c>
    </row>
    <row r="348" spans="1:2" x14ac:dyDescent="0.25">
      <c r="A348" s="49" t="s">
        <v>353</v>
      </c>
      <c r="B348" s="47" t="str">
        <f>IFERROR(VLOOKUP(A348,'Base IEGM'!$A$2:$B$598,2,FALSE),"Não apurado")</f>
        <v>Não apurado</v>
      </c>
    </row>
    <row r="349" spans="1:2" x14ac:dyDescent="0.25">
      <c r="A349" s="48" t="s">
        <v>354</v>
      </c>
      <c r="B349" s="47" t="str">
        <f>IFERROR(VLOOKUP(A349,'Base IEGM'!$A$2:$B$598,2,FALSE),"Não apurado")</f>
        <v>C</v>
      </c>
    </row>
    <row r="350" spans="1:2" x14ac:dyDescent="0.25">
      <c r="A350" s="48" t="s">
        <v>355</v>
      </c>
      <c r="B350" s="47" t="str">
        <f>IFERROR(VLOOKUP(A350,'Base IEGM'!$A$2:$B$598,2,FALSE),"Não apurado")</f>
        <v>C</v>
      </c>
    </row>
    <row r="351" spans="1:2" x14ac:dyDescent="0.25">
      <c r="A351" s="49" t="s">
        <v>356</v>
      </c>
      <c r="B351" s="47" t="str">
        <f>IFERROR(VLOOKUP(A351,'Base IEGM'!$A$2:$B$598,2,FALSE),"Não apurado")</f>
        <v>Não apurado</v>
      </c>
    </row>
    <row r="352" spans="1:2" x14ac:dyDescent="0.25">
      <c r="A352" s="49" t="s">
        <v>357</v>
      </c>
      <c r="B352" s="47" t="str">
        <f>IFERROR(VLOOKUP(A352,'Base IEGM'!$A$2:$B$598,2,FALSE),"Não apurado")</f>
        <v>Não apurado</v>
      </c>
    </row>
    <row r="353" spans="1:2" x14ac:dyDescent="0.25">
      <c r="A353" s="48" t="s">
        <v>358</v>
      </c>
      <c r="B353" s="47" t="str">
        <f>IFERROR(VLOOKUP(A353,'Base IEGM'!$A$2:$B$598,2,FALSE),"Não apurado")</f>
        <v>Não apurado</v>
      </c>
    </row>
    <row r="354" spans="1:2" x14ac:dyDescent="0.25">
      <c r="A354" s="49" t="s">
        <v>359</v>
      </c>
      <c r="B354" s="47" t="str">
        <f>IFERROR(VLOOKUP(A354,'Base IEGM'!$A$2:$B$598,2,FALSE),"Não apurado")</f>
        <v>Não apurado</v>
      </c>
    </row>
    <row r="355" spans="1:2" x14ac:dyDescent="0.25">
      <c r="A355" s="48" t="s">
        <v>360</v>
      </c>
      <c r="B355" s="47" t="str">
        <f>IFERROR(VLOOKUP(A355,'Base IEGM'!$A$2:$B$598,2,FALSE),"Não apurado")</f>
        <v>C</v>
      </c>
    </row>
    <row r="356" spans="1:2" x14ac:dyDescent="0.25">
      <c r="A356" s="48" t="s">
        <v>361</v>
      </c>
      <c r="B356" s="47" t="str">
        <f>IFERROR(VLOOKUP(A356,'Base IEGM'!$A$2:$B$598,2,FALSE),"Não apurado")</f>
        <v>Não apurado</v>
      </c>
    </row>
    <row r="357" spans="1:2" x14ac:dyDescent="0.25">
      <c r="A357" s="48" t="s">
        <v>362</v>
      </c>
      <c r="B357" s="47" t="str">
        <f>IFERROR(VLOOKUP(A357,'Base IEGM'!$A$2:$B$598,2,FALSE),"Não apurado")</f>
        <v>Não apurado</v>
      </c>
    </row>
    <row r="358" spans="1:2" x14ac:dyDescent="0.25">
      <c r="A358" s="48" t="s">
        <v>363</v>
      </c>
      <c r="B358" s="47" t="str">
        <f>IFERROR(VLOOKUP(A358,'Base IEGM'!$A$2:$B$598,2,FALSE),"Não apurado")</f>
        <v>C</v>
      </c>
    </row>
    <row r="359" spans="1:2" x14ac:dyDescent="0.25">
      <c r="A359" s="49" t="s">
        <v>364</v>
      </c>
      <c r="B359" s="47" t="str">
        <f>IFERROR(VLOOKUP(A359,'Base IEGM'!$A$2:$B$598,2,FALSE),"Não apurado")</f>
        <v>C</v>
      </c>
    </row>
    <row r="360" spans="1:2" x14ac:dyDescent="0.25">
      <c r="A360" s="49" t="s">
        <v>365</v>
      </c>
      <c r="B360" s="47" t="str">
        <f>IFERROR(VLOOKUP(A360,'Base IEGM'!$A$2:$B$598,2,FALSE),"Não apurado")</f>
        <v>Não apurado</v>
      </c>
    </row>
    <row r="361" spans="1:2" x14ac:dyDescent="0.25">
      <c r="A361" s="49" t="s">
        <v>366</v>
      </c>
      <c r="B361" s="47" t="str">
        <f>IFERROR(VLOOKUP(A361,'Base IEGM'!$A$2:$B$598,2,FALSE),"Não apurado")</f>
        <v>C</v>
      </c>
    </row>
    <row r="362" spans="1:2" x14ac:dyDescent="0.25">
      <c r="A362" s="48" t="s">
        <v>367</v>
      </c>
      <c r="B362" s="47" t="str">
        <f>IFERROR(VLOOKUP(A362,'Base IEGM'!$A$2:$B$598,2,FALSE),"Não apurado")</f>
        <v>C</v>
      </c>
    </row>
    <row r="363" spans="1:2" x14ac:dyDescent="0.25">
      <c r="A363" s="49" t="s">
        <v>368</v>
      </c>
      <c r="B363" s="47" t="str">
        <f>IFERROR(VLOOKUP(A363,'Base IEGM'!$A$2:$B$598,2,FALSE),"Não apurado")</f>
        <v>Não apurado</v>
      </c>
    </row>
    <row r="364" spans="1:2" x14ac:dyDescent="0.25">
      <c r="A364" s="48" t="s">
        <v>369</v>
      </c>
      <c r="B364" s="47" t="str">
        <f>IFERROR(VLOOKUP(A364,'Base IEGM'!$A$2:$B$598,2,FALSE),"Não apurado")</f>
        <v>Não apurado</v>
      </c>
    </row>
    <row r="365" spans="1:2" x14ac:dyDescent="0.25">
      <c r="A365" s="48" t="s">
        <v>370</v>
      </c>
      <c r="B365" s="47" t="str">
        <f>IFERROR(VLOOKUP(A365,'Base IEGM'!$A$2:$B$598,2,FALSE),"Não apurado")</f>
        <v>C</v>
      </c>
    </row>
    <row r="366" spans="1:2" x14ac:dyDescent="0.25">
      <c r="A366" s="48" t="s">
        <v>371</v>
      </c>
      <c r="B366" s="47" t="str">
        <f>IFERROR(VLOOKUP(A366,'Base IEGM'!$A$2:$B$598,2,FALSE),"Não apurado")</f>
        <v>C</v>
      </c>
    </row>
    <row r="367" spans="1:2" x14ac:dyDescent="0.25">
      <c r="A367" s="48" t="s">
        <v>372</v>
      </c>
      <c r="B367" s="47" t="str">
        <f>IFERROR(VLOOKUP(A367,'Base IEGM'!$A$2:$B$598,2,FALSE),"Não apurado")</f>
        <v>C</v>
      </c>
    </row>
    <row r="368" spans="1:2" x14ac:dyDescent="0.25">
      <c r="A368" s="49" t="s">
        <v>373</v>
      </c>
      <c r="B368" s="47" t="str">
        <f>IFERROR(VLOOKUP(A368,'Base IEGM'!$A$2:$B$598,2,FALSE),"Não apurado")</f>
        <v>Não apurado</v>
      </c>
    </row>
    <row r="369" spans="1:2" x14ac:dyDescent="0.25">
      <c r="A369" s="49" t="s">
        <v>374</v>
      </c>
      <c r="B369" s="47" t="str">
        <f>IFERROR(VLOOKUP(A369,'Base IEGM'!$A$2:$B$598,2,FALSE),"Não apurado")</f>
        <v>Não apurado</v>
      </c>
    </row>
    <row r="370" spans="1:2" x14ac:dyDescent="0.25">
      <c r="A370" s="48" t="s">
        <v>375</v>
      </c>
      <c r="B370" s="47" t="str">
        <f>IFERROR(VLOOKUP(A370,'Base IEGM'!$A$2:$B$598,2,FALSE),"Não apurado")</f>
        <v>C</v>
      </c>
    </row>
    <row r="371" spans="1:2" x14ac:dyDescent="0.25">
      <c r="A371" s="48" t="s">
        <v>376</v>
      </c>
      <c r="B371" s="47" t="str">
        <f>IFERROR(VLOOKUP(A371,'Base IEGM'!$A$2:$B$598,2,FALSE),"Não apurado")</f>
        <v>C</v>
      </c>
    </row>
    <row r="372" spans="1:2" x14ac:dyDescent="0.25">
      <c r="A372" s="48" t="s">
        <v>377</v>
      </c>
      <c r="B372" s="47" t="str">
        <f>IFERROR(VLOOKUP(A372,'Base IEGM'!$A$2:$B$598,2,FALSE),"Não apurado")</f>
        <v>Não apurado</v>
      </c>
    </row>
    <row r="373" spans="1:2" x14ac:dyDescent="0.25">
      <c r="A373" s="49" t="s">
        <v>378</v>
      </c>
      <c r="B373" s="47" t="str">
        <f>IFERROR(VLOOKUP(A373,'Base IEGM'!$A$2:$B$598,2,FALSE),"Não apurado")</f>
        <v>C</v>
      </c>
    </row>
    <row r="374" spans="1:2" x14ac:dyDescent="0.25">
      <c r="A374" s="48" t="s">
        <v>379</v>
      </c>
      <c r="B374" s="47" t="str">
        <f>IFERROR(VLOOKUP(A374,'Base IEGM'!$A$2:$B$598,2,FALSE),"Não apurado")</f>
        <v>C</v>
      </c>
    </row>
    <row r="375" spans="1:2" x14ac:dyDescent="0.25">
      <c r="A375" s="48" t="s">
        <v>380</v>
      </c>
      <c r="B375" s="47" t="str">
        <f>IFERROR(VLOOKUP(A375,'Base IEGM'!$A$2:$B$598,2,FALSE),"Não apurado")</f>
        <v>Não apurado</v>
      </c>
    </row>
    <row r="376" spans="1:2" x14ac:dyDescent="0.25">
      <c r="A376" s="48" t="s">
        <v>381</v>
      </c>
      <c r="B376" s="47" t="str">
        <f>IFERROR(VLOOKUP(A376,'Base IEGM'!$A$2:$B$598,2,FALSE),"Não apurado")</f>
        <v>C</v>
      </c>
    </row>
    <row r="377" spans="1:2" x14ac:dyDescent="0.25">
      <c r="A377" s="48" t="s">
        <v>382</v>
      </c>
      <c r="B377" s="47" t="str">
        <f>IFERROR(VLOOKUP(A377,'Base IEGM'!$A$2:$B$598,2,FALSE),"Não apurado")</f>
        <v>C</v>
      </c>
    </row>
    <row r="378" spans="1:2" x14ac:dyDescent="0.25">
      <c r="A378" s="48" t="s">
        <v>383</v>
      </c>
      <c r="B378" s="47" t="str">
        <f>IFERROR(VLOOKUP(A378,'Base IEGM'!$A$2:$B$598,2,FALSE),"Não apurado")</f>
        <v>C</v>
      </c>
    </row>
    <row r="379" spans="1:2" x14ac:dyDescent="0.25">
      <c r="A379" s="48" t="s">
        <v>384</v>
      </c>
      <c r="B379" s="47" t="str">
        <f>IFERROR(VLOOKUP(A379,'Base IEGM'!$A$2:$B$598,2,FALSE),"Não apurado")</f>
        <v>C</v>
      </c>
    </row>
    <row r="380" spans="1:2" x14ac:dyDescent="0.25">
      <c r="A380" s="48" t="s">
        <v>385</v>
      </c>
      <c r="B380" s="47" t="str">
        <f>IFERROR(VLOOKUP(A380,'Base IEGM'!$A$2:$B$598,2,FALSE),"Não apurado")</f>
        <v>Não apurado</v>
      </c>
    </row>
    <row r="381" spans="1:2" x14ac:dyDescent="0.25">
      <c r="A381" s="48" t="s">
        <v>386</v>
      </c>
      <c r="B381" s="47" t="str">
        <f>IFERROR(VLOOKUP(A381,'Base IEGM'!$A$2:$B$598,2,FALSE),"Não apurado")</f>
        <v>C</v>
      </c>
    </row>
    <row r="382" spans="1:2" x14ac:dyDescent="0.25">
      <c r="A382" s="49" t="s">
        <v>387</v>
      </c>
      <c r="B382" s="47" t="str">
        <f>IFERROR(VLOOKUP(A382,'Base IEGM'!$A$2:$B$598,2,FALSE),"Não apurado")</f>
        <v>C</v>
      </c>
    </row>
    <row r="383" spans="1:2" x14ac:dyDescent="0.25">
      <c r="A383" s="49" t="s">
        <v>388</v>
      </c>
      <c r="B383" s="47" t="str">
        <f>IFERROR(VLOOKUP(A383,'Base IEGM'!$A$2:$B$598,2,FALSE),"Não apurado")</f>
        <v>Não apurado</v>
      </c>
    </row>
    <row r="384" spans="1:2" x14ac:dyDescent="0.25">
      <c r="A384" s="49" t="s">
        <v>389</v>
      </c>
      <c r="B384" s="47" t="str">
        <f>IFERROR(VLOOKUP(A384,'Base IEGM'!$A$2:$B$598,2,FALSE),"Não apurado")</f>
        <v>C</v>
      </c>
    </row>
    <row r="385" spans="1:2" x14ac:dyDescent="0.25">
      <c r="A385" s="48" t="s">
        <v>390</v>
      </c>
      <c r="B385" s="47" t="str">
        <f>IFERROR(VLOOKUP(A385,'Base IEGM'!$A$2:$B$598,2,FALSE),"Não apurado")</f>
        <v>C</v>
      </c>
    </row>
    <row r="386" spans="1:2" x14ac:dyDescent="0.25">
      <c r="A386" s="48" t="s">
        <v>391</v>
      </c>
      <c r="B386" s="47" t="str">
        <f>IFERROR(VLOOKUP(A386,'Base IEGM'!$A$2:$B$598,2,FALSE),"Não apurado")</f>
        <v>C</v>
      </c>
    </row>
    <row r="387" spans="1:2" x14ac:dyDescent="0.25">
      <c r="A387" s="48" t="s">
        <v>392</v>
      </c>
      <c r="B387" s="47" t="str">
        <f>IFERROR(VLOOKUP(A387,'Base IEGM'!$A$2:$B$598,2,FALSE),"Não apurado")</f>
        <v>C</v>
      </c>
    </row>
    <row r="388" spans="1:2" x14ac:dyDescent="0.25">
      <c r="A388" s="48" t="s">
        <v>393</v>
      </c>
      <c r="B388" s="47" t="str">
        <f>IFERROR(VLOOKUP(A388,'Base IEGM'!$A$2:$B$598,2,FALSE),"Não apurado")</f>
        <v>C</v>
      </c>
    </row>
    <row r="389" spans="1:2" x14ac:dyDescent="0.25">
      <c r="A389" s="48" t="s">
        <v>394</v>
      </c>
      <c r="B389" s="47" t="str">
        <f>IFERROR(VLOOKUP(A389,'Base IEGM'!$A$2:$B$598,2,FALSE),"Não apurado")</f>
        <v>Não apurado</v>
      </c>
    </row>
    <row r="390" spans="1:2" x14ac:dyDescent="0.25">
      <c r="A390" s="48" t="s">
        <v>395</v>
      </c>
      <c r="B390" s="47" t="str">
        <f>IFERROR(VLOOKUP(A390,'Base IEGM'!$A$2:$B$598,2,FALSE),"Não apurado")</f>
        <v>C</v>
      </c>
    </row>
    <row r="391" spans="1:2" x14ac:dyDescent="0.25">
      <c r="A391" s="48" t="s">
        <v>396</v>
      </c>
      <c r="B391" s="47" t="str">
        <f>IFERROR(VLOOKUP(A391,'Base IEGM'!$A$2:$B$598,2,FALSE),"Não apurado")</f>
        <v>C</v>
      </c>
    </row>
    <row r="392" spans="1:2" x14ac:dyDescent="0.25">
      <c r="A392" s="48" t="s">
        <v>397</v>
      </c>
      <c r="B392" s="47" t="str">
        <f>IFERROR(VLOOKUP(A392,'Base IEGM'!$A$2:$B$598,2,FALSE),"Não apurado")</f>
        <v>C</v>
      </c>
    </row>
    <row r="393" spans="1:2" x14ac:dyDescent="0.25">
      <c r="A393" s="48" t="s">
        <v>398</v>
      </c>
      <c r="B393" s="47" t="str">
        <f>IFERROR(VLOOKUP(A393,'Base IEGM'!$A$2:$B$598,2,FALSE),"Não apurado")</f>
        <v>Não apurado</v>
      </c>
    </row>
    <row r="394" spans="1:2" x14ac:dyDescent="0.25">
      <c r="A394" s="49" t="s">
        <v>399</v>
      </c>
      <c r="B394" s="47" t="str">
        <f>IFERROR(VLOOKUP(A394,'Base IEGM'!$A$2:$B$598,2,FALSE),"Não apurado")</f>
        <v>Não apurado</v>
      </c>
    </row>
    <row r="395" spans="1:2" x14ac:dyDescent="0.25">
      <c r="A395" s="48" t="s">
        <v>400</v>
      </c>
      <c r="B395" s="47" t="str">
        <f>IFERROR(VLOOKUP(A395,'Base IEGM'!$A$2:$B$598,2,FALSE),"Não apurado")</f>
        <v>C</v>
      </c>
    </row>
    <row r="396" spans="1:2" x14ac:dyDescent="0.25">
      <c r="A396" s="49" t="s">
        <v>401</v>
      </c>
      <c r="B396" s="47" t="str">
        <f>IFERROR(VLOOKUP(A396,'Base IEGM'!$A$2:$B$598,2,FALSE),"Não apurado")</f>
        <v>Não apurado</v>
      </c>
    </row>
    <row r="397" spans="1:2" x14ac:dyDescent="0.25">
      <c r="A397" s="49" t="s">
        <v>402</v>
      </c>
      <c r="B397" s="47" t="str">
        <f>IFERROR(VLOOKUP(A397,'Base IEGM'!$A$2:$B$598,2,FALSE),"Não apurado")</f>
        <v>C</v>
      </c>
    </row>
    <row r="398" spans="1:2" x14ac:dyDescent="0.25">
      <c r="A398" s="48" t="s">
        <v>403</v>
      </c>
      <c r="B398" s="47" t="str">
        <f>IFERROR(VLOOKUP(A398,'Base IEGM'!$A$2:$B$598,2,FALSE),"Não apurado")</f>
        <v>Não apurado</v>
      </c>
    </row>
    <row r="399" spans="1:2" x14ac:dyDescent="0.25">
      <c r="A399" s="49" t="s">
        <v>404</v>
      </c>
      <c r="B399" s="47" t="str">
        <f>IFERROR(VLOOKUP(A399,'Base IEGM'!$A$2:$B$598,2,FALSE),"Não apurado")</f>
        <v>Não apurado</v>
      </c>
    </row>
    <row r="400" spans="1:2" x14ac:dyDescent="0.25">
      <c r="A400" s="49" t="s">
        <v>405</v>
      </c>
      <c r="B400" s="47" t="str">
        <f>IFERROR(VLOOKUP(A400,'Base IEGM'!$A$2:$B$598,2,FALSE),"Não apurado")</f>
        <v>C</v>
      </c>
    </row>
    <row r="401" spans="1:2" x14ac:dyDescent="0.25">
      <c r="A401" s="49" t="s">
        <v>406</v>
      </c>
      <c r="B401" s="47" t="str">
        <f>IFERROR(VLOOKUP(A401,'Base IEGM'!$A$2:$B$598,2,FALSE),"Não apurado")</f>
        <v>C</v>
      </c>
    </row>
    <row r="402" spans="1:2" x14ac:dyDescent="0.25">
      <c r="A402" s="48" t="s">
        <v>407</v>
      </c>
      <c r="B402" s="47" t="str">
        <f>IFERROR(VLOOKUP(A402,'Base IEGM'!$A$2:$B$598,2,FALSE),"Não apurado")</f>
        <v>Não apurado</v>
      </c>
    </row>
    <row r="403" spans="1:2" x14ac:dyDescent="0.25">
      <c r="A403" s="48" t="s">
        <v>408</v>
      </c>
      <c r="B403" s="47" t="str">
        <f>IFERROR(VLOOKUP(A403,'Base IEGM'!$A$2:$B$598,2,FALSE),"Não apurado")</f>
        <v>C</v>
      </c>
    </row>
    <row r="404" spans="1:2" x14ac:dyDescent="0.25">
      <c r="A404" s="48" t="s">
        <v>409</v>
      </c>
      <c r="B404" s="47" t="str">
        <f>IFERROR(VLOOKUP(A404,'Base IEGM'!$A$2:$B$598,2,FALSE),"Não apurado")</f>
        <v>Não apurado</v>
      </c>
    </row>
    <row r="405" spans="1:2" x14ac:dyDescent="0.25">
      <c r="A405" s="48" t="s">
        <v>410</v>
      </c>
      <c r="B405" s="47" t="str">
        <f>IFERROR(VLOOKUP(A405,'Base IEGM'!$A$2:$B$598,2,FALSE),"Não apurado")</f>
        <v>C</v>
      </c>
    </row>
    <row r="406" spans="1:2" x14ac:dyDescent="0.25">
      <c r="A406" s="49" t="s">
        <v>411</v>
      </c>
      <c r="B406" s="47" t="str">
        <f>IFERROR(VLOOKUP(A406,'Base IEGM'!$A$2:$B$598,2,FALSE),"Não apurado")</f>
        <v>C</v>
      </c>
    </row>
    <row r="407" spans="1:2" x14ac:dyDescent="0.25">
      <c r="A407" s="49" t="s">
        <v>412</v>
      </c>
      <c r="B407" s="47" t="str">
        <f>IFERROR(VLOOKUP(A407,'Base IEGM'!$A$2:$B$598,2,FALSE),"Não apurado")</f>
        <v>C</v>
      </c>
    </row>
    <row r="408" spans="1:2" x14ac:dyDescent="0.25">
      <c r="A408" s="48" t="s">
        <v>413</v>
      </c>
      <c r="B408" s="47" t="str">
        <f>IFERROR(VLOOKUP(A408,'Base IEGM'!$A$2:$B$598,2,FALSE),"Não apurado")</f>
        <v>Não apurado</v>
      </c>
    </row>
    <row r="409" spans="1:2" x14ac:dyDescent="0.25">
      <c r="A409" s="49" t="s">
        <v>414</v>
      </c>
      <c r="B409" s="47" t="str">
        <f>IFERROR(VLOOKUP(A409,'Base IEGM'!$A$2:$B$598,2,FALSE),"Não apurado")</f>
        <v>Não apurado</v>
      </c>
    </row>
    <row r="410" spans="1:2" x14ac:dyDescent="0.25">
      <c r="A410" s="49" t="s">
        <v>415</v>
      </c>
      <c r="B410" s="47" t="str">
        <f>IFERROR(VLOOKUP(A410,'Base IEGM'!$A$2:$B$598,2,FALSE),"Não apurado")</f>
        <v>C</v>
      </c>
    </row>
    <row r="411" spans="1:2" x14ac:dyDescent="0.25">
      <c r="A411" s="49" t="s">
        <v>416</v>
      </c>
      <c r="B411" s="47" t="str">
        <f>IFERROR(VLOOKUP(A411,'Base IEGM'!$A$2:$B$598,2,FALSE),"Não apurado")</f>
        <v>C</v>
      </c>
    </row>
    <row r="412" spans="1:2" x14ac:dyDescent="0.25">
      <c r="A412" s="49" t="s">
        <v>417</v>
      </c>
      <c r="B412" s="47" t="str">
        <f>IFERROR(VLOOKUP(A412,'Base IEGM'!$A$2:$B$598,2,FALSE),"Não apurado")</f>
        <v>C</v>
      </c>
    </row>
    <row r="413" spans="1:2" x14ac:dyDescent="0.25">
      <c r="A413" s="49" t="s">
        <v>418</v>
      </c>
      <c r="B413" s="47" t="str">
        <f>IFERROR(VLOOKUP(A413,'Base IEGM'!$A$2:$B$598,2,FALSE),"Não apurado")</f>
        <v>Não apurado</v>
      </c>
    </row>
    <row r="414" spans="1:2" x14ac:dyDescent="0.25">
      <c r="A414" s="49" t="s">
        <v>419</v>
      </c>
      <c r="B414" s="47" t="str">
        <f>IFERROR(VLOOKUP(A414,'Base IEGM'!$A$2:$B$598,2,FALSE),"Não apurado")</f>
        <v>Não apurado</v>
      </c>
    </row>
    <row r="415" spans="1:2" x14ac:dyDescent="0.25">
      <c r="A415" s="49" t="s">
        <v>420</v>
      </c>
      <c r="B415" s="47" t="str">
        <f>IFERROR(VLOOKUP(A415,'Base IEGM'!$A$2:$B$598,2,FALSE),"Não apurado")</f>
        <v>C</v>
      </c>
    </row>
    <row r="416" spans="1:2" x14ac:dyDescent="0.25">
      <c r="A416" s="49" t="s">
        <v>421</v>
      </c>
      <c r="B416" s="47" t="str">
        <f>IFERROR(VLOOKUP(A416,'Base IEGM'!$A$2:$B$598,2,FALSE),"Não apurado")</f>
        <v>C</v>
      </c>
    </row>
    <row r="417" spans="1:2" x14ac:dyDescent="0.25">
      <c r="A417" s="49" t="s">
        <v>422</v>
      </c>
      <c r="B417" s="47" t="str">
        <f>IFERROR(VLOOKUP(A417,'Base IEGM'!$A$2:$B$598,2,FALSE),"Não apurado")</f>
        <v>C</v>
      </c>
    </row>
    <row r="418" spans="1:2" x14ac:dyDescent="0.25">
      <c r="A418" s="49" t="s">
        <v>423</v>
      </c>
      <c r="B418" s="47" t="str">
        <f>IFERROR(VLOOKUP(A418,'Base IEGM'!$A$2:$B$598,2,FALSE),"Não apurado")</f>
        <v>Não apurado</v>
      </c>
    </row>
    <row r="419" spans="1:2" x14ac:dyDescent="0.25">
      <c r="A419" s="48" t="s">
        <v>424</v>
      </c>
      <c r="B419" s="47" t="str">
        <f>IFERROR(VLOOKUP(A419,'Base IEGM'!$A$2:$B$598,2,FALSE),"Não apurado")</f>
        <v>C</v>
      </c>
    </row>
    <row r="420" spans="1:2" x14ac:dyDescent="0.25">
      <c r="A420" s="48" t="s">
        <v>425</v>
      </c>
      <c r="B420" s="47" t="str">
        <f>IFERROR(VLOOKUP(A420,'Base IEGM'!$A$2:$B$598,2,FALSE),"Não apurado")</f>
        <v>C</v>
      </c>
    </row>
    <row r="421" spans="1:2" x14ac:dyDescent="0.25">
      <c r="A421" s="48" t="s">
        <v>426</v>
      </c>
      <c r="B421" s="47" t="str">
        <f>IFERROR(VLOOKUP(A421,'Base IEGM'!$A$2:$B$598,2,FALSE),"Não apurado")</f>
        <v>Não apurado</v>
      </c>
    </row>
    <row r="422" spans="1:2" x14ac:dyDescent="0.25">
      <c r="A422" s="48" t="s">
        <v>427</v>
      </c>
      <c r="B422" s="47" t="str">
        <f>IFERROR(VLOOKUP(A422,'Base IEGM'!$A$2:$B$598,2,FALSE),"Não apurado")</f>
        <v>C</v>
      </c>
    </row>
    <row r="423" spans="1:2" x14ac:dyDescent="0.25">
      <c r="A423" s="49" t="s">
        <v>428</v>
      </c>
      <c r="B423" s="47" t="str">
        <f>IFERROR(VLOOKUP(A423,'Base IEGM'!$A$2:$B$598,2,FALSE),"Não apurado")</f>
        <v>Não apurado</v>
      </c>
    </row>
    <row r="424" spans="1:2" x14ac:dyDescent="0.25">
      <c r="A424" s="48" t="s">
        <v>429</v>
      </c>
      <c r="B424" s="47" t="str">
        <f>IFERROR(VLOOKUP(A424,'Base IEGM'!$A$2:$B$598,2,FALSE),"Não apurado")</f>
        <v>C</v>
      </c>
    </row>
    <row r="425" spans="1:2" x14ac:dyDescent="0.25">
      <c r="A425" s="48" t="s">
        <v>430</v>
      </c>
      <c r="B425" s="47" t="str">
        <f>IFERROR(VLOOKUP(A425,'Base IEGM'!$A$2:$B$598,2,FALSE),"Não apurado")</f>
        <v>Não apurado</v>
      </c>
    </row>
    <row r="426" spans="1:2" x14ac:dyDescent="0.25">
      <c r="A426" s="48" t="s">
        <v>431</v>
      </c>
      <c r="B426" s="47" t="str">
        <f>IFERROR(VLOOKUP(A426,'Base IEGM'!$A$2:$B$598,2,FALSE),"Não apurado")</f>
        <v>C</v>
      </c>
    </row>
    <row r="427" spans="1:2" x14ac:dyDescent="0.25">
      <c r="A427" s="48" t="s">
        <v>432</v>
      </c>
      <c r="B427" s="47" t="str">
        <f>IFERROR(VLOOKUP(A427,'Base IEGM'!$A$2:$B$598,2,FALSE),"Não apurado")</f>
        <v>Não apurado</v>
      </c>
    </row>
    <row r="428" spans="1:2" x14ac:dyDescent="0.25">
      <c r="A428" s="48" t="s">
        <v>433</v>
      </c>
      <c r="B428" s="47" t="str">
        <f>IFERROR(VLOOKUP(A428,'Base IEGM'!$A$2:$B$598,2,FALSE),"Não apurado")</f>
        <v>C</v>
      </c>
    </row>
    <row r="429" spans="1:2" x14ac:dyDescent="0.25">
      <c r="A429" s="48" t="s">
        <v>434</v>
      </c>
      <c r="B429" s="47" t="str">
        <f>IFERROR(VLOOKUP(A429,'Base IEGM'!$A$2:$B$598,2,FALSE),"Não apurado")</f>
        <v>C</v>
      </c>
    </row>
    <row r="430" spans="1:2" x14ac:dyDescent="0.25">
      <c r="A430" s="48" t="s">
        <v>435</v>
      </c>
      <c r="B430" s="47" t="str">
        <f>IFERROR(VLOOKUP(A430,'Base IEGM'!$A$2:$B$598,2,FALSE),"Não apurado")</f>
        <v>Não apurado</v>
      </c>
    </row>
    <row r="431" spans="1:2" x14ac:dyDescent="0.25">
      <c r="A431" s="48" t="s">
        <v>436</v>
      </c>
      <c r="B431" s="47" t="str">
        <f>IFERROR(VLOOKUP(A431,'Base IEGM'!$A$2:$B$598,2,FALSE),"Não apurado")</f>
        <v>C</v>
      </c>
    </row>
    <row r="432" spans="1:2" x14ac:dyDescent="0.25">
      <c r="A432" s="48" t="s">
        <v>437</v>
      </c>
      <c r="B432" s="47" t="str">
        <f>IFERROR(VLOOKUP(A432,'Base IEGM'!$A$2:$B$598,2,FALSE),"Não apurado")</f>
        <v>C</v>
      </c>
    </row>
    <row r="433" spans="1:2" x14ac:dyDescent="0.25">
      <c r="A433" s="48" t="s">
        <v>438</v>
      </c>
      <c r="B433" s="47" t="str">
        <f>IFERROR(VLOOKUP(A433,'Base IEGM'!$A$2:$B$598,2,FALSE),"Não apurado")</f>
        <v>C</v>
      </c>
    </row>
    <row r="434" spans="1:2" x14ac:dyDescent="0.25">
      <c r="A434" s="48" t="s">
        <v>439</v>
      </c>
      <c r="B434" s="47" t="str">
        <f>IFERROR(VLOOKUP(A434,'Base IEGM'!$A$2:$B$598,2,FALSE),"Não apurado")</f>
        <v>C</v>
      </c>
    </row>
    <row r="435" spans="1:2" x14ac:dyDescent="0.25">
      <c r="A435" s="48" t="s">
        <v>440</v>
      </c>
      <c r="B435" s="47" t="str">
        <f>IFERROR(VLOOKUP(A435,'Base IEGM'!$A$2:$B$598,2,FALSE),"Não apurado")</f>
        <v>Não apurado</v>
      </c>
    </row>
    <row r="436" spans="1:2" x14ac:dyDescent="0.25">
      <c r="A436" s="48" t="s">
        <v>441</v>
      </c>
      <c r="B436" s="47" t="str">
        <f>IFERROR(VLOOKUP(A436,'Base IEGM'!$A$2:$B$598,2,FALSE),"Não apurado")</f>
        <v>C</v>
      </c>
    </row>
    <row r="437" spans="1:2" x14ac:dyDescent="0.25">
      <c r="A437" s="48" t="s">
        <v>442</v>
      </c>
      <c r="B437" s="47" t="str">
        <f>IFERROR(VLOOKUP(A437,'Base IEGM'!$A$2:$B$598,2,FALSE),"Não apurado")</f>
        <v>C</v>
      </c>
    </row>
    <row r="438" spans="1:2" x14ac:dyDescent="0.25">
      <c r="A438" s="48" t="s">
        <v>443</v>
      </c>
      <c r="B438" s="47" t="str">
        <f>IFERROR(VLOOKUP(A438,'Base IEGM'!$A$2:$B$598,2,FALSE),"Não apurado")</f>
        <v>C</v>
      </c>
    </row>
    <row r="439" spans="1:2" x14ac:dyDescent="0.25">
      <c r="A439" s="48" t="s">
        <v>444</v>
      </c>
      <c r="B439" s="47" t="str">
        <f>IFERROR(VLOOKUP(A439,'Base IEGM'!$A$2:$B$598,2,FALSE),"Não apurado")</f>
        <v>C</v>
      </c>
    </row>
    <row r="440" spans="1:2" x14ac:dyDescent="0.25">
      <c r="A440" s="48" t="s">
        <v>445</v>
      </c>
      <c r="B440" s="47" t="str">
        <f>IFERROR(VLOOKUP(A440,'Base IEGM'!$A$2:$B$598,2,FALSE),"Não apurado")</f>
        <v>Não apurado</v>
      </c>
    </row>
    <row r="441" spans="1:2" x14ac:dyDescent="0.25">
      <c r="A441" s="48" t="s">
        <v>446</v>
      </c>
      <c r="B441" s="47" t="str">
        <f>IFERROR(VLOOKUP(A441,'Base IEGM'!$A$2:$B$598,2,FALSE),"Não apurado")</f>
        <v>C</v>
      </c>
    </row>
    <row r="442" spans="1:2" x14ac:dyDescent="0.25">
      <c r="A442" s="48" t="s">
        <v>447</v>
      </c>
      <c r="B442" s="47" t="str">
        <f>IFERROR(VLOOKUP(A442,'Base IEGM'!$A$2:$B$598,2,FALSE),"Não apurado")</f>
        <v>Não apurado</v>
      </c>
    </row>
    <row r="443" spans="1:2" x14ac:dyDescent="0.25">
      <c r="A443" s="48" t="s">
        <v>448</v>
      </c>
      <c r="B443" s="47" t="str">
        <f>IFERROR(VLOOKUP(A443,'Base IEGM'!$A$2:$B$598,2,FALSE),"Não apurado")</f>
        <v>C</v>
      </c>
    </row>
    <row r="444" spans="1:2" x14ac:dyDescent="0.25">
      <c r="A444" s="48" t="s">
        <v>449</v>
      </c>
      <c r="B444" s="47" t="str">
        <f>IFERROR(VLOOKUP(A444,'Base IEGM'!$A$2:$B$598,2,FALSE),"Não apurado")</f>
        <v>Não apurado</v>
      </c>
    </row>
    <row r="445" spans="1:2" x14ac:dyDescent="0.25">
      <c r="A445" s="48" t="s">
        <v>450</v>
      </c>
      <c r="B445" s="47" t="str">
        <f>IFERROR(VLOOKUP(A445,'Base IEGM'!$A$2:$B$598,2,FALSE),"Não apurado")</f>
        <v>C</v>
      </c>
    </row>
    <row r="446" spans="1:2" x14ac:dyDescent="0.25">
      <c r="A446" s="49" t="s">
        <v>451</v>
      </c>
      <c r="B446" s="47" t="str">
        <f>IFERROR(VLOOKUP(A446,'Base IEGM'!$A$2:$B$598,2,FALSE),"Não apurado")</f>
        <v>C</v>
      </c>
    </row>
    <row r="447" spans="1:2" x14ac:dyDescent="0.25">
      <c r="A447" s="49" t="s">
        <v>452</v>
      </c>
      <c r="B447" s="47" t="str">
        <f>IFERROR(VLOOKUP(A447,'Base IEGM'!$A$2:$B$598,2,FALSE),"Não apurado")</f>
        <v>C</v>
      </c>
    </row>
    <row r="448" spans="1:2" x14ac:dyDescent="0.25">
      <c r="A448" s="48" t="s">
        <v>453</v>
      </c>
      <c r="B448" s="47" t="str">
        <f>IFERROR(VLOOKUP(A448,'Base IEGM'!$A$2:$B$598,2,FALSE),"Não apurado")</f>
        <v>C</v>
      </c>
    </row>
    <row r="449" spans="1:2" x14ac:dyDescent="0.25">
      <c r="A449" s="48" t="s">
        <v>454</v>
      </c>
      <c r="B449" s="47" t="str">
        <f>IFERROR(VLOOKUP(A449,'Base IEGM'!$A$2:$B$598,2,FALSE),"Não apurado")</f>
        <v>Não apurado</v>
      </c>
    </row>
    <row r="450" spans="1:2" x14ac:dyDescent="0.25">
      <c r="A450" s="48" t="s">
        <v>455</v>
      </c>
      <c r="B450" s="47" t="str">
        <f>IFERROR(VLOOKUP(A450,'Base IEGM'!$A$2:$B$598,2,FALSE),"Não apurado")</f>
        <v>C</v>
      </c>
    </row>
    <row r="451" spans="1:2" x14ac:dyDescent="0.25">
      <c r="A451" s="48" t="s">
        <v>456</v>
      </c>
      <c r="B451" s="47" t="str">
        <f>IFERROR(VLOOKUP(A451,'Base IEGM'!$A$2:$B$598,2,FALSE),"Não apurado")</f>
        <v>Não apurado</v>
      </c>
    </row>
    <row r="452" spans="1:2" x14ac:dyDescent="0.25">
      <c r="A452" s="48" t="s">
        <v>457</v>
      </c>
      <c r="B452" s="47" t="str">
        <f>IFERROR(VLOOKUP(A452,'Base IEGM'!$A$2:$B$598,2,FALSE),"Não apurado")</f>
        <v>C</v>
      </c>
    </row>
    <row r="453" spans="1:2" x14ac:dyDescent="0.25">
      <c r="A453" s="48" t="s">
        <v>458</v>
      </c>
      <c r="B453" s="47" t="str">
        <f>IFERROR(VLOOKUP(A453,'Base IEGM'!$A$2:$B$598,2,FALSE),"Não apurado")</f>
        <v>C</v>
      </c>
    </row>
    <row r="454" spans="1:2" x14ac:dyDescent="0.25">
      <c r="A454" s="48" t="s">
        <v>459</v>
      </c>
      <c r="B454" s="47" t="str">
        <f>IFERROR(VLOOKUP(A454,'Base IEGM'!$A$2:$B$598,2,FALSE),"Não apurado")</f>
        <v>C</v>
      </c>
    </row>
    <row r="455" spans="1:2" x14ac:dyDescent="0.25">
      <c r="A455" s="49" t="s">
        <v>460</v>
      </c>
      <c r="B455" s="47" t="str">
        <f>IFERROR(VLOOKUP(A455,'Base IEGM'!$A$2:$B$598,2,FALSE),"Não apurado")</f>
        <v>C</v>
      </c>
    </row>
    <row r="456" spans="1:2" x14ac:dyDescent="0.25">
      <c r="A456" s="48" t="s">
        <v>461</v>
      </c>
      <c r="B456" s="47" t="str">
        <f>IFERROR(VLOOKUP(A456,'Base IEGM'!$A$2:$B$598,2,FALSE),"Não apurado")</f>
        <v>C</v>
      </c>
    </row>
    <row r="457" spans="1:2" x14ac:dyDescent="0.25">
      <c r="A457" s="48" t="s">
        <v>462</v>
      </c>
      <c r="B457" s="47" t="str">
        <f>IFERROR(VLOOKUP(A457,'Base IEGM'!$A$2:$B$598,2,FALSE),"Não apurado")</f>
        <v>C</v>
      </c>
    </row>
    <row r="458" spans="1:2" x14ac:dyDescent="0.25">
      <c r="A458" s="48" t="s">
        <v>463</v>
      </c>
      <c r="B458" s="47" t="str">
        <f>IFERROR(VLOOKUP(A458,'Base IEGM'!$A$2:$B$598,2,FALSE),"Não apurado")</f>
        <v>C</v>
      </c>
    </row>
    <row r="459" spans="1:2" x14ac:dyDescent="0.25">
      <c r="A459" s="48" t="s">
        <v>464</v>
      </c>
      <c r="B459" s="47" t="str">
        <f>IFERROR(VLOOKUP(A459,'Base IEGM'!$A$2:$B$598,2,FALSE),"Não apurado")</f>
        <v>Não apurado</v>
      </c>
    </row>
    <row r="460" spans="1:2" x14ac:dyDescent="0.25">
      <c r="A460" s="49" t="s">
        <v>465</v>
      </c>
      <c r="B460" s="47" t="str">
        <f>IFERROR(VLOOKUP(A460,'Base IEGM'!$A$2:$B$598,2,FALSE),"Não apurado")</f>
        <v>C</v>
      </c>
    </row>
    <row r="461" spans="1:2" x14ac:dyDescent="0.25">
      <c r="A461" s="48" t="s">
        <v>466</v>
      </c>
      <c r="B461" s="47" t="str">
        <f>IFERROR(VLOOKUP(A461,'Base IEGM'!$A$2:$B$598,2,FALSE),"Não apurado")</f>
        <v>C</v>
      </c>
    </row>
    <row r="462" spans="1:2" x14ac:dyDescent="0.25">
      <c r="A462" s="48" t="s">
        <v>467</v>
      </c>
      <c r="B462" s="47" t="str">
        <f>IFERROR(VLOOKUP(A462,'Base IEGM'!$A$2:$B$598,2,FALSE),"Não apurado")</f>
        <v>Não apurado</v>
      </c>
    </row>
    <row r="463" spans="1:2" x14ac:dyDescent="0.25">
      <c r="A463" s="49" t="s">
        <v>468</v>
      </c>
      <c r="B463" s="47" t="str">
        <f>IFERROR(VLOOKUP(A463,'Base IEGM'!$A$2:$B$598,2,FALSE),"Não apurado")</f>
        <v>C</v>
      </c>
    </row>
    <row r="464" spans="1:2" x14ac:dyDescent="0.25">
      <c r="A464" s="49" t="s">
        <v>469</v>
      </c>
      <c r="B464" s="47" t="str">
        <f>IFERROR(VLOOKUP(A464,'Base IEGM'!$A$2:$B$598,2,FALSE),"Não apurado")</f>
        <v>C</v>
      </c>
    </row>
    <row r="465" spans="1:2" x14ac:dyDescent="0.25">
      <c r="A465" s="49" t="s">
        <v>470</v>
      </c>
      <c r="B465" s="47" t="str">
        <f>IFERROR(VLOOKUP(A465,'Base IEGM'!$A$2:$B$598,2,FALSE),"Não apurado")</f>
        <v>C</v>
      </c>
    </row>
    <row r="466" spans="1:2" x14ac:dyDescent="0.25">
      <c r="A466" s="49" t="s">
        <v>471</v>
      </c>
      <c r="B466" s="47" t="str">
        <f>IFERROR(VLOOKUP(A466,'Base IEGM'!$A$2:$B$598,2,FALSE),"Não apurado")</f>
        <v>Não apurado</v>
      </c>
    </row>
    <row r="467" spans="1:2" x14ac:dyDescent="0.25">
      <c r="A467" s="48" t="s">
        <v>472</v>
      </c>
      <c r="B467" s="47" t="str">
        <f>IFERROR(VLOOKUP(A467,'Base IEGM'!$A$2:$B$598,2,FALSE),"Não apurado")</f>
        <v>C</v>
      </c>
    </row>
    <row r="468" spans="1:2" x14ac:dyDescent="0.25">
      <c r="A468" s="48" t="s">
        <v>473</v>
      </c>
      <c r="B468" s="47" t="str">
        <f>IFERROR(VLOOKUP(A468,'Base IEGM'!$A$2:$B$598,2,FALSE),"Não apurado")</f>
        <v>Não apurado</v>
      </c>
    </row>
    <row r="469" spans="1:2" x14ac:dyDescent="0.25">
      <c r="A469" s="48" t="s">
        <v>474</v>
      </c>
      <c r="B469" s="47" t="str">
        <f>IFERROR(VLOOKUP(A469,'Base IEGM'!$A$2:$B$598,2,FALSE),"Não apurado")</f>
        <v>C</v>
      </c>
    </row>
    <row r="470" spans="1:2" x14ac:dyDescent="0.25">
      <c r="A470" s="49" t="s">
        <v>475</v>
      </c>
      <c r="B470" s="47" t="str">
        <f>IFERROR(VLOOKUP(A470,'Base IEGM'!$A$2:$B$598,2,FALSE),"Não apurado")</f>
        <v>C</v>
      </c>
    </row>
    <row r="471" spans="1:2" x14ac:dyDescent="0.25">
      <c r="A471" s="48" t="s">
        <v>476</v>
      </c>
      <c r="B471" s="47" t="str">
        <f>IFERROR(VLOOKUP(A471,'Base IEGM'!$A$2:$B$598,2,FALSE),"Não apurado")</f>
        <v>C</v>
      </c>
    </row>
    <row r="472" spans="1:2" x14ac:dyDescent="0.25">
      <c r="A472" s="48" t="s">
        <v>477</v>
      </c>
      <c r="B472" s="47" t="str">
        <f>IFERROR(VLOOKUP(A472,'Base IEGM'!$A$2:$B$598,2,FALSE),"Não apurado")</f>
        <v>Não apurado</v>
      </c>
    </row>
    <row r="473" spans="1:2" x14ac:dyDescent="0.25">
      <c r="A473" s="48" t="s">
        <v>478</v>
      </c>
      <c r="B473" s="47" t="str">
        <f>IFERROR(VLOOKUP(A473,'Base IEGM'!$A$2:$B$598,2,FALSE),"Não apurado")</f>
        <v>C</v>
      </c>
    </row>
    <row r="474" spans="1:2" x14ac:dyDescent="0.25">
      <c r="A474" s="48" t="s">
        <v>479</v>
      </c>
      <c r="B474" s="47" t="str">
        <f>IFERROR(VLOOKUP(A474,'Base IEGM'!$A$2:$B$598,2,FALSE),"Não apurado")</f>
        <v>Não apurado</v>
      </c>
    </row>
    <row r="475" spans="1:2" x14ac:dyDescent="0.25">
      <c r="A475" s="49" t="s">
        <v>480</v>
      </c>
      <c r="B475" s="47" t="str">
        <f>IFERROR(VLOOKUP(A475,'Base IEGM'!$A$2:$B$598,2,FALSE),"Não apurado")</f>
        <v>Não apurado</v>
      </c>
    </row>
    <row r="476" spans="1:2" x14ac:dyDescent="0.25">
      <c r="A476" s="48" t="s">
        <v>481</v>
      </c>
      <c r="B476" s="47" t="str">
        <f>IFERROR(VLOOKUP(A476,'Base IEGM'!$A$2:$B$598,2,FALSE),"Não apurado")</f>
        <v>C</v>
      </c>
    </row>
    <row r="477" spans="1:2" x14ac:dyDescent="0.25">
      <c r="A477" s="48" t="s">
        <v>482</v>
      </c>
      <c r="B477" s="47" t="str">
        <f>IFERROR(VLOOKUP(A477,'Base IEGM'!$A$2:$B$598,2,FALSE),"Não apurado")</f>
        <v>C</v>
      </c>
    </row>
    <row r="478" spans="1:2" x14ac:dyDescent="0.25">
      <c r="A478" s="48" t="s">
        <v>483</v>
      </c>
      <c r="B478" s="47" t="str">
        <f>IFERROR(VLOOKUP(A478,'Base IEGM'!$A$2:$B$598,2,FALSE),"Não apurado")</f>
        <v>C</v>
      </c>
    </row>
    <row r="479" spans="1:2" x14ac:dyDescent="0.25">
      <c r="A479" s="48" t="s">
        <v>484</v>
      </c>
      <c r="B479" s="47" t="str">
        <f>IFERROR(VLOOKUP(A479,'Base IEGM'!$A$2:$B$598,2,FALSE),"Não apurado")</f>
        <v>Não apurado</v>
      </c>
    </row>
    <row r="480" spans="1:2" x14ac:dyDescent="0.25">
      <c r="A480" s="48" t="s">
        <v>485</v>
      </c>
      <c r="B480" s="47" t="str">
        <f>IFERROR(VLOOKUP(A480,'Base IEGM'!$A$2:$B$598,2,FALSE),"Não apurado")</f>
        <v>C</v>
      </c>
    </row>
    <row r="481" spans="1:2" x14ac:dyDescent="0.25">
      <c r="A481" s="48" t="s">
        <v>486</v>
      </c>
      <c r="B481" s="47" t="str">
        <f>IFERROR(VLOOKUP(A481,'Base IEGM'!$A$2:$B$598,2,FALSE),"Não apurado")</f>
        <v>C</v>
      </c>
    </row>
    <row r="482" spans="1:2" x14ac:dyDescent="0.25">
      <c r="A482" s="49" t="s">
        <v>487</v>
      </c>
      <c r="B482" s="47" t="str">
        <f>IFERROR(VLOOKUP(A482,'Base IEGM'!$A$2:$B$598,2,FALSE),"Não apurado")</f>
        <v>C</v>
      </c>
    </row>
    <row r="483" spans="1:2" x14ac:dyDescent="0.25">
      <c r="A483" s="48" t="s">
        <v>488</v>
      </c>
      <c r="B483" s="47" t="str">
        <f>IFERROR(VLOOKUP(A483,'Base IEGM'!$A$2:$B$598,2,FALSE),"Não apurado")</f>
        <v>C</v>
      </c>
    </row>
    <row r="484" spans="1:2" x14ac:dyDescent="0.25">
      <c r="A484" s="48" t="s">
        <v>489</v>
      </c>
      <c r="B484" s="47" t="str">
        <f>IFERROR(VLOOKUP(A484,'Base IEGM'!$A$2:$B$598,2,FALSE),"Não apurado")</f>
        <v>C</v>
      </c>
    </row>
    <row r="485" spans="1:2" x14ac:dyDescent="0.25">
      <c r="A485" s="48" t="s">
        <v>490</v>
      </c>
      <c r="B485" s="47" t="str">
        <f>IFERROR(VLOOKUP(A485,'Base IEGM'!$A$2:$B$598,2,FALSE),"Não apurado")</f>
        <v>C</v>
      </c>
    </row>
    <row r="486" spans="1:2" x14ac:dyDescent="0.25">
      <c r="A486" s="48" t="s">
        <v>491</v>
      </c>
      <c r="B486" s="47" t="str">
        <f>IFERROR(VLOOKUP(A486,'Base IEGM'!$A$2:$B$598,2,FALSE),"Não apurado")</f>
        <v>C</v>
      </c>
    </row>
    <row r="487" spans="1:2" x14ac:dyDescent="0.25">
      <c r="A487" s="48" t="s">
        <v>492</v>
      </c>
      <c r="B487" s="47" t="str">
        <f>IFERROR(VLOOKUP(A487,'Base IEGM'!$A$2:$B$598,2,FALSE),"Não apurado")</f>
        <v>C</v>
      </c>
    </row>
    <row r="488" spans="1:2" x14ac:dyDescent="0.25">
      <c r="A488" s="49" t="s">
        <v>493</v>
      </c>
      <c r="B488" s="47" t="str">
        <f>IFERROR(VLOOKUP(A488,'Base IEGM'!$A$2:$B$598,2,FALSE),"Não apurado")</f>
        <v>C</v>
      </c>
    </row>
    <row r="489" spans="1:2" x14ac:dyDescent="0.25">
      <c r="A489" s="49" t="s">
        <v>494</v>
      </c>
      <c r="B489" s="47" t="str">
        <f>IFERROR(VLOOKUP(A489,'Base IEGM'!$A$2:$B$598,2,FALSE),"Não apurado")</f>
        <v>Não apurado</v>
      </c>
    </row>
    <row r="490" spans="1:2" x14ac:dyDescent="0.25">
      <c r="A490" s="48" t="s">
        <v>495</v>
      </c>
      <c r="B490" s="47" t="str">
        <f>IFERROR(VLOOKUP(A490,'Base IEGM'!$A$2:$B$598,2,FALSE),"Não apurado")</f>
        <v>Não apurado</v>
      </c>
    </row>
    <row r="491" spans="1:2" x14ac:dyDescent="0.25">
      <c r="A491" s="48" t="s">
        <v>496</v>
      </c>
      <c r="B491" s="47" t="str">
        <f>IFERROR(VLOOKUP(A491,'Base IEGM'!$A$2:$B$598,2,FALSE),"Não apurado")</f>
        <v>C</v>
      </c>
    </row>
    <row r="492" spans="1:2" x14ac:dyDescent="0.25">
      <c r="A492" s="48" t="s">
        <v>497</v>
      </c>
      <c r="B492" s="47" t="str">
        <f>IFERROR(VLOOKUP(A492,'Base IEGM'!$A$2:$B$598,2,FALSE),"Não apurado")</f>
        <v>C</v>
      </c>
    </row>
    <row r="493" spans="1:2" x14ac:dyDescent="0.25">
      <c r="A493" s="48" t="s">
        <v>498</v>
      </c>
      <c r="B493" s="47" t="str">
        <f>IFERROR(VLOOKUP(A493,'Base IEGM'!$A$2:$B$598,2,FALSE),"Não apurado")</f>
        <v>C</v>
      </c>
    </row>
    <row r="494" spans="1:2" x14ac:dyDescent="0.25">
      <c r="A494" s="49" t="s">
        <v>499</v>
      </c>
      <c r="B494" s="47" t="str">
        <f>IFERROR(VLOOKUP(A494,'Base IEGM'!$A$2:$B$598,2,FALSE),"Não apurado")</f>
        <v>C</v>
      </c>
    </row>
    <row r="495" spans="1:2" x14ac:dyDescent="0.25">
      <c r="A495" s="48" t="s">
        <v>500</v>
      </c>
      <c r="B495" s="47" t="str">
        <f>IFERROR(VLOOKUP(A495,'Base IEGM'!$A$2:$B$598,2,FALSE),"Não apurado")</f>
        <v>C</v>
      </c>
    </row>
    <row r="496" spans="1:2" x14ac:dyDescent="0.25">
      <c r="A496" s="48" t="s">
        <v>501</v>
      </c>
      <c r="B496" s="47" t="str">
        <f>IFERROR(VLOOKUP(A496,'Base IEGM'!$A$2:$B$598,2,FALSE),"Não apurado")</f>
        <v>C</v>
      </c>
    </row>
    <row r="497" spans="1:2" x14ac:dyDescent="0.25">
      <c r="A497" s="48" t="s">
        <v>502</v>
      </c>
      <c r="B497" s="47" t="str">
        <f>IFERROR(VLOOKUP(A497,'Base IEGM'!$A$2:$B$598,2,FALSE),"Não apurado")</f>
        <v>C</v>
      </c>
    </row>
    <row r="498" spans="1:2" x14ac:dyDescent="0.25">
      <c r="A498" s="48" t="s">
        <v>503</v>
      </c>
      <c r="B498" s="47" t="str">
        <f>IFERROR(VLOOKUP(A498,'Base IEGM'!$A$2:$B$598,2,FALSE),"Não apurado")</f>
        <v>C</v>
      </c>
    </row>
    <row r="499" spans="1:2" x14ac:dyDescent="0.25">
      <c r="A499" s="48" t="s">
        <v>504</v>
      </c>
      <c r="B499" s="47" t="str">
        <f>IFERROR(VLOOKUP(A499,'Base IEGM'!$A$2:$B$598,2,FALSE),"Não apurado")</f>
        <v>Não apurado</v>
      </c>
    </row>
    <row r="500" spans="1:2" x14ac:dyDescent="0.25">
      <c r="A500" s="48" t="s">
        <v>505</v>
      </c>
      <c r="B500" s="47" t="str">
        <f>IFERROR(VLOOKUP(A500,'Base IEGM'!$A$2:$B$598,2,FALSE),"Não apurado")</f>
        <v>C</v>
      </c>
    </row>
    <row r="501" spans="1:2" x14ac:dyDescent="0.25">
      <c r="A501" s="49" t="s">
        <v>506</v>
      </c>
      <c r="B501" s="47" t="str">
        <f>IFERROR(VLOOKUP(A501,'Base IEGM'!$A$2:$B$598,2,FALSE),"Não apurado")</f>
        <v>C</v>
      </c>
    </row>
    <row r="502" spans="1:2" x14ac:dyDescent="0.25">
      <c r="A502" s="48" t="s">
        <v>507</v>
      </c>
      <c r="B502" s="47" t="str">
        <f>IFERROR(VLOOKUP(A502,'Base IEGM'!$A$2:$B$598,2,FALSE),"Não apurado")</f>
        <v>Não apurado</v>
      </c>
    </row>
    <row r="503" spans="1:2" x14ac:dyDescent="0.25">
      <c r="A503" s="48" t="s">
        <v>508</v>
      </c>
      <c r="B503" s="47" t="str">
        <f>IFERROR(VLOOKUP(A503,'Base IEGM'!$A$2:$B$598,2,FALSE),"Não apurado")</f>
        <v>C</v>
      </c>
    </row>
    <row r="504" spans="1:2" x14ac:dyDescent="0.25">
      <c r="A504" s="48" t="s">
        <v>509</v>
      </c>
      <c r="B504" s="47" t="str">
        <f>IFERROR(VLOOKUP(A504,'Base IEGM'!$A$2:$B$598,2,FALSE),"Não apurado")</f>
        <v>Não apurado</v>
      </c>
    </row>
    <row r="505" spans="1:2" x14ac:dyDescent="0.25">
      <c r="A505" s="49" t="s">
        <v>510</v>
      </c>
      <c r="B505" s="47" t="str">
        <f>IFERROR(VLOOKUP(A505,'Base IEGM'!$A$2:$B$598,2,FALSE),"Não apurado")</f>
        <v>C</v>
      </c>
    </row>
    <row r="506" spans="1:2" x14ac:dyDescent="0.25">
      <c r="A506" s="48" t="s">
        <v>511</v>
      </c>
      <c r="B506" s="47" t="str">
        <f>IFERROR(VLOOKUP(A506,'Base IEGM'!$A$2:$B$598,2,FALSE),"Não apurado")</f>
        <v>C</v>
      </c>
    </row>
    <row r="507" spans="1:2" x14ac:dyDescent="0.25">
      <c r="A507" s="48" t="s">
        <v>512</v>
      </c>
      <c r="B507" s="47" t="str">
        <f>IFERROR(VLOOKUP(A507,'Base IEGM'!$A$2:$B$598,2,FALSE),"Não apurado")</f>
        <v>C</v>
      </c>
    </row>
    <row r="508" spans="1:2" x14ac:dyDescent="0.25">
      <c r="A508" s="49" t="s">
        <v>513</v>
      </c>
      <c r="B508" s="47" t="str">
        <f>IFERROR(VLOOKUP(A508,'Base IEGM'!$A$2:$B$598,2,FALSE),"Não apurado")</f>
        <v>C</v>
      </c>
    </row>
    <row r="509" spans="1:2" x14ac:dyDescent="0.25">
      <c r="A509" s="48" t="s">
        <v>514</v>
      </c>
      <c r="B509" s="47" t="str">
        <f>IFERROR(VLOOKUP(A509,'Base IEGM'!$A$2:$B$598,2,FALSE),"Não apurado")</f>
        <v>C</v>
      </c>
    </row>
    <row r="510" spans="1:2" x14ac:dyDescent="0.25">
      <c r="A510" s="48" t="s">
        <v>515</v>
      </c>
      <c r="B510" s="47" t="str">
        <f>IFERROR(VLOOKUP(A510,'Base IEGM'!$A$2:$B$598,2,FALSE),"Não apurado")</f>
        <v>C</v>
      </c>
    </row>
    <row r="511" spans="1:2" x14ac:dyDescent="0.25">
      <c r="A511" s="48" t="s">
        <v>516</v>
      </c>
      <c r="B511" s="47" t="str">
        <f>IFERROR(VLOOKUP(A511,'Base IEGM'!$A$2:$B$598,2,FALSE),"Não apurado")</f>
        <v>Não apurado</v>
      </c>
    </row>
    <row r="512" spans="1:2" x14ac:dyDescent="0.25">
      <c r="A512" s="48" t="s">
        <v>517</v>
      </c>
      <c r="B512" s="47" t="str">
        <f>IFERROR(VLOOKUP(A512,'Base IEGM'!$A$2:$B$598,2,FALSE),"Não apurado")</f>
        <v>C</v>
      </c>
    </row>
    <row r="513" spans="1:2" x14ac:dyDescent="0.25">
      <c r="A513" s="48" t="s">
        <v>518</v>
      </c>
      <c r="B513" s="47" t="str">
        <f>IFERROR(VLOOKUP(A513,'Base IEGM'!$A$2:$B$598,2,FALSE),"Não apurado")</f>
        <v>C</v>
      </c>
    </row>
    <row r="514" spans="1:2" x14ac:dyDescent="0.25">
      <c r="A514" s="49" t="s">
        <v>519</v>
      </c>
      <c r="B514" s="47" t="str">
        <f>IFERROR(VLOOKUP(A514,'Base IEGM'!$A$2:$B$598,2,FALSE),"Não apurado")</f>
        <v>C</v>
      </c>
    </row>
    <row r="515" spans="1:2" x14ac:dyDescent="0.25">
      <c r="A515" s="49" t="s">
        <v>520</v>
      </c>
      <c r="B515" s="47" t="str">
        <f>IFERROR(VLOOKUP(A515,'Base IEGM'!$A$2:$B$598,2,FALSE),"Não apurado")</f>
        <v>C</v>
      </c>
    </row>
    <row r="516" spans="1:2" x14ac:dyDescent="0.25">
      <c r="A516" s="48" t="s">
        <v>521</v>
      </c>
      <c r="B516" s="47" t="str">
        <f>IFERROR(VLOOKUP(A516,'Base IEGM'!$A$2:$B$598,2,FALSE),"Não apurado")</f>
        <v>C</v>
      </c>
    </row>
    <row r="517" spans="1:2" x14ac:dyDescent="0.25">
      <c r="A517" s="48" t="s">
        <v>522</v>
      </c>
      <c r="B517" s="47" t="str">
        <f>IFERROR(VLOOKUP(A517,'Base IEGM'!$A$2:$B$598,2,FALSE),"Não apurado")</f>
        <v>C</v>
      </c>
    </row>
    <row r="518" spans="1:2" x14ac:dyDescent="0.25">
      <c r="A518" s="48" t="s">
        <v>523</v>
      </c>
      <c r="B518" s="47" t="str">
        <f>IFERROR(VLOOKUP(A518,'Base IEGM'!$A$2:$B$598,2,FALSE),"Não apurado")</f>
        <v>C</v>
      </c>
    </row>
    <row r="519" spans="1:2" x14ac:dyDescent="0.25">
      <c r="A519" s="49" t="s">
        <v>524</v>
      </c>
      <c r="B519" s="47" t="str">
        <f>IFERROR(VLOOKUP(A519,'Base IEGM'!$A$2:$B$598,2,FALSE),"Não apurado")</f>
        <v>C</v>
      </c>
    </row>
    <row r="520" spans="1:2" x14ac:dyDescent="0.25">
      <c r="A520" s="48" t="s">
        <v>525</v>
      </c>
      <c r="B520" s="47" t="str">
        <f>IFERROR(VLOOKUP(A520,'Base IEGM'!$A$2:$B$598,2,FALSE),"Não apurado")</f>
        <v>C</v>
      </c>
    </row>
    <row r="521" spans="1:2" x14ac:dyDescent="0.25">
      <c r="A521" s="48" t="s">
        <v>526</v>
      </c>
      <c r="B521" s="47" t="str">
        <f>IFERROR(VLOOKUP(A521,'Base IEGM'!$A$2:$B$598,2,FALSE),"Não apurado")</f>
        <v>Não apurado</v>
      </c>
    </row>
    <row r="522" spans="1:2" x14ac:dyDescent="0.25">
      <c r="A522" s="49" t="s">
        <v>527</v>
      </c>
      <c r="B522" s="47" t="str">
        <f>IFERROR(VLOOKUP(A522,'Base IEGM'!$A$2:$B$598,2,FALSE),"Não apurado")</f>
        <v>C</v>
      </c>
    </row>
    <row r="523" spans="1:2" x14ac:dyDescent="0.25">
      <c r="A523" s="48" t="s">
        <v>528</v>
      </c>
      <c r="B523" s="47" t="str">
        <f>IFERROR(VLOOKUP(A523,'Base IEGM'!$A$2:$B$598,2,FALSE),"Não apurado")</f>
        <v>C</v>
      </c>
    </row>
    <row r="524" spans="1:2" x14ac:dyDescent="0.25">
      <c r="A524" s="48" t="s">
        <v>529</v>
      </c>
      <c r="B524" s="47" t="str">
        <f>IFERROR(VLOOKUP(A524,'Base IEGM'!$A$2:$B$598,2,FALSE),"Não apurado")</f>
        <v>C</v>
      </c>
    </row>
    <row r="525" spans="1:2" x14ac:dyDescent="0.25">
      <c r="A525" s="48" t="s">
        <v>530</v>
      </c>
      <c r="B525" s="47" t="str">
        <f>IFERROR(VLOOKUP(A525,'Base IEGM'!$A$2:$B$598,2,FALSE),"Não apurado")</f>
        <v>C</v>
      </c>
    </row>
    <row r="526" spans="1:2" x14ac:dyDescent="0.25">
      <c r="A526" s="48" t="s">
        <v>531</v>
      </c>
      <c r="B526" s="47" t="str">
        <f>IFERROR(VLOOKUP(A526,'Base IEGM'!$A$2:$B$598,2,FALSE),"Não apurado")</f>
        <v>C</v>
      </c>
    </row>
    <row r="527" spans="1:2" x14ac:dyDescent="0.25">
      <c r="A527" s="49" t="s">
        <v>532</v>
      </c>
      <c r="B527" s="47" t="str">
        <f>IFERROR(VLOOKUP(A527,'Base IEGM'!$A$2:$B$598,2,FALSE),"Não apurado")</f>
        <v>C</v>
      </c>
    </row>
    <row r="528" spans="1:2" x14ac:dyDescent="0.25">
      <c r="A528" s="48" t="s">
        <v>533</v>
      </c>
      <c r="B528" s="47" t="str">
        <f>IFERROR(VLOOKUP(A528,'Base IEGM'!$A$2:$B$598,2,FALSE),"Não apurado")</f>
        <v>C</v>
      </c>
    </row>
    <row r="529" spans="1:2" x14ac:dyDescent="0.25">
      <c r="A529" s="48" t="s">
        <v>534</v>
      </c>
      <c r="B529" s="47" t="str">
        <f>IFERROR(VLOOKUP(A529,'Base IEGM'!$A$2:$B$598,2,FALSE),"Não apurado")</f>
        <v>Não apurado</v>
      </c>
    </row>
    <row r="530" spans="1:2" x14ac:dyDescent="0.25">
      <c r="A530" s="48" t="s">
        <v>535</v>
      </c>
      <c r="B530" s="47" t="str">
        <f>IFERROR(VLOOKUP(A530,'Base IEGM'!$A$2:$B$598,2,FALSE),"Não apurado")</f>
        <v>C</v>
      </c>
    </row>
    <row r="531" spans="1:2" x14ac:dyDescent="0.25">
      <c r="A531" s="48" t="s">
        <v>536</v>
      </c>
      <c r="B531" s="47" t="str">
        <f>IFERROR(VLOOKUP(A531,'Base IEGM'!$A$2:$B$598,2,FALSE),"Não apurado")</f>
        <v>C</v>
      </c>
    </row>
    <row r="532" spans="1:2" x14ac:dyDescent="0.25">
      <c r="A532" s="49" t="s">
        <v>537</v>
      </c>
      <c r="B532" s="47" t="str">
        <f>IFERROR(VLOOKUP(A532,'Base IEGM'!$A$2:$B$598,2,FALSE),"Não apurado")</f>
        <v>Não apurado</v>
      </c>
    </row>
    <row r="533" spans="1:2" x14ac:dyDescent="0.25">
      <c r="A533" s="49" t="s">
        <v>538</v>
      </c>
      <c r="B533" s="47" t="str">
        <f>IFERROR(VLOOKUP(A533,'Base IEGM'!$A$2:$B$598,2,FALSE),"Não apurado")</f>
        <v>C</v>
      </c>
    </row>
    <row r="534" spans="1:2" x14ac:dyDescent="0.25">
      <c r="A534" s="48" t="s">
        <v>539</v>
      </c>
      <c r="B534" s="47" t="str">
        <f>IFERROR(VLOOKUP(A534,'Base IEGM'!$A$2:$B$598,2,FALSE),"Não apurado")</f>
        <v>C</v>
      </c>
    </row>
    <row r="535" spans="1:2" x14ac:dyDescent="0.25">
      <c r="A535" s="48" t="s">
        <v>540</v>
      </c>
      <c r="B535" s="47" t="str">
        <f>IFERROR(VLOOKUP(A535,'Base IEGM'!$A$2:$B$598,2,FALSE),"Não apurado")</f>
        <v>Não apurado</v>
      </c>
    </row>
    <row r="536" spans="1:2" x14ac:dyDescent="0.25">
      <c r="A536" s="49" t="s">
        <v>541</v>
      </c>
      <c r="B536" s="47" t="str">
        <f>IFERROR(VLOOKUP(A536,'Base IEGM'!$A$2:$B$598,2,FALSE),"Não apurado")</f>
        <v>Não apurado</v>
      </c>
    </row>
    <row r="537" spans="1:2" x14ac:dyDescent="0.25">
      <c r="A537" s="49" t="s">
        <v>542</v>
      </c>
      <c r="B537" s="47" t="str">
        <f>IFERROR(VLOOKUP(A537,'Base IEGM'!$A$2:$B$598,2,FALSE),"Não apurado")</f>
        <v>Não apurado</v>
      </c>
    </row>
    <row r="538" spans="1:2" x14ac:dyDescent="0.25">
      <c r="A538" s="49" t="s">
        <v>543</v>
      </c>
      <c r="B538" s="47" t="str">
        <f>IFERROR(VLOOKUP(A538,'Base IEGM'!$A$2:$B$598,2,FALSE),"Não apurado")</f>
        <v>C</v>
      </c>
    </row>
    <row r="539" spans="1:2" x14ac:dyDescent="0.25">
      <c r="A539" s="48" t="s">
        <v>544</v>
      </c>
      <c r="B539" s="47" t="str">
        <f>IFERROR(VLOOKUP(A539,'Base IEGM'!$A$2:$B$598,2,FALSE),"Não apurado")</f>
        <v>C</v>
      </c>
    </row>
    <row r="540" spans="1:2" x14ac:dyDescent="0.25">
      <c r="A540" s="48" t="s">
        <v>545</v>
      </c>
      <c r="B540" s="47" t="str">
        <f>IFERROR(VLOOKUP(A540,'Base IEGM'!$A$2:$B$598,2,FALSE),"Não apurado")</f>
        <v>C</v>
      </c>
    </row>
    <row r="541" spans="1:2" x14ac:dyDescent="0.25">
      <c r="A541" s="48" t="s">
        <v>546</v>
      </c>
      <c r="B541" s="47" t="str">
        <f>IFERROR(VLOOKUP(A541,'Base IEGM'!$A$2:$B$598,2,FALSE),"Não apurado")</f>
        <v>C</v>
      </c>
    </row>
    <row r="542" spans="1:2" x14ac:dyDescent="0.25">
      <c r="A542" s="48" t="s">
        <v>547</v>
      </c>
      <c r="B542" s="47" t="str">
        <f>IFERROR(VLOOKUP(A542,'Base IEGM'!$A$2:$B$598,2,FALSE),"Não apurado")</f>
        <v>C</v>
      </c>
    </row>
    <row r="543" spans="1:2" x14ac:dyDescent="0.25">
      <c r="A543" s="48" t="s">
        <v>548</v>
      </c>
      <c r="B543" s="47" t="str">
        <f>IFERROR(VLOOKUP(A543,'Base IEGM'!$A$2:$B$598,2,FALSE),"Não apurado")</f>
        <v>C</v>
      </c>
    </row>
    <row r="544" spans="1:2" x14ac:dyDescent="0.25">
      <c r="A544" s="49" t="s">
        <v>549</v>
      </c>
      <c r="B544" s="47" t="str">
        <f>IFERROR(VLOOKUP(A544,'Base IEGM'!$A$2:$B$598,2,FALSE),"Não apurado")</f>
        <v>C</v>
      </c>
    </row>
    <row r="545" spans="1:2" x14ac:dyDescent="0.25">
      <c r="A545" s="48" t="s">
        <v>550</v>
      </c>
      <c r="B545" s="47" t="str">
        <f>IFERROR(VLOOKUP(A545,'Base IEGM'!$A$2:$B$598,2,FALSE),"Não apurado")</f>
        <v>C</v>
      </c>
    </row>
    <row r="546" spans="1:2" x14ac:dyDescent="0.25">
      <c r="A546" s="48" t="s">
        <v>551</v>
      </c>
      <c r="B546" s="47" t="str">
        <f>IFERROR(VLOOKUP(A546,'Base IEGM'!$A$2:$B$598,2,FALSE),"Não apurado")</f>
        <v>Não apurado</v>
      </c>
    </row>
    <row r="547" spans="1:2" x14ac:dyDescent="0.25">
      <c r="A547" s="48" t="s">
        <v>552</v>
      </c>
      <c r="B547" s="47" t="str">
        <f>IFERROR(VLOOKUP(A547,'Base IEGM'!$A$2:$B$598,2,FALSE),"Não apurado")</f>
        <v>C</v>
      </c>
    </row>
    <row r="548" spans="1:2" x14ac:dyDescent="0.25">
      <c r="A548" s="48" t="s">
        <v>553</v>
      </c>
      <c r="B548" s="47" t="str">
        <f>IFERROR(VLOOKUP(A548,'Base IEGM'!$A$2:$B$598,2,FALSE),"Não apurado")</f>
        <v>C</v>
      </c>
    </row>
    <row r="549" spans="1:2" x14ac:dyDescent="0.25">
      <c r="A549" s="48" t="s">
        <v>554</v>
      </c>
      <c r="B549" s="47" t="str">
        <f>IFERROR(VLOOKUP(A549,'Base IEGM'!$A$2:$B$598,2,FALSE),"Não apurado")</f>
        <v>Não apurado</v>
      </c>
    </row>
    <row r="550" spans="1:2" x14ac:dyDescent="0.25">
      <c r="A550" s="49" t="s">
        <v>555</v>
      </c>
      <c r="B550" s="47" t="str">
        <f>IFERROR(VLOOKUP(A550,'Base IEGM'!$A$2:$B$598,2,FALSE),"Não apurado")</f>
        <v>C</v>
      </c>
    </row>
    <row r="551" spans="1:2" x14ac:dyDescent="0.25">
      <c r="A551" s="48" t="s">
        <v>556</v>
      </c>
      <c r="B551" s="47" t="str">
        <f>IFERROR(VLOOKUP(A551,'Base IEGM'!$A$2:$B$598,2,FALSE),"Não apurado")</f>
        <v>Não apurado</v>
      </c>
    </row>
    <row r="552" spans="1:2" x14ac:dyDescent="0.25">
      <c r="A552" s="49" t="s">
        <v>557</v>
      </c>
      <c r="B552" s="47" t="str">
        <f>IFERROR(VLOOKUP(A552,'Base IEGM'!$A$2:$B$598,2,FALSE),"Não apurado")</f>
        <v>C</v>
      </c>
    </row>
    <row r="553" spans="1:2" x14ac:dyDescent="0.25">
      <c r="A553" s="48" t="s">
        <v>558</v>
      </c>
      <c r="B553" s="47" t="str">
        <f>IFERROR(VLOOKUP(A553,'Base IEGM'!$A$2:$B$598,2,FALSE),"Não apurado")</f>
        <v>Não apurado</v>
      </c>
    </row>
    <row r="554" spans="1:2" x14ac:dyDescent="0.25">
      <c r="A554" s="49" t="s">
        <v>559</v>
      </c>
      <c r="B554" s="47" t="str">
        <f>IFERROR(VLOOKUP(A554,'Base IEGM'!$A$2:$B$598,2,FALSE),"Não apurado")</f>
        <v>C</v>
      </c>
    </row>
    <row r="555" spans="1:2" x14ac:dyDescent="0.25">
      <c r="A555" s="49" t="s">
        <v>560</v>
      </c>
      <c r="B555" s="47" t="str">
        <f>IFERROR(VLOOKUP(A555,'Base IEGM'!$A$2:$B$598,2,FALSE),"Não apurado")</f>
        <v>C</v>
      </c>
    </row>
    <row r="556" spans="1:2" x14ac:dyDescent="0.25">
      <c r="A556" s="48" t="s">
        <v>561</v>
      </c>
      <c r="B556" s="47" t="str">
        <f>IFERROR(VLOOKUP(A556,'Base IEGM'!$A$2:$B$598,2,FALSE),"Não apurado")</f>
        <v>C</v>
      </c>
    </row>
    <row r="557" spans="1:2" x14ac:dyDescent="0.25">
      <c r="A557" s="48" t="s">
        <v>562</v>
      </c>
      <c r="B557" s="47" t="str">
        <f>IFERROR(VLOOKUP(A557,'Base IEGM'!$A$2:$B$598,2,FALSE),"Não apurado")</f>
        <v>Não apurado</v>
      </c>
    </row>
    <row r="558" spans="1:2" x14ac:dyDescent="0.25">
      <c r="A558" s="48" t="s">
        <v>563</v>
      </c>
      <c r="B558" s="47" t="str">
        <f>IFERROR(VLOOKUP(A558,'Base IEGM'!$A$2:$B$598,2,FALSE),"Não apurado")</f>
        <v>C</v>
      </c>
    </row>
    <row r="559" spans="1:2" x14ac:dyDescent="0.25">
      <c r="A559" s="48" t="s">
        <v>564</v>
      </c>
      <c r="B559" s="47" t="str">
        <f>IFERROR(VLOOKUP(A559,'Base IEGM'!$A$2:$B$598,2,FALSE),"Não apurado")</f>
        <v>C</v>
      </c>
    </row>
    <row r="560" spans="1:2" x14ac:dyDescent="0.25">
      <c r="A560" s="49" t="s">
        <v>565</v>
      </c>
      <c r="B560" s="47" t="str">
        <f>IFERROR(VLOOKUP(A560,'Base IEGM'!$A$2:$B$598,2,FALSE),"Não apurado")</f>
        <v>Não apurado</v>
      </c>
    </row>
    <row r="561" spans="1:2" x14ac:dyDescent="0.25">
      <c r="A561" s="48" t="s">
        <v>566</v>
      </c>
      <c r="B561" s="47" t="str">
        <f>IFERROR(VLOOKUP(A561,'Base IEGM'!$A$2:$B$598,2,FALSE),"Não apurado")</f>
        <v>C</v>
      </c>
    </row>
    <row r="562" spans="1:2" x14ac:dyDescent="0.25">
      <c r="A562" s="48" t="s">
        <v>567</v>
      </c>
      <c r="B562" s="47" t="str">
        <f>IFERROR(VLOOKUP(A562,'Base IEGM'!$A$2:$B$598,2,FALSE),"Não apurado")</f>
        <v>C</v>
      </c>
    </row>
    <row r="563" spans="1:2" x14ac:dyDescent="0.25">
      <c r="A563" s="48" t="s">
        <v>568</v>
      </c>
      <c r="B563" s="47" t="str">
        <f>IFERROR(VLOOKUP(A563,'Base IEGM'!$A$2:$B$598,2,FALSE),"Não apurado")</f>
        <v>C</v>
      </c>
    </row>
    <row r="564" spans="1:2" x14ac:dyDescent="0.25">
      <c r="A564" s="49" t="s">
        <v>569</v>
      </c>
      <c r="B564" s="47" t="str">
        <f>IFERROR(VLOOKUP(A564,'Base IEGM'!$A$2:$B$598,2,FALSE),"Não apurado")</f>
        <v>C</v>
      </c>
    </row>
    <row r="565" spans="1:2" x14ac:dyDescent="0.25">
      <c r="A565" s="49" t="s">
        <v>570</v>
      </c>
      <c r="B565" s="47" t="str">
        <f>IFERROR(VLOOKUP(A565,'Base IEGM'!$A$2:$B$598,2,FALSE),"Não apurado")</f>
        <v>C</v>
      </c>
    </row>
    <row r="566" spans="1:2" x14ac:dyDescent="0.25">
      <c r="A566" s="49" t="s">
        <v>571</v>
      </c>
      <c r="B566" s="47" t="str">
        <f>IFERROR(VLOOKUP(A566,'Base IEGM'!$A$2:$B$598,2,FALSE),"Não apurado")</f>
        <v>Não apurado</v>
      </c>
    </row>
    <row r="567" spans="1:2" x14ac:dyDescent="0.25">
      <c r="A567" s="48" t="s">
        <v>572</v>
      </c>
      <c r="B567" s="47" t="str">
        <f>IFERROR(VLOOKUP(A567,'Base IEGM'!$A$2:$B$598,2,FALSE),"Não apurado")</f>
        <v>Não apurado</v>
      </c>
    </row>
    <row r="568" spans="1:2" x14ac:dyDescent="0.25">
      <c r="A568" s="49" t="s">
        <v>573</v>
      </c>
      <c r="B568" s="47" t="str">
        <f>IFERROR(VLOOKUP(A568,'Base IEGM'!$A$2:$B$598,2,FALSE),"Não apurado")</f>
        <v>Não apurado</v>
      </c>
    </row>
    <row r="569" spans="1:2" x14ac:dyDescent="0.25">
      <c r="A569" s="49" t="s">
        <v>574</v>
      </c>
      <c r="B569" s="47" t="str">
        <f>IFERROR(VLOOKUP(A569,'Base IEGM'!$A$2:$B$598,2,FALSE),"Não apurado")</f>
        <v>Não apurado</v>
      </c>
    </row>
    <row r="570" spans="1:2" x14ac:dyDescent="0.25">
      <c r="A570" s="48" t="s">
        <v>575</v>
      </c>
      <c r="B570" s="47" t="str">
        <f>IFERROR(VLOOKUP(A570,'Base IEGM'!$A$2:$B$598,2,FALSE),"Não apurado")</f>
        <v>C</v>
      </c>
    </row>
    <row r="571" spans="1:2" x14ac:dyDescent="0.25">
      <c r="A571" s="48" t="s">
        <v>576</v>
      </c>
      <c r="B571" s="47" t="str">
        <f>IFERROR(VLOOKUP(A571,'Base IEGM'!$A$2:$B$598,2,FALSE),"Não apurado")</f>
        <v>C</v>
      </c>
    </row>
    <row r="572" spans="1:2" x14ac:dyDescent="0.25">
      <c r="A572" s="48" t="s">
        <v>577</v>
      </c>
      <c r="B572" s="47" t="str">
        <f>IFERROR(VLOOKUP(A572,'Base IEGM'!$A$2:$B$598,2,FALSE),"Não apurado")</f>
        <v>C</v>
      </c>
    </row>
    <row r="573" spans="1:2" x14ac:dyDescent="0.25">
      <c r="A573" s="49" t="s">
        <v>578</v>
      </c>
      <c r="B573" s="47" t="str">
        <f>IFERROR(VLOOKUP(A573,'Base IEGM'!$A$2:$B$598,2,FALSE),"Não apurado")</f>
        <v>Não apurado</v>
      </c>
    </row>
    <row r="574" spans="1:2" x14ac:dyDescent="0.25">
      <c r="A574" s="48" t="s">
        <v>579</v>
      </c>
      <c r="B574" s="47" t="str">
        <f>IFERROR(VLOOKUP(A574,'Base IEGM'!$A$2:$B$598,2,FALSE),"Não apurado")</f>
        <v>Não apurado</v>
      </c>
    </row>
    <row r="575" spans="1:2" x14ac:dyDescent="0.25">
      <c r="A575" s="48" t="s">
        <v>580</v>
      </c>
      <c r="B575" s="47" t="str">
        <f>IFERROR(VLOOKUP(A575,'Base IEGM'!$A$2:$B$598,2,FALSE),"Não apurado")</f>
        <v>C</v>
      </c>
    </row>
    <row r="576" spans="1:2" x14ac:dyDescent="0.25">
      <c r="A576" s="49" t="s">
        <v>581</v>
      </c>
      <c r="B576" s="47" t="str">
        <f>IFERROR(VLOOKUP(A576,'Base IEGM'!$A$2:$B$598,2,FALSE),"Não apurado")</f>
        <v>C</v>
      </c>
    </row>
    <row r="577" spans="1:2" x14ac:dyDescent="0.25">
      <c r="A577" s="49" t="s">
        <v>582</v>
      </c>
      <c r="B577" s="47" t="str">
        <f>IFERROR(VLOOKUP(A577,'Base IEGM'!$A$2:$B$598,2,FALSE),"Não apurado")</f>
        <v>C</v>
      </c>
    </row>
    <row r="578" spans="1:2" x14ac:dyDescent="0.25">
      <c r="A578" s="48" t="s">
        <v>583</v>
      </c>
      <c r="B578" s="47" t="str">
        <f>IFERROR(VLOOKUP(A578,'Base IEGM'!$A$2:$B$598,2,FALSE),"Não apurado")</f>
        <v>C</v>
      </c>
    </row>
    <row r="579" spans="1:2" x14ac:dyDescent="0.25">
      <c r="A579" s="48" t="s">
        <v>584</v>
      </c>
      <c r="B579" s="47" t="str">
        <f>IFERROR(VLOOKUP(A579,'Base IEGM'!$A$2:$B$598,2,FALSE),"Não apurado")</f>
        <v>Não apurado</v>
      </c>
    </row>
    <row r="580" spans="1:2" x14ac:dyDescent="0.25">
      <c r="A580" s="48" t="s">
        <v>585</v>
      </c>
      <c r="B580" s="47" t="str">
        <f>IFERROR(VLOOKUP(A580,'Base IEGM'!$A$2:$B$598,2,FALSE),"Não apurado")</f>
        <v>C</v>
      </c>
    </row>
    <row r="581" spans="1:2" x14ac:dyDescent="0.25">
      <c r="A581" s="48" t="s">
        <v>586</v>
      </c>
      <c r="B581" s="47" t="str">
        <f>IFERROR(VLOOKUP(A581,'Base IEGM'!$A$2:$B$598,2,FALSE),"Não apurado")</f>
        <v>Não apurado</v>
      </c>
    </row>
    <row r="582" spans="1:2" x14ac:dyDescent="0.25">
      <c r="A582" s="49" t="s">
        <v>587</v>
      </c>
      <c r="B582" s="47" t="str">
        <f>IFERROR(VLOOKUP(A582,'Base IEGM'!$A$2:$B$598,2,FALSE),"Não apurado")</f>
        <v>C</v>
      </c>
    </row>
    <row r="583" spans="1:2" x14ac:dyDescent="0.25">
      <c r="A583" s="48" t="s">
        <v>588</v>
      </c>
      <c r="B583" s="47" t="str">
        <f>IFERROR(VLOOKUP(A583,'Base IEGM'!$A$2:$B$598,2,FALSE),"Não apurado")</f>
        <v>C</v>
      </c>
    </row>
    <row r="584" spans="1:2" x14ac:dyDescent="0.25">
      <c r="A584" s="49" t="s">
        <v>589</v>
      </c>
      <c r="B584" s="47" t="str">
        <f>IFERROR(VLOOKUP(A584,'Base IEGM'!$A$2:$B$598,2,FALSE),"Não apurado")</f>
        <v>C</v>
      </c>
    </row>
    <row r="585" spans="1:2" x14ac:dyDescent="0.25">
      <c r="A585" s="48" t="s">
        <v>590</v>
      </c>
      <c r="B585" s="47" t="str">
        <f>IFERROR(VLOOKUP(A585,'Base IEGM'!$A$2:$B$598,2,FALSE),"Não apurado")</f>
        <v>Não apurado</v>
      </c>
    </row>
    <row r="586" spans="1:2" x14ac:dyDescent="0.25">
      <c r="A586" s="48" t="s">
        <v>591</v>
      </c>
      <c r="B586" s="47" t="str">
        <f>IFERROR(VLOOKUP(A586,'Base IEGM'!$A$2:$B$598,2,FALSE),"Não apurado")</f>
        <v>C</v>
      </c>
    </row>
    <row r="587" spans="1:2" x14ac:dyDescent="0.25">
      <c r="A587" s="48" t="s">
        <v>592</v>
      </c>
      <c r="B587" s="47" t="str">
        <f>IFERROR(VLOOKUP(A587,'Base IEGM'!$A$2:$B$598,2,FALSE),"Não apurado")</f>
        <v>Não apurado</v>
      </c>
    </row>
    <row r="588" spans="1:2" x14ac:dyDescent="0.25">
      <c r="A588" s="48" t="s">
        <v>593</v>
      </c>
      <c r="B588" s="47" t="str">
        <f>IFERROR(VLOOKUP(A588,'Base IEGM'!$A$2:$B$598,2,FALSE),"Não apurado")</f>
        <v>C</v>
      </c>
    </row>
    <row r="589" spans="1:2" x14ac:dyDescent="0.25">
      <c r="A589" s="48" t="s">
        <v>594</v>
      </c>
      <c r="B589" s="47" t="str">
        <f>IFERROR(VLOOKUP(A589,'Base IEGM'!$A$2:$B$598,2,FALSE),"Não apurado")</f>
        <v>C</v>
      </c>
    </row>
    <row r="590" spans="1:2" x14ac:dyDescent="0.25">
      <c r="A590" s="48" t="s">
        <v>595</v>
      </c>
      <c r="B590" s="47" t="str">
        <f>IFERROR(VLOOKUP(A590,'Base IEGM'!$A$2:$B$598,2,FALSE),"Não apurado")</f>
        <v>C</v>
      </c>
    </row>
    <row r="591" spans="1:2" x14ac:dyDescent="0.25">
      <c r="A591" s="48" t="s">
        <v>596</v>
      </c>
      <c r="B591" s="47" t="str">
        <f>IFERROR(VLOOKUP(A591,'Base IEGM'!$A$2:$B$598,2,FALSE),"Não apurado")</f>
        <v>C</v>
      </c>
    </row>
    <row r="592" spans="1:2" x14ac:dyDescent="0.25">
      <c r="A592" s="48" t="s">
        <v>597</v>
      </c>
      <c r="B592" s="47" t="str">
        <f>IFERROR(VLOOKUP(A592,'Base IEGM'!$A$2:$B$598,2,FALSE),"Não apurado")</f>
        <v>C</v>
      </c>
    </row>
    <row r="593" spans="1:2" x14ac:dyDescent="0.25">
      <c r="A593" s="49" t="s">
        <v>598</v>
      </c>
      <c r="B593" s="47" t="str">
        <f>IFERROR(VLOOKUP(A593,'Base IEGM'!$A$2:$B$598,2,FALSE),"Não apurado")</f>
        <v>Não apurado</v>
      </c>
    </row>
    <row r="594" spans="1:2" x14ac:dyDescent="0.25">
      <c r="A594" s="49" t="s">
        <v>599</v>
      </c>
      <c r="B594" s="47" t="str">
        <f>IFERROR(VLOOKUP(A594,'Base IEGM'!$A$2:$B$598,2,FALSE),"Não apurado")</f>
        <v>C</v>
      </c>
    </row>
    <row r="595" spans="1:2" x14ac:dyDescent="0.25">
      <c r="A595" s="48" t="s">
        <v>600</v>
      </c>
      <c r="B595" s="47" t="str">
        <f>IFERROR(VLOOKUP(A595,'Base IEGM'!$A$2:$B$598,2,FALSE),"Não apurado")</f>
        <v>C</v>
      </c>
    </row>
    <row r="596" spans="1:2" x14ac:dyDescent="0.25">
      <c r="A596" s="48" t="s">
        <v>601</v>
      </c>
      <c r="B596" s="47" t="str">
        <f>IFERROR(VLOOKUP(A596,'Base IEGM'!$A$2:$B$598,2,FALSE),"Não apurado")</f>
        <v>C</v>
      </c>
    </row>
    <row r="597" spans="1:2" x14ac:dyDescent="0.25">
      <c r="A597" s="48" t="s">
        <v>602</v>
      </c>
      <c r="B597" s="47" t="str">
        <f>IFERROR(VLOOKUP(A597,'Base IEGM'!$A$2:$B$598,2,FALSE),"Não apurado")</f>
        <v>Não apurado</v>
      </c>
    </row>
    <row r="598" spans="1:2" x14ac:dyDescent="0.25">
      <c r="A598" s="49" t="s">
        <v>603</v>
      </c>
      <c r="B598" s="47" t="str">
        <f>IFERROR(VLOOKUP(A598,'Base IEGM'!$A$2:$B$598,2,FALSE),"Não apurado")</f>
        <v>Não apurado</v>
      </c>
    </row>
    <row r="599" spans="1:2" x14ac:dyDescent="0.25">
      <c r="A599" s="48" t="s">
        <v>604</v>
      </c>
      <c r="B599" s="47" t="str">
        <f>IFERROR(VLOOKUP(A599,'Base IEGM'!$A$2:$B$598,2,FALSE),"Não apurado")</f>
        <v>C</v>
      </c>
    </row>
    <row r="600" spans="1:2" x14ac:dyDescent="0.25">
      <c r="A600" s="48" t="s">
        <v>605</v>
      </c>
      <c r="B600" s="47" t="str">
        <f>IFERROR(VLOOKUP(A600,'Base IEGM'!$A$2:$B$598,2,FALSE),"Não apurado")</f>
        <v>Não apurado</v>
      </c>
    </row>
    <row r="601" spans="1:2" x14ac:dyDescent="0.25">
      <c r="A601" s="48" t="s">
        <v>606</v>
      </c>
      <c r="B601" s="47" t="str">
        <f>IFERROR(VLOOKUP(A601,'Base IEGM'!$A$2:$B$598,2,FALSE),"Não apurado")</f>
        <v>Não apurado</v>
      </c>
    </row>
    <row r="602" spans="1:2" x14ac:dyDescent="0.25">
      <c r="A602" s="49" t="s">
        <v>607</v>
      </c>
      <c r="B602" s="47" t="str">
        <f>IFERROR(VLOOKUP(A602,'Base IEGM'!$A$2:$B$598,2,FALSE),"Não apurado")</f>
        <v>C</v>
      </c>
    </row>
    <row r="603" spans="1:2" x14ac:dyDescent="0.25">
      <c r="A603" s="48" t="s">
        <v>608</v>
      </c>
      <c r="B603" s="47" t="str">
        <f>IFERROR(VLOOKUP(A603,'Base IEGM'!$A$2:$B$598,2,FALSE),"Não apurado")</f>
        <v>C</v>
      </c>
    </row>
    <row r="604" spans="1:2" x14ac:dyDescent="0.25">
      <c r="A604" s="48" t="s">
        <v>609</v>
      </c>
      <c r="B604" s="47" t="str">
        <f>IFERROR(VLOOKUP(A604,'Base IEGM'!$A$2:$B$598,2,FALSE),"Não apurado")</f>
        <v>C</v>
      </c>
    </row>
    <row r="605" spans="1:2" x14ac:dyDescent="0.25">
      <c r="A605" s="48" t="s">
        <v>610</v>
      </c>
      <c r="B605" s="47" t="str">
        <f>IFERROR(VLOOKUP(A605,'Base IEGM'!$A$2:$B$598,2,FALSE),"Não apurado")</f>
        <v>Não apurado</v>
      </c>
    </row>
    <row r="606" spans="1:2" x14ac:dyDescent="0.25">
      <c r="A606" s="49" t="s">
        <v>611</v>
      </c>
      <c r="B606" s="47" t="str">
        <f>IFERROR(VLOOKUP(A606,'Base IEGM'!$A$2:$B$598,2,FALSE),"Não apurado")</f>
        <v>C</v>
      </c>
    </row>
    <row r="607" spans="1:2" x14ac:dyDescent="0.25">
      <c r="A607" s="49" t="s">
        <v>612</v>
      </c>
      <c r="B607" s="47" t="str">
        <f>IFERROR(VLOOKUP(A607,'Base IEGM'!$A$2:$B$598,2,FALSE),"Não apurado")</f>
        <v>Não apurado</v>
      </c>
    </row>
    <row r="608" spans="1:2" x14ac:dyDescent="0.25">
      <c r="A608" s="48" t="s">
        <v>613</v>
      </c>
      <c r="B608" s="47" t="str">
        <f>IFERROR(VLOOKUP(A608,'Base IEGM'!$A$2:$B$598,2,FALSE),"Não apurado")</f>
        <v>C</v>
      </c>
    </row>
    <row r="609" spans="1:2" x14ac:dyDescent="0.25">
      <c r="A609" s="49" t="s">
        <v>614</v>
      </c>
      <c r="B609" s="47" t="str">
        <f>IFERROR(VLOOKUP(A609,'Base IEGM'!$A$2:$B$598,2,FALSE),"Não apurado")</f>
        <v>Não apurado</v>
      </c>
    </row>
    <row r="610" spans="1:2" x14ac:dyDescent="0.25">
      <c r="A610" s="48" t="s">
        <v>615</v>
      </c>
      <c r="B610" s="47" t="str">
        <f>IFERROR(VLOOKUP(A610,'Base IEGM'!$A$2:$B$598,2,FALSE),"Não apurado")</f>
        <v>C</v>
      </c>
    </row>
    <row r="611" spans="1:2" x14ac:dyDescent="0.25">
      <c r="A611" s="48" t="s">
        <v>616</v>
      </c>
      <c r="B611" s="47" t="str">
        <f>IFERROR(VLOOKUP(A611,'Base IEGM'!$A$2:$B$598,2,FALSE),"Não apurado")</f>
        <v>C</v>
      </c>
    </row>
    <row r="612" spans="1:2" x14ac:dyDescent="0.25">
      <c r="A612" s="48" t="s">
        <v>617</v>
      </c>
      <c r="B612" s="47" t="str">
        <f>IFERROR(VLOOKUP(A612,'Base IEGM'!$A$2:$B$598,2,FALSE),"Não apurado")</f>
        <v>C</v>
      </c>
    </row>
    <row r="613" spans="1:2" x14ac:dyDescent="0.25">
      <c r="A613" s="48" t="s">
        <v>618</v>
      </c>
      <c r="B613" s="47" t="str">
        <f>IFERROR(VLOOKUP(A613,'Base IEGM'!$A$2:$B$598,2,FALSE),"Não apurado")</f>
        <v>Não apurado</v>
      </c>
    </row>
    <row r="614" spans="1:2" x14ac:dyDescent="0.25">
      <c r="A614" s="48" t="s">
        <v>619</v>
      </c>
      <c r="B614" s="47" t="str">
        <f>IFERROR(VLOOKUP(A614,'Base IEGM'!$A$2:$B$598,2,FALSE),"Não apurado")</f>
        <v>C</v>
      </c>
    </row>
    <row r="615" spans="1:2" x14ac:dyDescent="0.25">
      <c r="A615" s="49" t="s">
        <v>620</v>
      </c>
      <c r="B615" s="47" t="str">
        <f>IFERROR(VLOOKUP(A615,'Base IEGM'!$A$2:$B$598,2,FALSE),"Não apurado")</f>
        <v>C</v>
      </c>
    </row>
    <row r="616" spans="1:2" x14ac:dyDescent="0.25">
      <c r="A616" s="48" t="s">
        <v>621</v>
      </c>
      <c r="B616" s="47" t="str">
        <f>IFERROR(VLOOKUP(A616,'Base IEGM'!$A$2:$B$598,2,FALSE),"Não apurado")</f>
        <v>C</v>
      </c>
    </row>
    <row r="617" spans="1:2" x14ac:dyDescent="0.25">
      <c r="A617" s="48" t="s">
        <v>622</v>
      </c>
      <c r="B617" s="47" t="str">
        <f>IFERROR(VLOOKUP(A617,'Base IEGM'!$A$2:$B$598,2,FALSE),"Não apurado")</f>
        <v>Não apurado</v>
      </c>
    </row>
    <row r="618" spans="1:2" x14ac:dyDescent="0.25">
      <c r="A618" s="48" t="s">
        <v>623</v>
      </c>
      <c r="B618" s="47" t="str">
        <f>IFERROR(VLOOKUP(A618,'Base IEGM'!$A$2:$B$598,2,FALSE),"Não apurado")</f>
        <v>C</v>
      </c>
    </row>
    <row r="619" spans="1:2" x14ac:dyDescent="0.25">
      <c r="A619" s="48" t="s">
        <v>624</v>
      </c>
      <c r="B619" s="47" t="str">
        <f>IFERROR(VLOOKUP(A619,'Base IEGM'!$A$2:$B$598,2,FALSE),"Não apurado")</f>
        <v>C</v>
      </c>
    </row>
    <row r="620" spans="1:2" x14ac:dyDescent="0.25">
      <c r="A620" s="49" t="s">
        <v>625</v>
      </c>
      <c r="B620" s="47" t="str">
        <f>IFERROR(VLOOKUP(A620,'Base IEGM'!$A$2:$B$598,2,FALSE),"Não apurado")</f>
        <v>C</v>
      </c>
    </row>
    <row r="621" spans="1:2" x14ac:dyDescent="0.25">
      <c r="A621" s="48" t="s">
        <v>626</v>
      </c>
      <c r="B621" s="47" t="str">
        <f>IFERROR(VLOOKUP(A621,'Base IEGM'!$A$2:$B$598,2,FALSE),"Não apurado")</f>
        <v>C</v>
      </c>
    </row>
    <row r="622" spans="1:2" x14ac:dyDescent="0.25">
      <c r="A622" s="48" t="s">
        <v>627</v>
      </c>
      <c r="B622" s="47" t="str">
        <f>IFERROR(VLOOKUP(A622,'Base IEGM'!$A$2:$B$598,2,FALSE),"Não apurado")</f>
        <v>C</v>
      </c>
    </row>
    <row r="623" spans="1:2" x14ac:dyDescent="0.25">
      <c r="A623" s="48" t="s">
        <v>628</v>
      </c>
      <c r="B623" s="47" t="str">
        <f>IFERROR(VLOOKUP(A623,'Base IEGM'!$A$2:$B$598,2,FALSE),"Não apurado")</f>
        <v>C</v>
      </c>
    </row>
    <row r="624" spans="1:2" x14ac:dyDescent="0.25">
      <c r="A624" s="48" t="s">
        <v>629</v>
      </c>
      <c r="B624" s="47" t="str">
        <f>IFERROR(VLOOKUP(A624,'Base IEGM'!$A$2:$B$598,2,FALSE),"Não apurado")</f>
        <v>C</v>
      </c>
    </row>
    <row r="625" spans="1:2" x14ac:dyDescent="0.25">
      <c r="A625" s="49" t="s">
        <v>630</v>
      </c>
      <c r="B625" s="47" t="str">
        <f>IFERROR(VLOOKUP(A625,'Base IEGM'!$A$2:$B$598,2,FALSE),"Não apurado")</f>
        <v>C</v>
      </c>
    </row>
    <row r="626" spans="1:2" x14ac:dyDescent="0.25">
      <c r="A626" s="49" t="s">
        <v>631</v>
      </c>
      <c r="B626" s="47" t="str">
        <f>IFERROR(VLOOKUP(A626,'Base IEGM'!$A$2:$B$598,2,FALSE),"Não apurado")</f>
        <v>C</v>
      </c>
    </row>
    <row r="627" spans="1:2" x14ac:dyDescent="0.25">
      <c r="A627" s="48" t="s">
        <v>632</v>
      </c>
      <c r="B627" s="47" t="str">
        <f>IFERROR(VLOOKUP(A627,'Base IEGM'!$A$2:$B$598,2,FALSE),"Não apurado")</f>
        <v>C</v>
      </c>
    </row>
    <row r="628" spans="1:2" x14ac:dyDescent="0.25">
      <c r="A628" s="48" t="s">
        <v>633</v>
      </c>
      <c r="B628" s="47" t="str">
        <f>IFERROR(VLOOKUP(A628,'Base IEGM'!$A$2:$B$598,2,FALSE),"Não apurado")</f>
        <v>Não apurado</v>
      </c>
    </row>
    <row r="629" spans="1:2" x14ac:dyDescent="0.25">
      <c r="A629" s="48" t="s">
        <v>634</v>
      </c>
      <c r="B629" s="47" t="str">
        <f>IFERROR(VLOOKUP(A629,'Base IEGM'!$A$2:$B$598,2,FALSE),"Não apurado")</f>
        <v>Não apurado</v>
      </c>
    </row>
    <row r="630" spans="1:2" x14ac:dyDescent="0.25">
      <c r="A630" s="48" t="s">
        <v>635</v>
      </c>
      <c r="B630" s="47" t="str">
        <f>IFERROR(VLOOKUP(A630,'Base IEGM'!$A$2:$B$598,2,FALSE),"Não apurado")</f>
        <v>C</v>
      </c>
    </row>
    <row r="631" spans="1:2" x14ac:dyDescent="0.25">
      <c r="A631" s="48" t="s">
        <v>636</v>
      </c>
      <c r="B631" s="47" t="str">
        <f>IFERROR(VLOOKUP(A631,'Base IEGM'!$A$2:$B$598,2,FALSE),"Não apurado")</f>
        <v>Não apurado</v>
      </c>
    </row>
    <row r="632" spans="1:2" x14ac:dyDescent="0.25">
      <c r="A632" s="48" t="s">
        <v>637</v>
      </c>
      <c r="B632" s="47" t="str">
        <f>IFERROR(VLOOKUP(A632,'Base IEGM'!$A$2:$B$598,2,FALSE),"Não apurado")</f>
        <v>C</v>
      </c>
    </row>
    <row r="633" spans="1:2" x14ac:dyDescent="0.25">
      <c r="A633" s="48" t="s">
        <v>638</v>
      </c>
      <c r="B633" s="47" t="str">
        <f>IFERROR(VLOOKUP(A633,'Base IEGM'!$A$2:$B$598,2,FALSE),"Não apurado")</f>
        <v>C</v>
      </c>
    </row>
    <row r="634" spans="1:2" x14ac:dyDescent="0.25">
      <c r="A634" s="48" t="s">
        <v>639</v>
      </c>
      <c r="B634" s="47" t="str">
        <f>IFERROR(VLOOKUP(A634,'Base IEGM'!$A$2:$B$598,2,FALSE),"Não apurado")</f>
        <v>C</v>
      </c>
    </row>
    <row r="635" spans="1:2" x14ac:dyDescent="0.25">
      <c r="A635" s="48" t="s">
        <v>640</v>
      </c>
      <c r="B635" s="47" t="str">
        <f>IFERROR(VLOOKUP(A635,'Base IEGM'!$A$2:$B$598,2,FALSE),"Não apurado")</f>
        <v>Não apurado</v>
      </c>
    </row>
    <row r="636" spans="1:2" x14ac:dyDescent="0.25">
      <c r="A636" s="48" t="s">
        <v>641</v>
      </c>
      <c r="B636" s="47" t="str">
        <f>IFERROR(VLOOKUP(A636,'Base IEGM'!$A$2:$B$598,2,FALSE),"Não apurado")</f>
        <v>C</v>
      </c>
    </row>
    <row r="637" spans="1:2" x14ac:dyDescent="0.25">
      <c r="A637" s="48" t="s">
        <v>642</v>
      </c>
      <c r="B637" s="47" t="str">
        <f>IFERROR(VLOOKUP(A637,'Base IEGM'!$A$2:$B$598,2,FALSE),"Não apurado")</f>
        <v>Não apurado</v>
      </c>
    </row>
    <row r="638" spans="1:2" x14ac:dyDescent="0.25">
      <c r="A638" s="49" t="s">
        <v>643</v>
      </c>
      <c r="B638" s="47" t="str">
        <f>IFERROR(VLOOKUP(A638,'Base IEGM'!$A$2:$B$598,2,FALSE),"Não apurado")</f>
        <v>C</v>
      </c>
    </row>
    <row r="639" spans="1:2" x14ac:dyDescent="0.25">
      <c r="A639" s="49" t="s">
        <v>644</v>
      </c>
      <c r="B639" s="47" t="str">
        <f>IFERROR(VLOOKUP(A639,'Base IEGM'!$A$2:$B$598,2,FALSE),"Não apurado")</f>
        <v>C</v>
      </c>
    </row>
    <row r="640" spans="1:2" x14ac:dyDescent="0.25">
      <c r="A640" s="48" t="s">
        <v>645</v>
      </c>
      <c r="B640" s="47" t="str">
        <f>IFERROR(VLOOKUP(A640,'Base IEGM'!$A$2:$B$598,2,FALSE),"Não apurado")</f>
        <v>C</v>
      </c>
    </row>
    <row r="641" spans="1:2" x14ac:dyDescent="0.25">
      <c r="A641" s="48" t="s">
        <v>646</v>
      </c>
      <c r="B641" s="47" t="str">
        <f>IFERROR(VLOOKUP(A641,'Base IEGM'!$A$2:$B$598,2,FALSE),"Não apurado")</f>
        <v>C</v>
      </c>
    </row>
    <row r="642" spans="1:2" x14ac:dyDescent="0.25">
      <c r="A642" s="48" t="s">
        <v>647</v>
      </c>
      <c r="B642" s="47" t="str">
        <f>IFERROR(VLOOKUP(A642,'Base IEGM'!$A$2:$B$598,2,FALSE),"Não apurado")</f>
        <v>C</v>
      </c>
    </row>
    <row r="643" spans="1:2" x14ac:dyDescent="0.25">
      <c r="A643" s="48" t="s">
        <v>648</v>
      </c>
      <c r="B643" s="47" t="str">
        <f>IFERROR(VLOOKUP(A643,'Base IEGM'!$A$2:$B$598,2,FALSE),"Não apurado")</f>
        <v>C</v>
      </c>
    </row>
    <row r="644" spans="1:2" x14ac:dyDescent="0.25">
      <c r="A644" s="48" t="s">
        <v>649</v>
      </c>
      <c r="B644" s="47" t="str">
        <f>IFERROR(VLOOKUP(A644,'Base IEGM'!$A$2:$B$598,2,FALSE),"Não apurado")</f>
        <v>Não apurado</v>
      </c>
    </row>
    <row r="645" spans="1:2" x14ac:dyDescent="0.25">
      <c r="A645" s="48" t="s">
        <v>650</v>
      </c>
      <c r="B645" s="47" t="str">
        <f>IFERROR(VLOOKUP(A645,'Base IEGM'!$A$2:$B$598,2,FALSE),"Não apurado")</f>
        <v>C</v>
      </c>
    </row>
    <row r="646" spans="1:2" x14ac:dyDescent="0.25">
      <c r="A646" s="48" t="s">
        <v>651</v>
      </c>
      <c r="B646" s="47" t="str">
        <f>IFERROR(VLOOKUP(A646,'Base IEGM'!$A$2:$B$598,2,FALSE),"Não apurado")</f>
        <v>C</v>
      </c>
    </row>
    <row r="647" spans="1:2" x14ac:dyDescent="0.25">
      <c r="A647" s="49" t="s">
        <v>652</v>
      </c>
      <c r="B647" s="47" t="str">
        <f>IFERROR(VLOOKUP(A647,'Base IEGM'!$A$2:$B$598,2,FALSE),"Não apurado")</f>
        <v>Não apurado</v>
      </c>
    </row>
    <row r="648" spans="1:2" x14ac:dyDescent="0.25">
      <c r="A648" s="48" t="s">
        <v>653</v>
      </c>
      <c r="B648" s="47" t="str">
        <f>IFERROR(VLOOKUP(A648,'Base IEGM'!$A$2:$B$598,2,FALSE),"Não apurado")</f>
        <v>C</v>
      </c>
    </row>
    <row r="649" spans="1:2" x14ac:dyDescent="0.25">
      <c r="A649" s="48" t="s">
        <v>654</v>
      </c>
      <c r="B649" s="47" t="str">
        <f>IFERROR(VLOOKUP(A649,'Base IEGM'!$A$2:$B$598,2,FALSE),"Não apurado")</f>
        <v>C</v>
      </c>
    </row>
    <row r="650" spans="1:2" x14ac:dyDescent="0.25">
      <c r="A650" s="48" t="s">
        <v>655</v>
      </c>
      <c r="B650" s="47" t="str">
        <f>IFERROR(VLOOKUP(A650,'Base IEGM'!$A$2:$B$598,2,FALSE),"Não apurado")</f>
        <v>C+</v>
      </c>
    </row>
    <row r="651" spans="1:2" x14ac:dyDescent="0.25">
      <c r="A651" s="48" t="s">
        <v>656</v>
      </c>
      <c r="B651" s="47" t="str">
        <f>IFERROR(VLOOKUP(A651,'Base IEGM'!$A$2:$B$598,2,FALSE),"Não apurado")</f>
        <v>Não apurado</v>
      </c>
    </row>
    <row r="652" spans="1:2" x14ac:dyDescent="0.25">
      <c r="A652" s="48" t="s">
        <v>657</v>
      </c>
      <c r="B652" s="47" t="str">
        <f>IFERROR(VLOOKUP(A652,'Base IEGM'!$A$2:$B$598,2,FALSE),"Não apurado")</f>
        <v>C</v>
      </c>
    </row>
    <row r="653" spans="1:2" x14ac:dyDescent="0.25">
      <c r="A653" s="49" t="s">
        <v>658</v>
      </c>
      <c r="B653" s="47" t="str">
        <f>IFERROR(VLOOKUP(A653,'Base IEGM'!$A$2:$B$598,2,FALSE),"Não apurado")</f>
        <v>C</v>
      </c>
    </row>
    <row r="654" spans="1:2" x14ac:dyDescent="0.25">
      <c r="A654" s="48" t="s">
        <v>659</v>
      </c>
      <c r="B654" s="47" t="str">
        <f>IFERROR(VLOOKUP(A654,'Base IEGM'!$A$2:$B$598,2,FALSE),"Não apurado")</f>
        <v>C</v>
      </c>
    </row>
    <row r="655" spans="1:2" x14ac:dyDescent="0.25">
      <c r="A655" s="48" t="s">
        <v>660</v>
      </c>
      <c r="B655" s="47" t="str">
        <f>IFERROR(VLOOKUP(A655,'Base IEGM'!$A$2:$B$598,2,FALSE),"Não apurado")</f>
        <v>C</v>
      </c>
    </row>
    <row r="656" spans="1:2" x14ac:dyDescent="0.25">
      <c r="A656" s="48" t="s">
        <v>661</v>
      </c>
      <c r="B656" s="47" t="str">
        <f>IFERROR(VLOOKUP(A656,'Base IEGM'!$A$2:$B$598,2,FALSE),"Não apurado")</f>
        <v>Não apurado</v>
      </c>
    </row>
    <row r="657" spans="1:2" x14ac:dyDescent="0.25">
      <c r="A657" s="49" t="s">
        <v>662</v>
      </c>
      <c r="B657" s="47" t="str">
        <f>IFERROR(VLOOKUP(A657,'Base IEGM'!$A$2:$B$598,2,FALSE),"Não apurado")</f>
        <v>C</v>
      </c>
    </row>
    <row r="658" spans="1:2" x14ac:dyDescent="0.25">
      <c r="A658" s="48" t="s">
        <v>663</v>
      </c>
      <c r="B658" s="47" t="str">
        <f>IFERROR(VLOOKUP(A658,'Base IEGM'!$A$2:$B$598,2,FALSE),"Não apurado")</f>
        <v>C</v>
      </c>
    </row>
    <row r="659" spans="1:2" x14ac:dyDescent="0.25">
      <c r="A659" s="48" t="s">
        <v>664</v>
      </c>
      <c r="B659" s="47" t="str">
        <f>IFERROR(VLOOKUP(A659,'Base IEGM'!$A$2:$B$598,2,FALSE),"Não apurado")</f>
        <v>C</v>
      </c>
    </row>
    <row r="660" spans="1:2" x14ac:dyDescent="0.25">
      <c r="A660" s="49" t="s">
        <v>665</v>
      </c>
      <c r="B660" s="47" t="str">
        <f>IFERROR(VLOOKUP(A660,'Base IEGM'!$A$2:$B$598,2,FALSE),"Não apurado")</f>
        <v>C</v>
      </c>
    </row>
    <row r="661" spans="1:2" x14ac:dyDescent="0.25">
      <c r="A661" s="49" t="s">
        <v>666</v>
      </c>
      <c r="B661" s="47" t="str">
        <f>IFERROR(VLOOKUP(A661,'Base IEGM'!$A$2:$B$598,2,FALSE),"Não apurado")</f>
        <v>Não apurado</v>
      </c>
    </row>
    <row r="662" spans="1:2" x14ac:dyDescent="0.25">
      <c r="A662" s="48" t="s">
        <v>667</v>
      </c>
      <c r="B662" s="47" t="str">
        <f>IFERROR(VLOOKUP(A662,'Base IEGM'!$A$2:$B$598,2,FALSE),"Não apurado")</f>
        <v>Não apurado</v>
      </c>
    </row>
    <row r="663" spans="1:2" x14ac:dyDescent="0.25">
      <c r="A663" s="48" t="s">
        <v>668</v>
      </c>
      <c r="B663" s="47" t="str">
        <f>IFERROR(VLOOKUP(A663,'Base IEGM'!$A$2:$B$598,2,FALSE),"Não apurado")</f>
        <v>C</v>
      </c>
    </row>
    <row r="664" spans="1:2" x14ac:dyDescent="0.25">
      <c r="A664" s="48" t="s">
        <v>669</v>
      </c>
      <c r="B664" s="47" t="str">
        <f>IFERROR(VLOOKUP(A664,'Base IEGM'!$A$2:$B$598,2,FALSE),"Não apurado")</f>
        <v>Não apurado</v>
      </c>
    </row>
    <row r="665" spans="1:2" x14ac:dyDescent="0.25">
      <c r="A665" s="48" t="s">
        <v>670</v>
      </c>
      <c r="B665" s="47" t="str">
        <f>IFERROR(VLOOKUP(A665,'Base IEGM'!$A$2:$B$598,2,FALSE),"Não apurado")</f>
        <v>C</v>
      </c>
    </row>
    <row r="666" spans="1:2" x14ac:dyDescent="0.25">
      <c r="A666" s="48" t="s">
        <v>671</v>
      </c>
      <c r="B666" s="47" t="str">
        <f>IFERROR(VLOOKUP(A666,'Base IEGM'!$A$2:$B$598,2,FALSE),"Não apurado")</f>
        <v>Não apurado</v>
      </c>
    </row>
    <row r="667" spans="1:2" x14ac:dyDescent="0.25">
      <c r="A667" s="48" t="s">
        <v>672</v>
      </c>
      <c r="B667" s="47" t="str">
        <f>IFERROR(VLOOKUP(A667,'Base IEGM'!$A$2:$B$598,2,FALSE),"Não apurado")</f>
        <v>Não apurado</v>
      </c>
    </row>
    <row r="668" spans="1:2" x14ac:dyDescent="0.25">
      <c r="A668" s="48" t="s">
        <v>673</v>
      </c>
      <c r="B668" s="47" t="str">
        <f>IFERROR(VLOOKUP(A668,'Base IEGM'!$A$2:$B$598,2,FALSE),"Não apurado")</f>
        <v>Não apurado</v>
      </c>
    </row>
    <row r="669" spans="1:2" x14ac:dyDescent="0.25">
      <c r="A669" s="48" t="s">
        <v>674</v>
      </c>
      <c r="B669" s="47" t="str">
        <f>IFERROR(VLOOKUP(A669,'Base IEGM'!$A$2:$B$598,2,FALSE),"Não apurado")</f>
        <v>C</v>
      </c>
    </row>
    <row r="670" spans="1:2" x14ac:dyDescent="0.25">
      <c r="A670" s="48" t="s">
        <v>675</v>
      </c>
      <c r="B670" s="47" t="str">
        <f>IFERROR(VLOOKUP(A670,'Base IEGM'!$A$2:$B$598,2,FALSE),"Não apurado")</f>
        <v>C</v>
      </c>
    </row>
    <row r="671" spans="1:2" x14ac:dyDescent="0.25">
      <c r="A671" s="48" t="s">
        <v>676</v>
      </c>
      <c r="B671" s="47" t="str">
        <f>IFERROR(VLOOKUP(A671,'Base IEGM'!$A$2:$B$598,2,FALSE),"Não apurado")</f>
        <v>C</v>
      </c>
    </row>
    <row r="672" spans="1:2" x14ac:dyDescent="0.25">
      <c r="A672" s="48" t="s">
        <v>677</v>
      </c>
      <c r="B672" s="47" t="str">
        <f>IFERROR(VLOOKUP(A672,'Base IEGM'!$A$2:$B$598,2,FALSE),"Não apurado")</f>
        <v>C</v>
      </c>
    </row>
    <row r="673" spans="1:2" x14ac:dyDescent="0.25">
      <c r="A673" s="48" t="s">
        <v>678</v>
      </c>
      <c r="B673" s="47" t="str">
        <f>IFERROR(VLOOKUP(A673,'Base IEGM'!$A$2:$B$598,2,FALSE),"Não apurado")</f>
        <v>C</v>
      </c>
    </row>
    <row r="674" spans="1:2" x14ac:dyDescent="0.25">
      <c r="A674" s="48" t="s">
        <v>679</v>
      </c>
      <c r="B674" s="47" t="str">
        <f>IFERROR(VLOOKUP(A674,'Base IEGM'!$A$2:$B$598,2,FALSE),"Não apurado")</f>
        <v>Não apurado</v>
      </c>
    </row>
    <row r="675" spans="1:2" x14ac:dyDescent="0.25">
      <c r="A675" s="48" t="s">
        <v>680</v>
      </c>
      <c r="B675" s="47" t="str">
        <f>IFERROR(VLOOKUP(A675,'Base IEGM'!$A$2:$B$598,2,FALSE),"Não apurado")</f>
        <v>Não apurado</v>
      </c>
    </row>
    <row r="676" spans="1:2" x14ac:dyDescent="0.25">
      <c r="A676" s="48" t="s">
        <v>681</v>
      </c>
      <c r="B676" s="47" t="str">
        <f>IFERROR(VLOOKUP(A676,'Base IEGM'!$A$2:$B$598,2,FALSE),"Não apurado")</f>
        <v>C</v>
      </c>
    </row>
    <row r="677" spans="1:2" x14ac:dyDescent="0.25">
      <c r="A677" s="48" t="s">
        <v>682</v>
      </c>
      <c r="B677" s="47" t="str">
        <f>IFERROR(VLOOKUP(A677,'Base IEGM'!$A$2:$B$598,2,FALSE),"Não apurado")</f>
        <v>Não apurado</v>
      </c>
    </row>
    <row r="678" spans="1:2" x14ac:dyDescent="0.25">
      <c r="A678" s="48" t="s">
        <v>683</v>
      </c>
      <c r="B678" s="47" t="str">
        <f>IFERROR(VLOOKUP(A678,'Base IEGM'!$A$2:$B$598,2,FALSE),"Não apurado")</f>
        <v>Não apurado</v>
      </c>
    </row>
    <row r="679" spans="1:2" x14ac:dyDescent="0.25">
      <c r="A679" s="48" t="s">
        <v>684</v>
      </c>
      <c r="B679" s="47" t="str">
        <f>IFERROR(VLOOKUP(A679,'Base IEGM'!$A$2:$B$598,2,FALSE),"Não apurado")</f>
        <v>C</v>
      </c>
    </row>
    <row r="680" spans="1:2" x14ac:dyDescent="0.25">
      <c r="A680" s="48" t="s">
        <v>685</v>
      </c>
      <c r="B680" s="47" t="str">
        <f>IFERROR(VLOOKUP(A680,'Base IEGM'!$A$2:$B$598,2,FALSE),"Não apurado")</f>
        <v>Não apurado</v>
      </c>
    </row>
    <row r="681" spans="1:2" x14ac:dyDescent="0.25">
      <c r="A681" s="48" t="s">
        <v>686</v>
      </c>
      <c r="B681" s="47" t="str">
        <f>IFERROR(VLOOKUP(A681,'Base IEGM'!$A$2:$B$598,2,FALSE),"Não apurado")</f>
        <v>C</v>
      </c>
    </row>
    <row r="682" spans="1:2" x14ac:dyDescent="0.25">
      <c r="A682" s="48" t="s">
        <v>687</v>
      </c>
      <c r="B682" s="47" t="str">
        <f>IFERROR(VLOOKUP(A682,'Base IEGM'!$A$2:$B$598,2,FALSE),"Não apurado")</f>
        <v>C</v>
      </c>
    </row>
    <row r="683" spans="1:2" x14ac:dyDescent="0.25">
      <c r="A683" s="48" t="s">
        <v>688</v>
      </c>
      <c r="B683" s="47" t="str">
        <f>IFERROR(VLOOKUP(A683,'Base IEGM'!$A$2:$B$598,2,FALSE),"Não apurado")</f>
        <v>C</v>
      </c>
    </row>
    <row r="684" spans="1:2" x14ac:dyDescent="0.25">
      <c r="A684" s="48" t="s">
        <v>689</v>
      </c>
      <c r="B684" s="47" t="str">
        <f>IFERROR(VLOOKUP(A684,'Base IEGM'!$A$2:$B$598,2,FALSE),"Não apurado")</f>
        <v>Não apurado</v>
      </c>
    </row>
    <row r="685" spans="1:2" x14ac:dyDescent="0.25">
      <c r="A685" s="48" t="s">
        <v>690</v>
      </c>
      <c r="B685" s="47" t="str">
        <f>IFERROR(VLOOKUP(A685,'Base IEGM'!$A$2:$B$598,2,FALSE),"Não apurado")</f>
        <v>C</v>
      </c>
    </row>
    <row r="686" spans="1:2" x14ac:dyDescent="0.25">
      <c r="A686" s="48" t="s">
        <v>691</v>
      </c>
      <c r="B686" s="47" t="str">
        <f>IFERROR(VLOOKUP(A686,'Base IEGM'!$A$2:$B$598,2,FALSE),"Não apurado")</f>
        <v>C</v>
      </c>
    </row>
    <row r="687" spans="1:2" x14ac:dyDescent="0.25">
      <c r="A687" s="48" t="s">
        <v>692</v>
      </c>
      <c r="B687" s="47" t="str">
        <f>IFERROR(VLOOKUP(A687,'Base IEGM'!$A$2:$B$598,2,FALSE),"Não apurado")</f>
        <v>Não apurado</v>
      </c>
    </row>
    <row r="688" spans="1:2" x14ac:dyDescent="0.25">
      <c r="A688" s="48" t="s">
        <v>693</v>
      </c>
      <c r="B688" s="47" t="str">
        <f>IFERROR(VLOOKUP(A688,'Base IEGM'!$A$2:$B$598,2,FALSE),"Não apurado")</f>
        <v>C</v>
      </c>
    </row>
    <row r="689" spans="1:2" x14ac:dyDescent="0.25">
      <c r="A689" s="48" t="s">
        <v>694</v>
      </c>
      <c r="B689" s="47" t="str">
        <f>IFERROR(VLOOKUP(A689,'Base IEGM'!$A$2:$B$598,2,FALSE),"Não apurado")</f>
        <v>Não apurado</v>
      </c>
    </row>
    <row r="690" spans="1:2" x14ac:dyDescent="0.25">
      <c r="A690" s="48" t="s">
        <v>695</v>
      </c>
      <c r="B690" s="47" t="str">
        <f>IFERROR(VLOOKUP(A690,'Base IEGM'!$A$2:$B$598,2,FALSE),"Não apurado")</f>
        <v>C</v>
      </c>
    </row>
    <row r="691" spans="1:2" x14ac:dyDescent="0.25">
      <c r="A691" s="48" t="s">
        <v>696</v>
      </c>
      <c r="B691" s="47" t="str">
        <f>IFERROR(VLOOKUP(A691,'Base IEGM'!$A$2:$B$598,2,FALSE),"Não apurado")</f>
        <v>Não apurado</v>
      </c>
    </row>
    <row r="692" spans="1:2" x14ac:dyDescent="0.25">
      <c r="A692" s="48" t="s">
        <v>697</v>
      </c>
      <c r="B692" s="47" t="str">
        <f>IFERROR(VLOOKUP(A692,'Base IEGM'!$A$2:$B$598,2,FALSE),"Não apurado")</f>
        <v>C</v>
      </c>
    </row>
    <row r="693" spans="1:2" x14ac:dyDescent="0.25">
      <c r="A693" s="48" t="s">
        <v>698</v>
      </c>
      <c r="B693" s="47" t="str">
        <f>IFERROR(VLOOKUP(A693,'Base IEGM'!$A$2:$B$598,2,FALSE),"Não apurado")</f>
        <v>C</v>
      </c>
    </row>
    <row r="694" spans="1:2" x14ac:dyDescent="0.25">
      <c r="A694" s="48" t="s">
        <v>699</v>
      </c>
      <c r="B694" s="47" t="str">
        <f>IFERROR(VLOOKUP(A694,'Base IEGM'!$A$2:$B$598,2,FALSE),"Não apurado")</f>
        <v>Não apurado</v>
      </c>
    </row>
    <row r="695" spans="1:2" x14ac:dyDescent="0.25">
      <c r="A695" s="48" t="s">
        <v>700</v>
      </c>
      <c r="B695" s="47" t="str">
        <f>IFERROR(VLOOKUP(A695,'Base IEGM'!$A$2:$B$598,2,FALSE),"Não apurado")</f>
        <v>Não apurado</v>
      </c>
    </row>
    <row r="696" spans="1:2" x14ac:dyDescent="0.25">
      <c r="A696" s="48" t="s">
        <v>701</v>
      </c>
      <c r="B696" s="47" t="str">
        <f>IFERROR(VLOOKUP(A696,'Base IEGM'!$A$2:$B$598,2,FALSE),"Não apurado")</f>
        <v>C</v>
      </c>
    </row>
    <row r="697" spans="1:2" x14ac:dyDescent="0.25">
      <c r="A697" s="48" t="s">
        <v>702</v>
      </c>
      <c r="B697" s="47" t="str">
        <f>IFERROR(VLOOKUP(A697,'Base IEGM'!$A$2:$B$598,2,FALSE),"Não apurado")</f>
        <v>C</v>
      </c>
    </row>
    <row r="698" spans="1:2" x14ac:dyDescent="0.25">
      <c r="A698" s="48" t="s">
        <v>703</v>
      </c>
      <c r="B698" s="47" t="str">
        <f>IFERROR(VLOOKUP(A698,'Base IEGM'!$A$2:$B$598,2,FALSE),"Não apurado")</f>
        <v>C</v>
      </c>
    </row>
    <row r="699" spans="1:2" x14ac:dyDescent="0.25">
      <c r="A699" s="48" t="s">
        <v>704</v>
      </c>
      <c r="B699" s="47" t="str">
        <f>IFERROR(VLOOKUP(A699,'Base IEGM'!$A$2:$B$598,2,FALSE),"Não apurado")</f>
        <v>C</v>
      </c>
    </row>
    <row r="700" spans="1:2" x14ac:dyDescent="0.25">
      <c r="A700" s="48" t="s">
        <v>705</v>
      </c>
      <c r="B700" s="47" t="str">
        <f>IFERROR(VLOOKUP(A700,'Base IEGM'!$A$2:$B$598,2,FALSE),"Não apurado")</f>
        <v>Não apurado</v>
      </c>
    </row>
    <row r="701" spans="1:2" x14ac:dyDescent="0.25">
      <c r="A701" s="48" t="s">
        <v>706</v>
      </c>
      <c r="B701" s="47" t="str">
        <f>IFERROR(VLOOKUP(A701,'Base IEGM'!$A$2:$B$598,2,FALSE),"Não apurado")</f>
        <v>C</v>
      </c>
    </row>
    <row r="702" spans="1:2" x14ac:dyDescent="0.25">
      <c r="A702" s="48" t="s">
        <v>707</v>
      </c>
      <c r="B702" s="47" t="str">
        <f>IFERROR(VLOOKUP(A702,'Base IEGM'!$A$2:$B$598,2,FALSE),"Não apurado")</f>
        <v>C</v>
      </c>
    </row>
    <row r="703" spans="1:2" x14ac:dyDescent="0.25">
      <c r="A703" s="48" t="s">
        <v>708</v>
      </c>
      <c r="B703" s="47" t="str">
        <f>IFERROR(VLOOKUP(A703,'Base IEGM'!$A$2:$B$598,2,FALSE),"Não apurado")</f>
        <v>C</v>
      </c>
    </row>
    <row r="704" spans="1:2" x14ac:dyDescent="0.25">
      <c r="A704" s="48" t="s">
        <v>709</v>
      </c>
      <c r="B704" s="47" t="str">
        <f>IFERROR(VLOOKUP(A704,'Base IEGM'!$A$2:$B$598,2,FALSE),"Não apurado")</f>
        <v>C</v>
      </c>
    </row>
    <row r="705" spans="1:2" x14ac:dyDescent="0.25">
      <c r="A705" s="48" t="s">
        <v>710</v>
      </c>
      <c r="B705" s="47" t="str">
        <f>IFERROR(VLOOKUP(A705,'Base IEGM'!$A$2:$B$598,2,FALSE),"Não apurado")</f>
        <v>C</v>
      </c>
    </row>
    <row r="706" spans="1:2" x14ac:dyDescent="0.25">
      <c r="A706" s="48" t="s">
        <v>711</v>
      </c>
      <c r="B706" s="47" t="str">
        <f>IFERROR(VLOOKUP(A706,'Base IEGM'!$A$2:$B$598,2,FALSE),"Não apurado")</f>
        <v>C</v>
      </c>
    </row>
    <row r="707" spans="1:2" x14ac:dyDescent="0.25">
      <c r="A707" s="48" t="s">
        <v>712</v>
      </c>
      <c r="B707" s="47" t="str">
        <f>IFERROR(VLOOKUP(A707,'Base IEGM'!$A$2:$B$598,2,FALSE),"Não apurado")</f>
        <v>C</v>
      </c>
    </row>
    <row r="708" spans="1:2" x14ac:dyDescent="0.25">
      <c r="A708" s="48" t="s">
        <v>713</v>
      </c>
      <c r="B708" s="47" t="str">
        <f>IFERROR(VLOOKUP(A708,'Base IEGM'!$A$2:$B$598,2,FALSE),"Não apurado")</f>
        <v>C</v>
      </c>
    </row>
    <row r="709" spans="1:2" x14ac:dyDescent="0.25">
      <c r="A709" s="48" t="s">
        <v>714</v>
      </c>
      <c r="B709" s="47" t="str">
        <f>IFERROR(VLOOKUP(A709,'Base IEGM'!$A$2:$B$598,2,FALSE),"Não apurado")</f>
        <v>Não apurado</v>
      </c>
    </row>
    <row r="710" spans="1:2" x14ac:dyDescent="0.25">
      <c r="A710" s="48" t="s">
        <v>715</v>
      </c>
      <c r="B710" s="47" t="str">
        <f>IFERROR(VLOOKUP(A710,'Base IEGM'!$A$2:$B$598,2,FALSE),"Não apurado")</f>
        <v>C</v>
      </c>
    </row>
    <row r="711" spans="1:2" x14ac:dyDescent="0.25">
      <c r="A711" s="48" t="s">
        <v>716</v>
      </c>
      <c r="B711" s="47" t="str">
        <f>IFERROR(VLOOKUP(A711,'Base IEGM'!$A$2:$B$598,2,FALSE),"Não apurado")</f>
        <v>Não apurado</v>
      </c>
    </row>
    <row r="712" spans="1:2" x14ac:dyDescent="0.25">
      <c r="A712" s="48" t="s">
        <v>717</v>
      </c>
      <c r="B712" s="47" t="str">
        <f>IFERROR(VLOOKUP(A712,'Base IEGM'!$A$2:$B$598,2,FALSE),"Não apurado")</f>
        <v>C</v>
      </c>
    </row>
    <row r="713" spans="1:2" x14ac:dyDescent="0.25">
      <c r="A713" s="48" t="s">
        <v>718</v>
      </c>
      <c r="B713" s="47" t="str">
        <f>IFERROR(VLOOKUP(A713,'Base IEGM'!$A$2:$B$598,2,FALSE),"Não apurado")</f>
        <v>C</v>
      </c>
    </row>
    <row r="714" spans="1:2" x14ac:dyDescent="0.25">
      <c r="A714" s="48" t="s">
        <v>719</v>
      </c>
      <c r="B714" s="47" t="str">
        <f>IFERROR(VLOOKUP(A714,'Base IEGM'!$A$2:$B$598,2,FALSE),"Não apurado")</f>
        <v>C</v>
      </c>
    </row>
    <row r="715" spans="1:2" x14ac:dyDescent="0.25">
      <c r="A715" s="48" t="s">
        <v>720</v>
      </c>
      <c r="B715" s="47" t="str">
        <f>IFERROR(VLOOKUP(A715,'Base IEGM'!$A$2:$B$598,2,FALSE),"Não apurado")</f>
        <v>C</v>
      </c>
    </row>
    <row r="716" spans="1:2" x14ac:dyDescent="0.25">
      <c r="A716" s="48" t="s">
        <v>721</v>
      </c>
      <c r="B716" s="47" t="str">
        <f>IFERROR(VLOOKUP(A716,'Base IEGM'!$A$2:$B$598,2,FALSE),"Não apurado")</f>
        <v>C</v>
      </c>
    </row>
    <row r="717" spans="1:2" x14ac:dyDescent="0.25">
      <c r="A717" s="48" t="s">
        <v>722</v>
      </c>
      <c r="B717" s="47" t="str">
        <f>IFERROR(VLOOKUP(A717,'Base IEGM'!$A$2:$B$598,2,FALSE),"Não apurado")</f>
        <v>Não apurado</v>
      </c>
    </row>
    <row r="718" spans="1:2" x14ac:dyDescent="0.25">
      <c r="A718" s="48" t="s">
        <v>723</v>
      </c>
      <c r="B718" s="47" t="str">
        <f>IFERROR(VLOOKUP(A718,'Base IEGM'!$A$2:$B$598,2,FALSE),"Não apurado")</f>
        <v>C</v>
      </c>
    </row>
    <row r="719" spans="1:2" x14ac:dyDescent="0.25">
      <c r="A719" s="48" t="s">
        <v>724</v>
      </c>
      <c r="B719" s="47" t="str">
        <f>IFERROR(VLOOKUP(A719,'Base IEGM'!$A$2:$B$598,2,FALSE),"Não apurado")</f>
        <v>C</v>
      </c>
    </row>
    <row r="720" spans="1:2" x14ac:dyDescent="0.25">
      <c r="A720" s="48" t="s">
        <v>725</v>
      </c>
      <c r="B720" s="47" t="str">
        <f>IFERROR(VLOOKUP(A720,'Base IEGM'!$A$2:$B$598,2,FALSE),"Não apurado")</f>
        <v>C</v>
      </c>
    </row>
    <row r="721" spans="1:2" x14ac:dyDescent="0.25">
      <c r="A721" s="48" t="s">
        <v>726</v>
      </c>
      <c r="B721" s="47" t="str">
        <f>IFERROR(VLOOKUP(A721,'Base IEGM'!$A$2:$B$598,2,FALSE),"Não apurado")</f>
        <v>C</v>
      </c>
    </row>
    <row r="722" spans="1:2" x14ac:dyDescent="0.25">
      <c r="A722" s="48" t="s">
        <v>727</v>
      </c>
      <c r="B722" s="47" t="str">
        <f>IFERROR(VLOOKUP(A722,'Base IEGM'!$A$2:$B$598,2,FALSE),"Não apurado")</f>
        <v>Não apurado</v>
      </c>
    </row>
    <row r="723" spans="1:2" x14ac:dyDescent="0.25">
      <c r="A723" s="48" t="s">
        <v>728</v>
      </c>
      <c r="B723" s="47" t="str">
        <f>IFERROR(VLOOKUP(A723,'Base IEGM'!$A$2:$B$598,2,FALSE),"Não apurado")</f>
        <v>C</v>
      </c>
    </row>
    <row r="724" spans="1:2" x14ac:dyDescent="0.25">
      <c r="A724" s="48" t="s">
        <v>729</v>
      </c>
      <c r="B724" s="47" t="str">
        <f>IFERROR(VLOOKUP(A724,'Base IEGM'!$A$2:$B$598,2,FALSE),"Não apurado")</f>
        <v>C</v>
      </c>
    </row>
    <row r="725" spans="1:2" x14ac:dyDescent="0.25">
      <c r="A725" s="48" t="s">
        <v>730</v>
      </c>
      <c r="B725" s="47" t="str">
        <f>IFERROR(VLOOKUP(A725,'Base IEGM'!$A$2:$B$598,2,FALSE),"Não apurado")</f>
        <v>C</v>
      </c>
    </row>
    <row r="726" spans="1:2" x14ac:dyDescent="0.25">
      <c r="A726" s="48" t="s">
        <v>731</v>
      </c>
      <c r="B726" s="47" t="str">
        <f>IFERROR(VLOOKUP(A726,'Base IEGM'!$A$2:$B$598,2,FALSE),"Não apurado")</f>
        <v>C</v>
      </c>
    </row>
    <row r="727" spans="1:2" x14ac:dyDescent="0.25">
      <c r="A727" s="48" t="s">
        <v>732</v>
      </c>
      <c r="B727" s="47" t="str">
        <f>IFERROR(VLOOKUP(A727,'Base IEGM'!$A$2:$B$598,2,FALSE),"Não apurado")</f>
        <v>C</v>
      </c>
    </row>
    <row r="728" spans="1:2" x14ac:dyDescent="0.25">
      <c r="A728" s="48" t="s">
        <v>733</v>
      </c>
      <c r="B728" s="47" t="str">
        <f>IFERROR(VLOOKUP(A728,'Base IEGM'!$A$2:$B$598,2,FALSE),"Não apurado")</f>
        <v>C</v>
      </c>
    </row>
    <row r="729" spans="1:2" x14ac:dyDescent="0.25">
      <c r="A729" s="48" t="s">
        <v>734</v>
      </c>
      <c r="B729" s="47" t="str">
        <f>IFERROR(VLOOKUP(A729,'Base IEGM'!$A$2:$B$598,2,FALSE),"Não apurado")</f>
        <v>C</v>
      </c>
    </row>
    <row r="730" spans="1:2" x14ac:dyDescent="0.25">
      <c r="A730" s="48" t="s">
        <v>735</v>
      </c>
      <c r="B730" s="47" t="str">
        <f>IFERROR(VLOOKUP(A730,'Base IEGM'!$A$2:$B$598,2,FALSE),"Não apurado")</f>
        <v>Não apurado</v>
      </c>
    </row>
    <row r="731" spans="1:2" x14ac:dyDescent="0.25">
      <c r="A731" s="48" t="s">
        <v>736</v>
      </c>
      <c r="B731" s="47" t="str">
        <f>IFERROR(VLOOKUP(A731,'Base IEGM'!$A$2:$B$598,2,FALSE),"Não apurado")</f>
        <v>Não apurado</v>
      </c>
    </row>
    <row r="732" spans="1:2" x14ac:dyDescent="0.25">
      <c r="A732" s="48" t="s">
        <v>737</v>
      </c>
      <c r="B732" s="47" t="str">
        <f>IFERROR(VLOOKUP(A732,'Base IEGM'!$A$2:$B$598,2,FALSE),"Não apurado")</f>
        <v>C</v>
      </c>
    </row>
    <row r="733" spans="1:2" x14ac:dyDescent="0.25">
      <c r="A733" s="48" t="s">
        <v>738</v>
      </c>
      <c r="B733" s="47" t="str">
        <f>IFERROR(VLOOKUP(A733,'Base IEGM'!$A$2:$B$598,2,FALSE),"Não apurado")</f>
        <v>Não apurado</v>
      </c>
    </row>
    <row r="734" spans="1:2" x14ac:dyDescent="0.25">
      <c r="A734" s="48" t="s">
        <v>739</v>
      </c>
      <c r="B734" s="47" t="str">
        <f>IFERROR(VLOOKUP(A734,'Base IEGM'!$A$2:$B$598,2,FALSE),"Não apurado")</f>
        <v>Não apurado</v>
      </c>
    </row>
    <row r="735" spans="1:2" x14ac:dyDescent="0.25">
      <c r="A735" s="48" t="s">
        <v>740</v>
      </c>
      <c r="B735" s="47" t="str">
        <f>IFERROR(VLOOKUP(A735,'Base IEGM'!$A$2:$B$598,2,FALSE),"Não apurado")</f>
        <v>Não apurado</v>
      </c>
    </row>
    <row r="736" spans="1:2" x14ac:dyDescent="0.25">
      <c r="A736" s="48" t="s">
        <v>741</v>
      </c>
      <c r="B736" s="47" t="str">
        <f>IFERROR(VLOOKUP(A736,'Base IEGM'!$A$2:$B$598,2,FALSE),"Não apurado")</f>
        <v>C</v>
      </c>
    </row>
    <row r="737" spans="1:2" x14ac:dyDescent="0.25">
      <c r="A737" s="48" t="s">
        <v>742</v>
      </c>
      <c r="B737" s="47" t="str">
        <f>IFERROR(VLOOKUP(A737,'Base IEGM'!$A$2:$B$598,2,FALSE),"Não apurado")</f>
        <v>C</v>
      </c>
    </row>
    <row r="738" spans="1:2" x14ac:dyDescent="0.25">
      <c r="A738" s="48" t="s">
        <v>743</v>
      </c>
      <c r="B738" s="47" t="str">
        <f>IFERROR(VLOOKUP(A738,'Base IEGM'!$A$2:$B$598,2,FALSE),"Não apurado")</f>
        <v>Não apurado</v>
      </c>
    </row>
    <row r="739" spans="1:2" x14ac:dyDescent="0.25">
      <c r="A739" s="48" t="s">
        <v>744</v>
      </c>
      <c r="B739" s="47" t="str">
        <f>IFERROR(VLOOKUP(A739,'Base IEGM'!$A$2:$B$598,2,FALSE),"Não apurado")</f>
        <v>C</v>
      </c>
    </row>
    <row r="740" spans="1:2" x14ac:dyDescent="0.25">
      <c r="A740" s="48" t="s">
        <v>745</v>
      </c>
      <c r="B740" s="47" t="str">
        <f>IFERROR(VLOOKUP(A740,'Base IEGM'!$A$2:$B$598,2,FALSE),"Não apurado")</f>
        <v>Não apurado</v>
      </c>
    </row>
    <row r="741" spans="1:2" x14ac:dyDescent="0.25">
      <c r="A741" s="48" t="s">
        <v>746</v>
      </c>
      <c r="B741" s="47" t="str">
        <f>IFERROR(VLOOKUP(A741,'Base IEGM'!$A$2:$B$598,2,FALSE),"Não apurado")</f>
        <v>C</v>
      </c>
    </row>
    <row r="742" spans="1:2" x14ac:dyDescent="0.25">
      <c r="A742" s="48" t="s">
        <v>747</v>
      </c>
      <c r="B742" s="47" t="str">
        <f>IFERROR(VLOOKUP(A742,'Base IEGM'!$A$2:$B$598,2,FALSE),"Não apurado")</f>
        <v>Não apurado</v>
      </c>
    </row>
    <row r="743" spans="1:2" x14ac:dyDescent="0.25">
      <c r="A743" s="48" t="s">
        <v>748</v>
      </c>
      <c r="B743" s="47" t="str">
        <f>IFERROR(VLOOKUP(A743,'Base IEGM'!$A$2:$B$598,2,FALSE),"Não apurado")</f>
        <v>C</v>
      </c>
    </row>
    <row r="744" spans="1:2" x14ac:dyDescent="0.25">
      <c r="A744" s="48" t="s">
        <v>749</v>
      </c>
      <c r="B744" s="47" t="str">
        <f>IFERROR(VLOOKUP(A744,'Base IEGM'!$A$2:$B$598,2,FALSE),"Não apurado")</f>
        <v>Não apurado</v>
      </c>
    </row>
    <row r="745" spans="1:2" x14ac:dyDescent="0.25">
      <c r="A745" s="48" t="s">
        <v>750</v>
      </c>
      <c r="B745" s="47" t="str">
        <f>IFERROR(VLOOKUP(A745,'Base IEGM'!$A$2:$B$598,2,FALSE),"Não apurado")</f>
        <v>C</v>
      </c>
    </row>
    <row r="746" spans="1:2" x14ac:dyDescent="0.25">
      <c r="A746" s="48" t="s">
        <v>751</v>
      </c>
      <c r="B746" s="47" t="str">
        <f>IFERROR(VLOOKUP(A746,'Base IEGM'!$A$2:$B$598,2,FALSE),"Não apurado")</f>
        <v>C</v>
      </c>
    </row>
    <row r="747" spans="1:2" x14ac:dyDescent="0.25">
      <c r="A747" s="48" t="s">
        <v>752</v>
      </c>
      <c r="B747" s="47" t="str">
        <f>IFERROR(VLOOKUP(A747,'Base IEGM'!$A$2:$B$598,2,FALSE),"Não apurado")</f>
        <v>Não apurado</v>
      </c>
    </row>
    <row r="748" spans="1:2" x14ac:dyDescent="0.25">
      <c r="A748" s="48" t="s">
        <v>753</v>
      </c>
      <c r="B748" s="47" t="str">
        <f>IFERROR(VLOOKUP(A748,'Base IEGM'!$A$2:$B$598,2,FALSE),"Não apurado")</f>
        <v>C</v>
      </c>
    </row>
    <row r="749" spans="1:2" x14ac:dyDescent="0.25">
      <c r="A749" s="48" t="s">
        <v>754</v>
      </c>
      <c r="B749" s="47" t="str">
        <f>IFERROR(VLOOKUP(A749,'Base IEGM'!$A$2:$B$598,2,FALSE),"Não apurado")</f>
        <v>Não apurado</v>
      </c>
    </row>
    <row r="750" spans="1:2" x14ac:dyDescent="0.25">
      <c r="A750" s="48" t="s">
        <v>755</v>
      </c>
      <c r="B750" s="47" t="str">
        <f>IFERROR(VLOOKUP(A750,'Base IEGM'!$A$2:$B$598,2,FALSE),"Não apurado")</f>
        <v>Não apurado</v>
      </c>
    </row>
    <row r="751" spans="1:2" x14ac:dyDescent="0.25">
      <c r="A751" s="48" t="s">
        <v>756</v>
      </c>
      <c r="B751" s="47" t="str">
        <f>IFERROR(VLOOKUP(A751,'Base IEGM'!$A$2:$B$598,2,FALSE),"Não apurado")</f>
        <v>Não apurado</v>
      </c>
    </row>
    <row r="752" spans="1:2" x14ac:dyDescent="0.25">
      <c r="A752" s="48" t="s">
        <v>757</v>
      </c>
      <c r="B752" s="47" t="str">
        <f>IFERROR(VLOOKUP(A752,'Base IEGM'!$A$2:$B$598,2,FALSE),"Não apurado")</f>
        <v>C</v>
      </c>
    </row>
    <row r="753" spans="1:2" x14ac:dyDescent="0.25">
      <c r="A753" s="48" t="s">
        <v>758</v>
      </c>
      <c r="B753" s="47" t="str">
        <f>IFERROR(VLOOKUP(A753,'Base IEGM'!$A$2:$B$598,2,FALSE),"Não apurado")</f>
        <v>C</v>
      </c>
    </row>
    <row r="754" spans="1:2" x14ac:dyDescent="0.25">
      <c r="A754" s="48" t="s">
        <v>759</v>
      </c>
      <c r="B754" s="47" t="str">
        <f>IFERROR(VLOOKUP(A754,'Base IEGM'!$A$2:$B$598,2,FALSE),"Não apurado")</f>
        <v>Não apurado</v>
      </c>
    </row>
    <row r="755" spans="1:2" x14ac:dyDescent="0.25">
      <c r="A755" s="48" t="s">
        <v>760</v>
      </c>
      <c r="B755" s="47" t="str">
        <f>IFERROR(VLOOKUP(A755,'Base IEGM'!$A$2:$B$598,2,FALSE),"Não apurado")</f>
        <v>Não apurado</v>
      </c>
    </row>
    <row r="756" spans="1:2" x14ac:dyDescent="0.25">
      <c r="A756" s="48" t="s">
        <v>761</v>
      </c>
      <c r="B756" s="47" t="str">
        <f>IFERROR(VLOOKUP(A756,'Base IEGM'!$A$2:$B$598,2,FALSE),"Não apurado")</f>
        <v>C</v>
      </c>
    </row>
    <row r="757" spans="1:2" x14ac:dyDescent="0.25">
      <c r="A757" s="48" t="s">
        <v>762</v>
      </c>
      <c r="B757" s="47" t="str">
        <f>IFERROR(VLOOKUP(A757,'Base IEGM'!$A$2:$B$598,2,FALSE),"Não apurado")</f>
        <v>C</v>
      </c>
    </row>
    <row r="758" spans="1:2" x14ac:dyDescent="0.25">
      <c r="A758" s="48" t="s">
        <v>763</v>
      </c>
      <c r="B758" s="47" t="str">
        <f>IFERROR(VLOOKUP(A758,'Base IEGM'!$A$2:$B$598,2,FALSE),"Não apurado")</f>
        <v>C</v>
      </c>
    </row>
    <row r="759" spans="1:2" x14ac:dyDescent="0.25">
      <c r="A759" s="48" t="s">
        <v>764</v>
      </c>
      <c r="B759" s="47" t="str">
        <f>IFERROR(VLOOKUP(A759,'Base IEGM'!$A$2:$B$598,2,FALSE),"Não apurado")</f>
        <v>C</v>
      </c>
    </row>
    <row r="760" spans="1:2" x14ac:dyDescent="0.25">
      <c r="A760" s="48" t="s">
        <v>765</v>
      </c>
      <c r="B760" s="47" t="str">
        <f>IFERROR(VLOOKUP(A760,'Base IEGM'!$A$2:$B$598,2,FALSE),"Não apurado")</f>
        <v>C</v>
      </c>
    </row>
    <row r="761" spans="1:2" x14ac:dyDescent="0.25">
      <c r="A761" s="48" t="s">
        <v>766</v>
      </c>
      <c r="B761" s="47" t="str">
        <f>IFERROR(VLOOKUP(A761,'Base IEGM'!$A$2:$B$598,2,FALSE),"Não apurado")</f>
        <v>Não apurado</v>
      </c>
    </row>
    <row r="762" spans="1:2" x14ac:dyDescent="0.25">
      <c r="A762" s="48" t="s">
        <v>767</v>
      </c>
      <c r="B762" s="47" t="str">
        <f>IFERROR(VLOOKUP(A762,'Base IEGM'!$A$2:$B$598,2,FALSE),"Não apurado")</f>
        <v>C</v>
      </c>
    </row>
    <row r="763" spans="1:2" x14ac:dyDescent="0.25">
      <c r="A763" s="48" t="s">
        <v>768</v>
      </c>
      <c r="B763" s="47" t="str">
        <f>IFERROR(VLOOKUP(A763,'Base IEGM'!$A$2:$B$598,2,FALSE),"Não apurado")</f>
        <v>C</v>
      </c>
    </row>
    <row r="764" spans="1:2" x14ac:dyDescent="0.25">
      <c r="A764" s="48" t="s">
        <v>769</v>
      </c>
      <c r="B764" s="47" t="str">
        <f>IFERROR(VLOOKUP(A764,'Base IEGM'!$A$2:$B$598,2,FALSE),"Não apurado")</f>
        <v>C</v>
      </c>
    </row>
    <row r="765" spans="1:2" x14ac:dyDescent="0.25">
      <c r="A765" s="48" t="s">
        <v>770</v>
      </c>
      <c r="B765" s="47" t="str">
        <f>IFERROR(VLOOKUP(A765,'Base IEGM'!$A$2:$B$598,2,FALSE),"Não apurado")</f>
        <v>C</v>
      </c>
    </row>
    <row r="766" spans="1:2" x14ac:dyDescent="0.25">
      <c r="A766" s="48" t="s">
        <v>771</v>
      </c>
      <c r="B766" s="47" t="str">
        <f>IFERROR(VLOOKUP(A766,'Base IEGM'!$A$2:$B$598,2,FALSE),"Não apurado")</f>
        <v>C</v>
      </c>
    </row>
    <row r="767" spans="1:2" x14ac:dyDescent="0.25">
      <c r="A767" s="48" t="s">
        <v>772</v>
      </c>
      <c r="B767" s="47" t="str">
        <f>IFERROR(VLOOKUP(A767,'Base IEGM'!$A$2:$B$598,2,FALSE),"Não apurado")</f>
        <v>C</v>
      </c>
    </row>
    <row r="768" spans="1:2" x14ac:dyDescent="0.25">
      <c r="A768" s="48" t="s">
        <v>773</v>
      </c>
      <c r="B768" s="47" t="str">
        <f>IFERROR(VLOOKUP(A768,'Base IEGM'!$A$2:$B$598,2,FALSE),"Não apurado")</f>
        <v>Não apurado</v>
      </c>
    </row>
    <row r="769" spans="1:2" x14ac:dyDescent="0.25">
      <c r="A769" s="48" t="s">
        <v>774</v>
      </c>
      <c r="B769" s="47" t="str">
        <f>IFERROR(VLOOKUP(A769,'Base IEGM'!$A$2:$B$598,2,FALSE),"Não apurado")</f>
        <v>C</v>
      </c>
    </row>
    <row r="770" spans="1:2" x14ac:dyDescent="0.25">
      <c r="A770" s="48" t="s">
        <v>775</v>
      </c>
      <c r="B770" s="47" t="str">
        <f>IFERROR(VLOOKUP(A770,'Base IEGM'!$A$2:$B$598,2,FALSE),"Não apurado")</f>
        <v>C</v>
      </c>
    </row>
    <row r="771" spans="1:2" x14ac:dyDescent="0.25">
      <c r="A771" s="48" t="s">
        <v>776</v>
      </c>
      <c r="B771" s="47" t="str">
        <f>IFERROR(VLOOKUP(A771,'Base IEGM'!$A$2:$B$598,2,FALSE),"Não apurado")</f>
        <v>Não apurado</v>
      </c>
    </row>
    <row r="772" spans="1:2" x14ac:dyDescent="0.25">
      <c r="A772" s="48" t="s">
        <v>777</v>
      </c>
      <c r="B772" s="47" t="str">
        <f>IFERROR(VLOOKUP(A772,'Base IEGM'!$A$2:$B$598,2,FALSE),"Não apurado")</f>
        <v>C</v>
      </c>
    </row>
    <row r="773" spans="1:2" x14ac:dyDescent="0.25">
      <c r="A773" s="48" t="s">
        <v>778</v>
      </c>
      <c r="B773" s="47" t="str">
        <f>IFERROR(VLOOKUP(A773,'Base IEGM'!$A$2:$B$598,2,FALSE),"Não apurado")</f>
        <v>C</v>
      </c>
    </row>
    <row r="774" spans="1:2" x14ac:dyDescent="0.25">
      <c r="A774" s="48" t="s">
        <v>779</v>
      </c>
      <c r="B774" s="47" t="str">
        <f>IFERROR(VLOOKUP(A774,'Base IEGM'!$A$2:$B$598,2,FALSE),"Não apurado")</f>
        <v>C</v>
      </c>
    </row>
    <row r="775" spans="1:2" x14ac:dyDescent="0.25">
      <c r="A775" s="48" t="s">
        <v>780</v>
      </c>
      <c r="B775" s="47" t="str">
        <f>IFERROR(VLOOKUP(A775,'Base IEGM'!$A$2:$B$598,2,FALSE),"Não apurado")</f>
        <v>C</v>
      </c>
    </row>
    <row r="776" spans="1:2" x14ac:dyDescent="0.25">
      <c r="A776" s="48" t="s">
        <v>781</v>
      </c>
      <c r="B776" s="47" t="str">
        <f>IFERROR(VLOOKUP(A776,'Base IEGM'!$A$2:$B$598,2,FALSE),"Não apurado")</f>
        <v>Não apurado</v>
      </c>
    </row>
    <row r="777" spans="1:2" x14ac:dyDescent="0.25">
      <c r="A777" s="48" t="s">
        <v>782</v>
      </c>
      <c r="B777" s="47" t="str">
        <f>IFERROR(VLOOKUP(A777,'Base IEGM'!$A$2:$B$598,2,FALSE),"Não apurado")</f>
        <v>Não apurado</v>
      </c>
    </row>
    <row r="778" spans="1:2" x14ac:dyDescent="0.25">
      <c r="A778" s="48" t="s">
        <v>783</v>
      </c>
      <c r="B778" s="47" t="str">
        <f>IFERROR(VLOOKUP(A778,'Base IEGM'!$A$2:$B$598,2,FALSE),"Não apurado")</f>
        <v>C</v>
      </c>
    </row>
    <row r="779" spans="1:2" x14ac:dyDescent="0.25">
      <c r="A779" s="48" t="s">
        <v>784</v>
      </c>
      <c r="B779" s="47" t="str">
        <f>IFERROR(VLOOKUP(A779,'Base IEGM'!$A$2:$B$598,2,FALSE),"Não apurado")</f>
        <v>C</v>
      </c>
    </row>
    <row r="780" spans="1:2" x14ac:dyDescent="0.25">
      <c r="A780" s="48" t="s">
        <v>785</v>
      </c>
      <c r="B780" s="47" t="str">
        <f>IFERROR(VLOOKUP(A780,'Base IEGM'!$A$2:$B$598,2,FALSE),"Não apurado")</f>
        <v>C</v>
      </c>
    </row>
    <row r="781" spans="1:2" x14ac:dyDescent="0.25">
      <c r="A781" s="48" t="s">
        <v>786</v>
      </c>
      <c r="B781" s="47" t="str">
        <f>IFERROR(VLOOKUP(A781,'Base IEGM'!$A$2:$B$598,2,FALSE),"Não apurado")</f>
        <v>Não apurado</v>
      </c>
    </row>
    <row r="782" spans="1:2" x14ac:dyDescent="0.25">
      <c r="A782" s="48" t="s">
        <v>787</v>
      </c>
      <c r="B782" s="47" t="str">
        <f>IFERROR(VLOOKUP(A782,'Base IEGM'!$A$2:$B$598,2,FALSE),"Não apurado")</f>
        <v>Não apurado</v>
      </c>
    </row>
    <row r="783" spans="1:2" x14ac:dyDescent="0.25">
      <c r="A783" s="48" t="s">
        <v>788</v>
      </c>
      <c r="B783" s="47" t="str">
        <f>IFERROR(VLOOKUP(A783,'Base IEGM'!$A$2:$B$598,2,FALSE),"Não apurado")</f>
        <v>C</v>
      </c>
    </row>
    <row r="784" spans="1:2" x14ac:dyDescent="0.25">
      <c r="A784" s="48" t="s">
        <v>789</v>
      </c>
      <c r="B784" s="47" t="str">
        <f>IFERROR(VLOOKUP(A784,'Base IEGM'!$A$2:$B$598,2,FALSE),"Não apurado")</f>
        <v>C</v>
      </c>
    </row>
    <row r="785" spans="1:2" x14ac:dyDescent="0.25">
      <c r="A785" s="48" t="s">
        <v>790</v>
      </c>
      <c r="B785" s="47" t="str">
        <f>IFERROR(VLOOKUP(A785,'Base IEGM'!$A$2:$B$598,2,FALSE),"Não apurado")</f>
        <v>C</v>
      </c>
    </row>
    <row r="786" spans="1:2" x14ac:dyDescent="0.25">
      <c r="A786" s="48" t="s">
        <v>791</v>
      </c>
      <c r="B786" s="47" t="str">
        <f>IFERROR(VLOOKUP(A786,'Base IEGM'!$A$2:$B$598,2,FALSE),"Não apurado")</f>
        <v>Não apurado</v>
      </c>
    </row>
    <row r="787" spans="1:2" x14ac:dyDescent="0.25">
      <c r="A787" s="48" t="s">
        <v>792</v>
      </c>
      <c r="B787" s="47" t="str">
        <f>IFERROR(VLOOKUP(A787,'Base IEGM'!$A$2:$B$598,2,FALSE),"Não apurado")</f>
        <v>C</v>
      </c>
    </row>
    <row r="788" spans="1:2" x14ac:dyDescent="0.25">
      <c r="A788" s="48" t="s">
        <v>793</v>
      </c>
      <c r="B788" s="47" t="str">
        <f>IFERROR(VLOOKUP(A788,'Base IEGM'!$A$2:$B$598,2,FALSE),"Não apurado")</f>
        <v>C</v>
      </c>
    </row>
    <row r="789" spans="1:2" x14ac:dyDescent="0.25">
      <c r="A789" s="48" t="s">
        <v>794</v>
      </c>
      <c r="B789" s="47" t="str">
        <f>IFERROR(VLOOKUP(A789,'Base IEGM'!$A$2:$B$598,2,FALSE),"Não apurado")</f>
        <v>C</v>
      </c>
    </row>
    <row r="790" spans="1:2" x14ac:dyDescent="0.25">
      <c r="A790" s="48" t="s">
        <v>795</v>
      </c>
      <c r="B790" s="47" t="str">
        <f>IFERROR(VLOOKUP(A790,'Base IEGM'!$A$2:$B$598,2,FALSE),"Não apurado")</f>
        <v>Não apurado</v>
      </c>
    </row>
    <row r="791" spans="1:2" x14ac:dyDescent="0.25">
      <c r="A791" s="48" t="s">
        <v>796</v>
      </c>
      <c r="B791" s="47" t="str">
        <f>IFERROR(VLOOKUP(A791,'Base IEGM'!$A$2:$B$598,2,FALSE),"Não apurado")</f>
        <v>C</v>
      </c>
    </row>
    <row r="792" spans="1:2" x14ac:dyDescent="0.25">
      <c r="A792" s="48" t="s">
        <v>797</v>
      </c>
      <c r="B792" s="47" t="str">
        <f>IFERROR(VLOOKUP(A792,'Base IEGM'!$A$2:$B$598,2,FALSE),"Não apurado")</f>
        <v>C</v>
      </c>
    </row>
    <row r="793" spans="1:2" x14ac:dyDescent="0.25">
      <c r="A793" s="48" t="s">
        <v>798</v>
      </c>
      <c r="B793" s="47" t="str">
        <f>IFERROR(VLOOKUP(A793,'Base IEGM'!$A$2:$B$598,2,FALSE),"Não apurado")</f>
        <v>C</v>
      </c>
    </row>
    <row r="794" spans="1:2" x14ac:dyDescent="0.25">
      <c r="A794" s="48" t="s">
        <v>799</v>
      </c>
      <c r="B794" s="47" t="str">
        <f>IFERROR(VLOOKUP(A794,'Base IEGM'!$A$2:$B$598,2,FALSE),"Não apurado")</f>
        <v>Não apurado</v>
      </c>
    </row>
    <row r="795" spans="1:2" x14ac:dyDescent="0.25">
      <c r="A795" s="48" t="s">
        <v>800</v>
      </c>
      <c r="B795" s="47" t="str">
        <f>IFERROR(VLOOKUP(A795,'Base IEGM'!$A$2:$B$598,2,FALSE),"Não apurado")</f>
        <v>Não apurado</v>
      </c>
    </row>
    <row r="796" spans="1:2" x14ac:dyDescent="0.25">
      <c r="A796" s="48" t="s">
        <v>801</v>
      </c>
      <c r="B796" s="47" t="str">
        <f>IFERROR(VLOOKUP(A796,'Base IEGM'!$A$2:$B$598,2,FALSE),"Não apurado")</f>
        <v>C</v>
      </c>
    </row>
    <row r="797" spans="1:2" x14ac:dyDescent="0.25">
      <c r="A797" s="48" t="s">
        <v>802</v>
      </c>
      <c r="B797" s="47" t="str">
        <f>IFERROR(VLOOKUP(A797,'Base IEGM'!$A$2:$B$598,2,FALSE),"Não apurado")</f>
        <v>Não apurado</v>
      </c>
    </row>
    <row r="798" spans="1:2" x14ac:dyDescent="0.25">
      <c r="A798" s="48" t="s">
        <v>803</v>
      </c>
      <c r="B798" s="47" t="str">
        <f>IFERROR(VLOOKUP(A798,'Base IEGM'!$A$2:$B$598,2,FALSE),"Não apurado")</f>
        <v>Não apurado</v>
      </c>
    </row>
    <row r="799" spans="1:2" x14ac:dyDescent="0.25">
      <c r="A799" s="48" t="s">
        <v>804</v>
      </c>
      <c r="B799" s="47" t="str">
        <f>IFERROR(VLOOKUP(A799,'Base IEGM'!$A$2:$B$598,2,FALSE),"Não apurado")</f>
        <v>C</v>
      </c>
    </row>
    <row r="800" spans="1:2" x14ac:dyDescent="0.25">
      <c r="A800" s="48" t="s">
        <v>805</v>
      </c>
      <c r="B800" s="47" t="str">
        <f>IFERROR(VLOOKUP(A800,'Base IEGM'!$A$2:$B$598,2,FALSE),"Não apurado")</f>
        <v>Não apurado</v>
      </c>
    </row>
    <row r="801" spans="1:2" x14ac:dyDescent="0.25">
      <c r="A801" s="48" t="s">
        <v>806</v>
      </c>
      <c r="B801" s="47" t="str">
        <f>IFERROR(VLOOKUP(A801,'Base IEGM'!$A$2:$B$598,2,FALSE),"Não apurado")</f>
        <v>Não apurado</v>
      </c>
    </row>
    <row r="802" spans="1:2" x14ac:dyDescent="0.25">
      <c r="A802" s="48" t="s">
        <v>807</v>
      </c>
      <c r="B802" s="47" t="str">
        <f>IFERROR(VLOOKUP(A802,'Base IEGM'!$A$2:$B$598,2,FALSE),"Não apurado")</f>
        <v>Não apurado</v>
      </c>
    </row>
    <row r="803" spans="1:2" x14ac:dyDescent="0.25">
      <c r="A803" s="48" t="s">
        <v>808</v>
      </c>
      <c r="B803" s="47" t="str">
        <f>IFERROR(VLOOKUP(A803,'Base IEGM'!$A$2:$B$598,2,FALSE),"Não apurado")</f>
        <v>C</v>
      </c>
    </row>
    <row r="804" spans="1:2" x14ac:dyDescent="0.25">
      <c r="A804" s="48" t="s">
        <v>809</v>
      </c>
      <c r="B804" s="47" t="str">
        <f>IFERROR(VLOOKUP(A804,'Base IEGM'!$A$2:$B$598,2,FALSE),"Não apurado")</f>
        <v>C</v>
      </c>
    </row>
    <row r="805" spans="1:2" x14ac:dyDescent="0.25">
      <c r="A805" s="48" t="s">
        <v>810</v>
      </c>
      <c r="B805" s="47" t="str">
        <f>IFERROR(VLOOKUP(A805,'Base IEGM'!$A$2:$B$598,2,FALSE),"Não apurado")</f>
        <v>C</v>
      </c>
    </row>
    <row r="806" spans="1:2" x14ac:dyDescent="0.25">
      <c r="A806" s="48" t="s">
        <v>811</v>
      </c>
      <c r="B806" s="47" t="str">
        <f>IFERROR(VLOOKUP(A806,'Base IEGM'!$A$2:$B$598,2,FALSE),"Não apurado")</f>
        <v>C</v>
      </c>
    </row>
    <row r="807" spans="1:2" x14ac:dyDescent="0.25">
      <c r="A807" s="48" t="s">
        <v>812</v>
      </c>
      <c r="B807" s="47" t="str">
        <f>IFERROR(VLOOKUP(A807,'Base IEGM'!$A$2:$B$598,2,FALSE),"Não apurado")</f>
        <v>C</v>
      </c>
    </row>
    <row r="808" spans="1:2" x14ac:dyDescent="0.25">
      <c r="A808" s="48" t="s">
        <v>813</v>
      </c>
      <c r="B808" s="47" t="str">
        <f>IFERROR(VLOOKUP(A808,'Base IEGM'!$A$2:$B$598,2,FALSE),"Não apurado")</f>
        <v>C</v>
      </c>
    </row>
    <row r="809" spans="1:2" x14ac:dyDescent="0.25">
      <c r="A809" s="48" t="s">
        <v>814</v>
      </c>
      <c r="B809" s="47" t="str">
        <f>IFERROR(VLOOKUP(A809,'Base IEGM'!$A$2:$B$598,2,FALSE),"Não apurado")</f>
        <v>C</v>
      </c>
    </row>
    <row r="810" spans="1:2" x14ac:dyDescent="0.25">
      <c r="A810" s="48" t="s">
        <v>815</v>
      </c>
      <c r="B810" s="47" t="str">
        <f>IFERROR(VLOOKUP(A810,'Base IEGM'!$A$2:$B$598,2,FALSE),"Não apurado")</f>
        <v>C</v>
      </c>
    </row>
    <row r="811" spans="1:2" x14ac:dyDescent="0.25">
      <c r="A811" s="48" t="s">
        <v>816</v>
      </c>
      <c r="B811" s="47" t="str">
        <f>IFERROR(VLOOKUP(A811,'Base IEGM'!$A$2:$B$598,2,FALSE),"Não apurado")</f>
        <v>Não apurado</v>
      </c>
    </row>
    <row r="812" spans="1:2" x14ac:dyDescent="0.25">
      <c r="A812" s="48" t="s">
        <v>817</v>
      </c>
      <c r="B812" s="47" t="str">
        <f>IFERROR(VLOOKUP(A812,'Base IEGM'!$A$2:$B$598,2,FALSE),"Não apurado")</f>
        <v>C</v>
      </c>
    </row>
    <row r="813" spans="1:2" x14ac:dyDescent="0.25">
      <c r="A813" s="48" t="s">
        <v>818</v>
      </c>
      <c r="B813" s="47" t="str">
        <f>IFERROR(VLOOKUP(A813,'Base IEGM'!$A$2:$B$598,2,FALSE),"Não apurado")</f>
        <v>C</v>
      </c>
    </row>
    <row r="814" spans="1:2" x14ac:dyDescent="0.25">
      <c r="A814" s="48" t="s">
        <v>819</v>
      </c>
      <c r="B814" s="47" t="str">
        <f>IFERROR(VLOOKUP(A814,'Base IEGM'!$A$2:$B$598,2,FALSE),"Não apurado")</f>
        <v>C</v>
      </c>
    </row>
    <row r="815" spans="1:2" x14ac:dyDescent="0.25">
      <c r="A815" s="48" t="s">
        <v>820</v>
      </c>
      <c r="B815" s="47" t="str">
        <f>IFERROR(VLOOKUP(A815,'Base IEGM'!$A$2:$B$598,2,FALSE),"Não apurado")</f>
        <v>C</v>
      </c>
    </row>
    <row r="816" spans="1:2" x14ac:dyDescent="0.25">
      <c r="A816" s="48" t="s">
        <v>821</v>
      </c>
      <c r="B816" s="47" t="str">
        <f>IFERROR(VLOOKUP(A816,'Base IEGM'!$A$2:$B$598,2,FALSE),"Não apurado")</f>
        <v>C</v>
      </c>
    </row>
    <row r="817" spans="1:2" x14ac:dyDescent="0.25">
      <c r="A817" s="48" t="s">
        <v>822</v>
      </c>
      <c r="B817" s="47" t="str">
        <f>IFERROR(VLOOKUP(A817,'Base IEGM'!$A$2:$B$598,2,FALSE),"Não apurado")</f>
        <v>C</v>
      </c>
    </row>
    <row r="818" spans="1:2" x14ac:dyDescent="0.25">
      <c r="A818" s="48" t="s">
        <v>823</v>
      </c>
      <c r="B818" s="47" t="str">
        <f>IFERROR(VLOOKUP(A818,'Base IEGM'!$A$2:$B$598,2,FALSE),"Não apurado")</f>
        <v>C</v>
      </c>
    </row>
    <row r="819" spans="1:2" x14ac:dyDescent="0.25">
      <c r="A819" s="48" t="s">
        <v>824</v>
      </c>
      <c r="B819" s="47" t="str">
        <f>IFERROR(VLOOKUP(A819,'Base IEGM'!$A$2:$B$598,2,FALSE),"Não apurado")</f>
        <v>Não apurado</v>
      </c>
    </row>
    <row r="820" spans="1:2" x14ac:dyDescent="0.25">
      <c r="A820" s="48" t="s">
        <v>825</v>
      </c>
      <c r="B820" s="47" t="str">
        <f>IFERROR(VLOOKUP(A820,'Base IEGM'!$A$2:$B$598,2,FALSE),"Não apurado")</f>
        <v>C</v>
      </c>
    </row>
    <row r="821" spans="1:2" x14ac:dyDescent="0.25">
      <c r="A821" s="48" t="s">
        <v>826</v>
      </c>
      <c r="B821" s="47" t="str">
        <f>IFERROR(VLOOKUP(A821,'Base IEGM'!$A$2:$B$598,2,FALSE),"Não apurado")</f>
        <v>C</v>
      </c>
    </row>
    <row r="822" spans="1:2" x14ac:dyDescent="0.25">
      <c r="A822" s="48" t="s">
        <v>827</v>
      </c>
      <c r="B822" s="47" t="str">
        <f>IFERROR(VLOOKUP(A822,'Base IEGM'!$A$2:$B$598,2,FALSE),"Não apurado")</f>
        <v>C</v>
      </c>
    </row>
    <row r="823" spans="1:2" x14ac:dyDescent="0.25">
      <c r="A823" s="48" t="s">
        <v>828</v>
      </c>
      <c r="B823" s="47" t="str">
        <f>IFERROR(VLOOKUP(A823,'Base IEGM'!$A$2:$B$598,2,FALSE),"Não apurado")</f>
        <v>C</v>
      </c>
    </row>
    <row r="824" spans="1:2" x14ac:dyDescent="0.25">
      <c r="A824" s="48" t="s">
        <v>829</v>
      </c>
      <c r="B824" s="47" t="str">
        <f>IFERROR(VLOOKUP(A824,'Base IEGM'!$A$2:$B$598,2,FALSE),"Não apurado")</f>
        <v>C</v>
      </c>
    </row>
    <row r="825" spans="1:2" x14ac:dyDescent="0.25">
      <c r="A825" s="48" t="s">
        <v>830</v>
      </c>
      <c r="B825" s="47" t="str">
        <f>IFERROR(VLOOKUP(A825,'Base IEGM'!$A$2:$B$598,2,FALSE),"Não apurado")</f>
        <v>C+</v>
      </c>
    </row>
    <row r="826" spans="1:2" x14ac:dyDescent="0.25">
      <c r="A826" s="48" t="s">
        <v>831</v>
      </c>
      <c r="B826" s="47" t="str">
        <f>IFERROR(VLOOKUP(A826,'Base IEGM'!$A$2:$B$598,2,FALSE),"Não apurado")</f>
        <v>C+</v>
      </c>
    </row>
    <row r="827" spans="1:2" x14ac:dyDescent="0.25">
      <c r="A827" s="48" t="s">
        <v>832</v>
      </c>
      <c r="B827" s="47" t="str">
        <f>IFERROR(VLOOKUP(A827,'Base IEGM'!$A$2:$B$598,2,FALSE),"Não apurado")</f>
        <v>Não apurado</v>
      </c>
    </row>
    <row r="828" spans="1:2" x14ac:dyDescent="0.25">
      <c r="A828" s="48" t="s">
        <v>833</v>
      </c>
      <c r="B828" s="47" t="str">
        <f>IFERROR(VLOOKUP(A828,'Base IEGM'!$A$2:$B$598,2,FALSE),"Não apurado")</f>
        <v>C</v>
      </c>
    </row>
    <row r="829" spans="1:2" x14ac:dyDescent="0.25">
      <c r="A829" s="48" t="s">
        <v>834</v>
      </c>
      <c r="B829" s="47" t="str">
        <f>IFERROR(VLOOKUP(A829,'Base IEGM'!$A$2:$B$598,2,FALSE),"Não apurado")</f>
        <v>Não apurado</v>
      </c>
    </row>
    <row r="830" spans="1:2" x14ac:dyDescent="0.25">
      <c r="A830" s="48" t="s">
        <v>835</v>
      </c>
      <c r="B830" s="47" t="str">
        <f>IFERROR(VLOOKUP(A830,'Base IEGM'!$A$2:$B$598,2,FALSE),"Não apurado")</f>
        <v>C</v>
      </c>
    </row>
    <row r="831" spans="1:2" x14ac:dyDescent="0.25">
      <c r="A831" s="48" t="s">
        <v>836</v>
      </c>
      <c r="B831" s="47" t="str">
        <f>IFERROR(VLOOKUP(A831,'Base IEGM'!$A$2:$B$598,2,FALSE),"Não apurado")</f>
        <v>C</v>
      </c>
    </row>
    <row r="832" spans="1:2" x14ac:dyDescent="0.25">
      <c r="A832" s="48" t="s">
        <v>837</v>
      </c>
      <c r="B832" s="47" t="str">
        <f>IFERROR(VLOOKUP(A832,'Base IEGM'!$A$2:$B$598,2,FALSE),"Não apurado")</f>
        <v>C</v>
      </c>
    </row>
    <row r="833" spans="1:2" x14ac:dyDescent="0.25">
      <c r="A833" s="48" t="s">
        <v>838</v>
      </c>
      <c r="B833" s="47" t="str">
        <f>IFERROR(VLOOKUP(A833,'Base IEGM'!$A$2:$B$598,2,FALSE),"Não apurado")</f>
        <v>Não apurado</v>
      </c>
    </row>
    <row r="834" spans="1:2" x14ac:dyDescent="0.25">
      <c r="A834" s="48" t="s">
        <v>839</v>
      </c>
      <c r="B834" s="47" t="str">
        <f>IFERROR(VLOOKUP(A834,'Base IEGM'!$A$2:$B$598,2,FALSE),"Não apurado")</f>
        <v>C</v>
      </c>
    </row>
    <row r="835" spans="1:2" x14ac:dyDescent="0.25">
      <c r="A835" s="48" t="s">
        <v>840</v>
      </c>
      <c r="B835" s="47" t="str">
        <f>IFERROR(VLOOKUP(A835,'Base IEGM'!$A$2:$B$598,2,FALSE),"Não apurado")</f>
        <v>C</v>
      </c>
    </row>
    <row r="836" spans="1:2" x14ac:dyDescent="0.25">
      <c r="A836" s="48" t="s">
        <v>841</v>
      </c>
      <c r="B836" s="47" t="str">
        <f>IFERROR(VLOOKUP(A836,'Base IEGM'!$A$2:$B$598,2,FALSE),"Não apurado")</f>
        <v>Não apurado</v>
      </c>
    </row>
    <row r="837" spans="1:2" x14ac:dyDescent="0.25">
      <c r="A837" s="48" t="s">
        <v>842</v>
      </c>
      <c r="B837" s="47" t="str">
        <f>IFERROR(VLOOKUP(A837,'Base IEGM'!$A$2:$B$598,2,FALSE),"Não apurado")</f>
        <v>C</v>
      </c>
    </row>
    <row r="838" spans="1:2" x14ac:dyDescent="0.25">
      <c r="A838" s="48" t="s">
        <v>843</v>
      </c>
      <c r="B838" s="47" t="str">
        <f>IFERROR(VLOOKUP(A838,'Base IEGM'!$A$2:$B$598,2,FALSE),"Não apurado")</f>
        <v>C</v>
      </c>
    </row>
    <row r="839" spans="1:2" x14ac:dyDescent="0.25">
      <c r="A839" s="48" t="s">
        <v>844</v>
      </c>
      <c r="B839" s="47" t="str">
        <f>IFERROR(VLOOKUP(A839,'Base IEGM'!$A$2:$B$598,2,FALSE),"Não apurado")</f>
        <v>C</v>
      </c>
    </row>
    <row r="840" spans="1:2" x14ac:dyDescent="0.25">
      <c r="A840" s="48" t="s">
        <v>845</v>
      </c>
      <c r="B840" s="47" t="str">
        <f>IFERROR(VLOOKUP(A840,'Base IEGM'!$A$2:$B$598,2,FALSE),"Não apurado")</f>
        <v>C</v>
      </c>
    </row>
    <row r="841" spans="1:2" x14ac:dyDescent="0.25">
      <c r="A841" s="48" t="s">
        <v>846</v>
      </c>
      <c r="B841" s="47" t="str">
        <f>IFERROR(VLOOKUP(A841,'Base IEGM'!$A$2:$B$598,2,FALSE),"Não apurado")</f>
        <v>Não apurado</v>
      </c>
    </row>
    <row r="842" spans="1:2" x14ac:dyDescent="0.25">
      <c r="A842" s="48" t="s">
        <v>847</v>
      </c>
      <c r="B842" s="47" t="str">
        <f>IFERROR(VLOOKUP(A842,'Base IEGM'!$A$2:$B$598,2,FALSE),"Não apurado")</f>
        <v>C</v>
      </c>
    </row>
    <row r="843" spans="1:2" x14ac:dyDescent="0.25">
      <c r="A843" s="48" t="s">
        <v>848</v>
      </c>
      <c r="B843" s="47" t="str">
        <f>IFERROR(VLOOKUP(A843,'Base IEGM'!$A$2:$B$598,2,FALSE),"Não apurado")</f>
        <v>Não apurado</v>
      </c>
    </row>
    <row r="844" spans="1:2" x14ac:dyDescent="0.25">
      <c r="A844" s="48" t="s">
        <v>849</v>
      </c>
      <c r="B844" s="47" t="str">
        <f>IFERROR(VLOOKUP(A844,'Base IEGM'!$A$2:$B$598,2,FALSE),"Não apurado")</f>
        <v>C</v>
      </c>
    </row>
    <row r="845" spans="1:2" x14ac:dyDescent="0.25">
      <c r="A845" s="48" t="s">
        <v>850</v>
      </c>
      <c r="B845" s="47" t="str">
        <f>IFERROR(VLOOKUP(A845,'Base IEGM'!$A$2:$B$598,2,FALSE),"Não apurado")</f>
        <v>Não apurado</v>
      </c>
    </row>
    <row r="846" spans="1:2" x14ac:dyDescent="0.25">
      <c r="A846" s="48" t="s">
        <v>851</v>
      </c>
      <c r="B846" s="47" t="str">
        <f>IFERROR(VLOOKUP(A846,'Base IEGM'!$A$2:$B$598,2,FALSE),"Não apurado")</f>
        <v>C</v>
      </c>
    </row>
    <row r="847" spans="1:2" x14ac:dyDescent="0.25">
      <c r="A847" s="48" t="s">
        <v>852</v>
      </c>
      <c r="B847" s="47" t="str">
        <f>IFERROR(VLOOKUP(A847,'Base IEGM'!$A$2:$B$598,2,FALSE),"Não apurado")</f>
        <v>Não apurado</v>
      </c>
    </row>
    <row r="848" spans="1:2" x14ac:dyDescent="0.25">
      <c r="A848" s="48" t="s">
        <v>853</v>
      </c>
      <c r="B848" s="47" t="str">
        <f>IFERROR(VLOOKUP(A848,'Base IEGM'!$A$2:$B$598,2,FALSE),"Não apurado")</f>
        <v>C</v>
      </c>
    </row>
    <row r="849" spans="1:2" x14ac:dyDescent="0.25">
      <c r="A849" s="48" t="s">
        <v>854</v>
      </c>
      <c r="B849" s="47" t="str">
        <f>IFERROR(VLOOKUP(A849,'Base IEGM'!$A$2:$B$598,2,FALSE),"Não apurado")</f>
        <v>C</v>
      </c>
    </row>
    <row r="850" spans="1:2" x14ac:dyDescent="0.25">
      <c r="A850" s="48" t="s">
        <v>855</v>
      </c>
      <c r="B850" s="47" t="str">
        <f>IFERROR(VLOOKUP(A850,'Base IEGM'!$A$2:$B$598,2,FALSE),"Não apurado")</f>
        <v>C</v>
      </c>
    </row>
    <row r="851" spans="1:2" x14ac:dyDescent="0.25">
      <c r="A851" s="48" t="s">
        <v>856</v>
      </c>
      <c r="B851" s="47" t="str">
        <f>IFERROR(VLOOKUP(A851,'Base IEGM'!$A$2:$B$598,2,FALSE),"Não apurado")</f>
        <v>C</v>
      </c>
    </row>
    <row r="852" spans="1:2" x14ac:dyDescent="0.25">
      <c r="A852" s="48" t="s">
        <v>857</v>
      </c>
      <c r="B852" s="47" t="str">
        <f>IFERROR(VLOOKUP(A852,'Base IEGM'!$A$2:$B$598,2,FALSE),"Não apurado")</f>
        <v>C</v>
      </c>
    </row>
    <row r="853" spans="1:2" x14ac:dyDescent="0.25">
      <c r="A853" s="48" t="s">
        <v>858</v>
      </c>
      <c r="B853" s="47" t="str">
        <f>IFERROR(VLOOKUP(A853,'Base IEGM'!$A$2:$B$598,2,FALSE),"Não apurado")</f>
        <v>C</v>
      </c>
    </row>
    <row r="854" spans="1:2" x14ac:dyDescent="0.25">
      <c r="A854" s="48" t="s">
        <v>859</v>
      </c>
      <c r="B854" s="47" t="str">
        <f>IFERROR(VLOOKUP(A854,'Base IEGM'!$A$2:$B$598,2,FALSE),"Não apurado")</f>
        <v>C</v>
      </c>
    </row>
  </sheetData>
  <autoFilter ref="A1:B85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F340" sqref="F340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7</v>
      </c>
      <c r="B2" s="2"/>
    </row>
    <row r="3" spans="1:2" x14ac:dyDescent="0.25">
      <c r="A3" s="2" t="s">
        <v>8</v>
      </c>
      <c r="B3" s="2"/>
    </row>
    <row r="4" spans="1:2" x14ac:dyDescent="0.25">
      <c r="A4" s="2" t="s">
        <v>9</v>
      </c>
      <c r="B4" s="2"/>
    </row>
    <row r="5" spans="1:2" x14ac:dyDescent="0.25">
      <c r="A5" s="2" t="s">
        <v>10</v>
      </c>
      <c r="B5" s="2"/>
    </row>
    <row r="6" spans="1:2" x14ac:dyDescent="0.25">
      <c r="A6" s="2" t="s">
        <v>11</v>
      </c>
      <c r="B6" s="2"/>
    </row>
    <row r="7" spans="1:2" x14ac:dyDescent="0.25">
      <c r="A7" s="2" t="s">
        <v>12</v>
      </c>
      <c r="B7" s="2" t="s">
        <v>874</v>
      </c>
    </row>
    <row r="8" spans="1:2" x14ac:dyDescent="0.25">
      <c r="A8" s="2" t="s">
        <v>13</v>
      </c>
      <c r="B8" s="2"/>
    </row>
    <row r="9" spans="1:2" x14ac:dyDescent="0.25">
      <c r="A9" s="2" t="s">
        <v>14</v>
      </c>
      <c r="B9" s="2"/>
    </row>
    <row r="10" spans="1:2" x14ac:dyDescent="0.25">
      <c r="A10" s="2" t="s">
        <v>15</v>
      </c>
      <c r="B10" s="2" t="s">
        <v>874</v>
      </c>
    </row>
    <row r="11" spans="1:2" x14ac:dyDescent="0.25">
      <c r="A11" s="2" t="s">
        <v>16</v>
      </c>
      <c r="B11" s="2" t="s">
        <v>874</v>
      </c>
    </row>
    <row r="12" spans="1:2" x14ac:dyDescent="0.25">
      <c r="A12" s="2" t="s">
        <v>17</v>
      </c>
      <c r="B12" s="2" t="s">
        <v>874</v>
      </c>
    </row>
    <row r="13" spans="1:2" x14ac:dyDescent="0.25">
      <c r="A13" s="2" t="s">
        <v>18</v>
      </c>
      <c r="B13" s="2"/>
    </row>
    <row r="14" spans="1:2" x14ac:dyDescent="0.25">
      <c r="A14" s="2" t="s">
        <v>19</v>
      </c>
      <c r="B14" s="2"/>
    </row>
    <row r="15" spans="1:2" x14ac:dyDescent="0.25">
      <c r="A15" s="2" t="s">
        <v>20</v>
      </c>
      <c r="B15" s="2"/>
    </row>
    <row r="16" spans="1:2" x14ac:dyDescent="0.25">
      <c r="A16" s="2" t="s">
        <v>21</v>
      </c>
      <c r="B16" s="2"/>
    </row>
    <row r="17" spans="1:2" x14ac:dyDescent="0.25">
      <c r="A17" s="2" t="s">
        <v>22</v>
      </c>
      <c r="B17" s="2"/>
    </row>
    <row r="18" spans="1:2" x14ac:dyDescent="0.25">
      <c r="A18" s="2" t="s">
        <v>23</v>
      </c>
      <c r="B18" s="2"/>
    </row>
    <row r="19" spans="1:2" x14ac:dyDescent="0.25">
      <c r="A19" s="2" t="s">
        <v>24</v>
      </c>
      <c r="B19" s="2" t="s">
        <v>874</v>
      </c>
    </row>
    <row r="20" spans="1:2" x14ac:dyDescent="0.25">
      <c r="A20" s="2" t="s">
        <v>25</v>
      </c>
      <c r="B20" s="2" t="s">
        <v>874</v>
      </c>
    </row>
    <row r="21" spans="1:2" x14ac:dyDescent="0.25">
      <c r="A21" s="2" t="s">
        <v>26</v>
      </c>
      <c r="B21" s="2"/>
    </row>
    <row r="22" spans="1:2" x14ac:dyDescent="0.25">
      <c r="A22" s="2" t="s">
        <v>27</v>
      </c>
      <c r="B22" s="2"/>
    </row>
    <row r="23" spans="1:2" x14ac:dyDescent="0.25">
      <c r="A23" s="2" t="s">
        <v>28</v>
      </c>
      <c r="B23" s="2"/>
    </row>
    <row r="24" spans="1:2" x14ac:dyDescent="0.25">
      <c r="A24" s="2" t="s">
        <v>29</v>
      </c>
      <c r="B24" s="2"/>
    </row>
    <row r="25" spans="1:2" x14ac:dyDescent="0.25">
      <c r="A25" s="2" t="s">
        <v>30</v>
      </c>
      <c r="B25" s="2"/>
    </row>
    <row r="26" spans="1:2" x14ac:dyDescent="0.25">
      <c r="A26" s="2" t="s">
        <v>31</v>
      </c>
      <c r="B26" s="2" t="s">
        <v>874</v>
      </c>
    </row>
    <row r="27" spans="1:2" x14ac:dyDescent="0.25">
      <c r="A27" s="2" t="s">
        <v>32</v>
      </c>
      <c r="B27" s="2"/>
    </row>
    <row r="28" spans="1:2" x14ac:dyDescent="0.25">
      <c r="A28" s="2" t="s">
        <v>33</v>
      </c>
      <c r="B28" s="2"/>
    </row>
    <row r="29" spans="1:2" x14ac:dyDescent="0.25">
      <c r="A29" s="2" t="s">
        <v>34</v>
      </c>
      <c r="B29" s="2"/>
    </row>
    <row r="30" spans="1:2" x14ac:dyDescent="0.25">
      <c r="A30" s="2" t="s">
        <v>35</v>
      </c>
      <c r="B30" s="2"/>
    </row>
    <row r="31" spans="1:2" x14ac:dyDescent="0.25">
      <c r="A31" s="2" t="s">
        <v>36</v>
      </c>
      <c r="B31" s="2"/>
    </row>
    <row r="32" spans="1:2" x14ac:dyDescent="0.25">
      <c r="A32" s="2" t="s">
        <v>37</v>
      </c>
      <c r="B32" s="2" t="s">
        <v>874</v>
      </c>
    </row>
    <row r="33" spans="1:2" x14ac:dyDescent="0.25">
      <c r="A33" s="2" t="s">
        <v>38</v>
      </c>
      <c r="B33" s="2"/>
    </row>
    <row r="34" spans="1:2" x14ac:dyDescent="0.25">
      <c r="A34" s="2" t="s">
        <v>39</v>
      </c>
      <c r="B34" s="2"/>
    </row>
    <row r="35" spans="1:2" x14ac:dyDescent="0.25">
      <c r="A35" s="2" t="s">
        <v>40</v>
      </c>
      <c r="B35" s="2"/>
    </row>
    <row r="36" spans="1:2" x14ac:dyDescent="0.25">
      <c r="A36" s="2" t="s">
        <v>41</v>
      </c>
      <c r="B36" s="2"/>
    </row>
    <row r="37" spans="1:2" x14ac:dyDescent="0.25">
      <c r="A37" s="2" t="s">
        <v>42</v>
      </c>
      <c r="B37" s="2"/>
    </row>
    <row r="38" spans="1:2" x14ac:dyDescent="0.25">
      <c r="A38" s="2" t="s">
        <v>43</v>
      </c>
      <c r="B38" s="2" t="s">
        <v>874</v>
      </c>
    </row>
    <row r="39" spans="1:2" x14ac:dyDescent="0.25">
      <c r="A39" s="2" t="s">
        <v>44</v>
      </c>
      <c r="B39" s="2"/>
    </row>
    <row r="40" spans="1:2" x14ac:dyDescent="0.25">
      <c r="A40" s="2" t="s">
        <v>45</v>
      </c>
      <c r="B40" s="2"/>
    </row>
    <row r="41" spans="1:2" x14ac:dyDescent="0.25">
      <c r="A41" s="2" t="s">
        <v>46</v>
      </c>
      <c r="B41" s="2"/>
    </row>
    <row r="42" spans="1:2" x14ac:dyDescent="0.25">
      <c r="A42" s="2" t="s">
        <v>47</v>
      </c>
      <c r="B42" s="2"/>
    </row>
    <row r="43" spans="1:2" x14ac:dyDescent="0.25">
      <c r="A43" s="2" t="s">
        <v>48</v>
      </c>
      <c r="B43" s="2"/>
    </row>
    <row r="44" spans="1:2" x14ac:dyDescent="0.25">
      <c r="A44" s="2" t="s">
        <v>49</v>
      </c>
      <c r="B44" s="2"/>
    </row>
    <row r="45" spans="1:2" x14ac:dyDescent="0.25">
      <c r="A45" s="2" t="s">
        <v>50</v>
      </c>
      <c r="B45" s="2"/>
    </row>
    <row r="46" spans="1:2" x14ac:dyDescent="0.25">
      <c r="A46" s="2" t="s">
        <v>51</v>
      </c>
      <c r="B46" s="2"/>
    </row>
    <row r="47" spans="1:2" x14ac:dyDescent="0.25">
      <c r="A47" s="2" t="s">
        <v>52</v>
      </c>
      <c r="B47" s="2"/>
    </row>
    <row r="48" spans="1:2" x14ac:dyDescent="0.25">
      <c r="A48" s="2" t="s">
        <v>53</v>
      </c>
      <c r="B48" s="2"/>
    </row>
    <row r="49" spans="1:2" x14ac:dyDescent="0.25">
      <c r="A49" s="2" t="s">
        <v>54</v>
      </c>
      <c r="B49" s="2"/>
    </row>
    <row r="50" spans="1:2" x14ac:dyDescent="0.25">
      <c r="A50" s="2" t="s">
        <v>55</v>
      </c>
      <c r="B50" s="2" t="s">
        <v>874</v>
      </c>
    </row>
    <row r="51" spans="1:2" x14ac:dyDescent="0.25">
      <c r="A51" s="2" t="s">
        <v>56</v>
      </c>
      <c r="B51" s="2" t="s">
        <v>874</v>
      </c>
    </row>
    <row r="52" spans="1:2" x14ac:dyDescent="0.25">
      <c r="A52" s="2" t="s">
        <v>57</v>
      </c>
      <c r="B52" s="2"/>
    </row>
    <row r="53" spans="1:2" x14ac:dyDescent="0.25">
      <c r="A53" s="2" t="s">
        <v>58</v>
      </c>
      <c r="B53" s="2" t="s">
        <v>874</v>
      </c>
    </row>
    <row r="54" spans="1:2" x14ac:dyDescent="0.25">
      <c r="A54" s="2" t="s">
        <v>59</v>
      </c>
      <c r="B54" s="2" t="s">
        <v>874</v>
      </c>
    </row>
    <row r="55" spans="1:2" x14ac:dyDescent="0.25">
      <c r="A55" s="2" t="s">
        <v>60</v>
      </c>
      <c r="B55" s="2"/>
    </row>
    <row r="56" spans="1:2" x14ac:dyDescent="0.25">
      <c r="A56" s="2" t="s">
        <v>61</v>
      </c>
      <c r="B56" s="2"/>
    </row>
    <row r="57" spans="1:2" x14ac:dyDescent="0.25">
      <c r="A57" s="2" t="s">
        <v>62</v>
      </c>
      <c r="B57" s="2"/>
    </row>
    <row r="58" spans="1:2" x14ac:dyDescent="0.25">
      <c r="A58" s="2" t="s">
        <v>63</v>
      </c>
      <c r="B58" s="2" t="s">
        <v>874</v>
      </c>
    </row>
    <row r="59" spans="1:2" x14ac:dyDescent="0.25">
      <c r="A59" s="2" t="s">
        <v>64</v>
      </c>
      <c r="B59" s="2"/>
    </row>
    <row r="60" spans="1:2" x14ac:dyDescent="0.25">
      <c r="A60" s="2" t="s">
        <v>65</v>
      </c>
      <c r="B60" s="2"/>
    </row>
    <row r="61" spans="1:2" x14ac:dyDescent="0.25">
      <c r="A61" s="2" t="s">
        <v>66</v>
      </c>
      <c r="B61" s="2"/>
    </row>
    <row r="62" spans="1:2" x14ac:dyDescent="0.25">
      <c r="A62" s="2" t="s">
        <v>67</v>
      </c>
      <c r="B62" s="2"/>
    </row>
    <row r="63" spans="1:2" x14ac:dyDescent="0.25">
      <c r="A63" s="2" t="s">
        <v>68</v>
      </c>
      <c r="B63" s="2"/>
    </row>
    <row r="64" spans="1:2" x14ac:dyDescent="0.25">
      <c r="A64" s="2" t="s">
        <v>69</v>
      </c>
      <c r="B64" s="2"/>
    </row>
    <row r="65" spans="1:2" x14ac:dyDescent="0.25">
      <c r="A65" s="2" t="s">
        <v>70</v>
      </c>
      <c r="B65" s="2"/>
    </row>
    <row r="66" spans="1:2" x14ac:dyDescent="0.25">
      <c r="A66" s="2" t="s">
        <v>71</v>
      </c>
      <c r="B66" s="2"/>
    </row>
    <row r="67" spans="1:2" x14ac:dyDescent="0.25">
      <c r="A67" s="2" t="s">
        <v>72</v>
      </c>
      <c r="B67" s="2"/>
    </row>
    <row r="68" spans="1:2" x14ac:dyDescent="0.25">
      <c r="A68" s="2" t="s">
        <v>73</v>
      </c>
      <c r="B68" s="2"/>
    </row>
    <row r="69" spans="1:2" x14ac:dyDescent="0.25">
      <c r="A69" s="2" t="s">
        <v>74</v>
      </c>
      <c r="B69" s="2"/>
    </row>
    <row r="70" spans="1:2" x14ac:dyDescent="0.25">
      <c r="A70" s="2" t="s">
        <v>75</v>
      </c>
      <c r="B70" s="2" t="s">
        <v>874</v>
      </c>
    </row>
    <row r="71" spans="1:2" x14ac:dyDescent="0.25">
      <c r="A71" s="2" t="s">
        <v>76</v>
      </c>
      <c r="B71" s="2" t="s">
        <v>874</v>
      </c>
    </row>
    <row r="72" spans="1:2" x14ac:dyDescent="0.25">
      <c r="A72" s="2" t="s">
        <v>77</v>
      </c>
      <c r="B72" s="2" t="s">
        <v>874</v>
      </c>
    </row>
    <row r="73" spans="1:2" x14ac:dyDescent="0.25">
      <c r="A73" s="2" t="s">
        <v>78</v>
      </c>
      <c r="B73" s="2"/>
    </row>
    <row r="74" spans="1:2" x14ac:dyDescent="0.25">
      <c r="A74" s="2" t="s">
        <v>79</v>
      </c>
      <c r="B74" s="2"/>
    </row>
    <row r="75" spans="1:2" x14ac:dyDescent="0.25">
      <c r="A75" s="2" t="s">
        <v>80</v>
      </c>
      <c r="B75" s="2"/>
    </row>
    <row r="76" spans="1:2" x14ac:dyDescent="0.25">
      <c r="A76" s="2" t="s">
        <v>81</v>
      </c>
      <c r="B76" s="2"/>
    </row>
    <row r="77" spans="1:2" x14ac:dyDescent="0.25">
      <c r="A77" s="2" t="s">
        <v>82</v>
      </c>
      <c r="B77" s="2"/>
    </row>
    <row r="78" spans="1:2" x14ac:dyDescent="0.25">
      <c r="A78" s="2" t="s">
        <v>83</v>
      </c>
      <c r="B78" s="2"/>
    </row>
    <row r="79" spans="1:2" x14ac:dyDescent="0.25">
      <c r="A79" s="2" t="s">
        <v>84</v>
      </c>
      <c r="B79" s="2" t="s">
        <v>874</v>
      </c>
    </row>
    <row r="80" spans="1:2" x14ac:dyDescent="0.25">
      <c r="A80" s="2" t="s">
        <v>85</v>
      </c>
      <c r="B80" s="2"/>
    </row>
    <row r="81" spans="1:2" x14ac:dyDescent="0.25">
      <c r="A81" s="2" t="s">
        <v>86</v>
      </c>
      <c r="B81" s="2"/>
    </row>
    <row r="82" spans="1:2" x14ac:dyDescent="0.25">
      <c r="A82" s="2" t="s">
        <v>87</v>
      </c>
      <c r="B82" s="2"/>
    </row>
    <row r="83" spans="1:2" x14ac:dyDescent="0.25">
      <c r="A83" s="2" t="s">
        <v>88</v>
      </c>
      <c r="B83" s="2"/>
    </row>
    <row r="84" spans="1:2" x14ac:dyDescent="0.25">
      <c r="A84" s="2" t="s">
        <v>89</v>
      </c>
      <c r="B84" s="2"/>
    </row>
    <row r="85" spans="1:2" x14ac:dyDescent="0.25">
      <c r="A85" s="2" t="s">
        <v>90</v>
      </c>
      <c r="B85" s="2"/>
    </row>
    <row r="86" spans="1:2" x14ac:dyDescent="0.25">
      <c r="A86" s="2" t="s">
        <v>91</v>
      </c>
      <c r="B86" s="2"/>
    </row>
    <row r="87" spans="1:2" x14ac:dyDescent="0.25">
      <c r="A87" s="2" t="s">
        <v>92</v>
      </c>
      <c r="B87" s="2"/>
    </row>
    <row r="88" spans="1:2" x14ac:dyDescent="0.25">
      <c r="A88" s="2" t="s">
        <v>93</v>
      </c>
      <c r="B88" s="2"/>
    </row>
    <row r="89" spans="1:2" x14ac:dyDescent="0.25">
      <c r="A89" s="2" t="s">
        <v>94</v>
      </c>
      <c r="B89" s="2" t="s">
        <v>874</v>
      </c>
    </row>
    <row r="90" spans="1:2" x14ac:dyDescent="0.25">
      <c r="A90" s="2" t="s">
        <v>95</v>
      </c>
      <c r="B90" s="2"/>
    </row>
    <row r="91" spans="1:2" x14ac:dyDescent="0.25">
      <c r="A91" s="2" t="s">
        <v>96</v>
      </c>
      <c r="B91" s="2"/>
    </row>
    <row r="92" spans="1:2" x14ac:dyDescent="0.25">
      <c r="A92" s="2" t="s">
        <v>97</v>
      </c>
      <c r="B92" s="2" t="s">
        <v>874</v>
      </c>
    </row>
    <row r="93" spans="1:2" x14ac:dyDescent="0.25">
      <c r="A93" s="2" t="s">
        <v>98</v>
      </c>
      <c r="B93" s="2"/>
    </row>
    <row r="94" spans="1:2" x14ac:dyDescent="0.25">
      <c r="A94" s="2" t="s">
        <v>99</v>
      </c>
      <c r="B94" s="2"/>
    </row>
    <row r="95" spans="1:2" x14ac:dyDescent="0.25">
      <c r="A95" s="2" t="s">
        <v>100</v>
      </c>
      <c r="B95" s="2" t="s">
        <v>874</v>
      </c>
    </row>
    <row r="96" spans="1:2" x14ac:dyDescent="0.25">
      <c r="A96" s="2" t="s">
        <v>101</v>
      </c>
      <c r="B96" s="2"/>
    </row>
    <row r="97" spans="1:2" x14ac:dyDescent="0.25">
      <c r="A97" s="2" t="s">
        <v>102</v>
      </c>
      <c r="B97" s="2" t="s">
        <v>874</v>
      </c>
    </row>
    <row r="98" spans="1:2" x14ac:dyDescent="0.25">
      <c r="A98" s="2" t="s">
        <v>103</v>
      </c>
      <c r="B98" s="2"/>
    </row>
    <row r="99" spans="1:2" x14ac:dyDescent="0.25">
      <c r="A99" s="2" t="s">
        <v>104</v>
      </c>
      <c r="B99" s="2"/>
    </row>
    <row r="100" spans="1:2" x14ac:dyDescent="0.25">
      <c r="A100" s="2" t="s">
        <v>105</v>
      </c>
      <c r="B100" s="2" t="s">
        <v>874</v>
      </c>
    </row>
    <row r="101" spans="1:2" x14ac:dyDescent="0.25">
      <c r="A101" s="2" t="s">
        <v>106</v>
      </c>
      <c r="B101" s="2"/>
    </row>
    <row r="102" spans="1:2" x14ac:dyDescent="0.25">
      <c r="A102" s="2" t="s">
        <v>107</v>
      </c>
      <c r="B102" s="2"/>
    </row>
    <row r="103" spans="1:2" x14ac:dyDescent="0.25">
      <c r="A103" s="2" t="s">
        <v>108</v>
      </c>
      <c r="B103" s="2" t="s">
        <v>874</v>
      </c>
    </row>
    <row r="104" spans="1:2" x14ac:dyDescent="0.25">
      <c r="A104" s="2" t="s">
        <v>109</v>
      </c>
      <c r="B104" s="2"/>
    </row>
    <row r="105" spans="1:2" x14ac:dyDescent="0.25">
      <c r="A105" s="2" t="s">
        <v>110</v>
      </c>
      <c r="B105" s="2"/>
    </row>
    <row r="106" spans="1:2" x14ac:dyDescent="0.25">
      <c r="A106" s="2" t="s">
        <v>111</v>
      </c>
      <c r="B106" s="2"/>
    </row>
    <row r="107" spans="1:2" x14ac:dyDescent="0.25">
      <c r="A107" s="2" t="s">
        <v>112</v>
      </c>
      <c r="B107" s="2"/>
    </row>
    <row r="108" spans="1:2" x14ac:dyDescent="0.25">
      <c r="A108" s="2" t="s">
        <v>113</v>
      </c>
      <c r="B108" s="2" t="s">
        <v>874</v>
      </c>
    </row>
    <row r="109" spans="1:2" x14ac:dyDescent="0.25">
      <c r="A109" s="2" t="s">
        <v>114</v>
      </c>
      <c r="B109" s="2"/>
    </row>
    <row r="110" spans="1:2" x14ac:dyDescent="0.25">
      <c r="A110" s="2" t="s">
        <v>115</v>
      </c>
      <c r="B110" s="2"/>
    </row>
    <row r="111" spans="1:2" x14ac:dyDescent="0.25">
      <c r="A111" s="2" t="s">
        <v>116</v>
      </c>
      <c r="B111" s="2"/>
    </row>
    <row r="112" spans="1:2" x14ac:dyDescent="0.25">
      <c r="A112" s="2" t="s">
        <v>117</v>
      </c>
      <c r="B112" s="2"/>
    </row>
    <row r="113" spans="1:2" x14ac:dyDescent="0.25">
      <c r="A113" s="2" t="s">
        <v>118</v>
      </c>
      <c r="B113" s="2"/>
    </row>
    <row r="114" spans="1:2" x14ac:dyDescent="0.25">
      <c r="A114" s="2" t="s">
        <v>119</v>
      </c>
      <c r="B114" s="2"/>
    </row>
    <row r="115" spans="1:2" x14ac:dyDescent="0.25">
      <c r="A115" s="2" t="s">
        <v>120</v>
      </c>
      <c r="B115" s="2"/>
    </row>
    <row r="116" spans="1:2" x14ac:dyDescent="0.25">
      <c r="A116" s="2" t="s">
        <v>121</v>
      </c>
      <c r="B116" s="2"/>
    </row>
    <row r="117" spans="1:2" x14ac:dyDescent="0.25">
      <c r="A117" s="2" t="s">
        <v>122</v>
      </c>
      <c r="B117" s="2"/>
    </row>
    <row r="118" spans="1:2" x14ac:dyDescent="0.25">
      <c r="A118" s="2" t="s">
        <v>123</v>
      </c>
      <c r="B118" s="2"/>
    </row>
    <row r="119" spans="1:2" x14ac:dyDescent="0.25">
      <c r="A119" s="2" t="s">
        <v>124</v>
      </c>
      <c r="B119" s="2" t="s">
        <v>874</v>
      </c>
    </row>
    <row r="120" spans="1:2" x14ac:dyDescent="0.25">
      <c r="A120" s="2" t="s">
        <v>125</v>
      </c>
      <c r="B120" s="2"/>
    </row>
    <row r="121" spans="1:2" x14ac:dyDescent="0.25">
      <c r="A121" s="2" t="s">
        <v>126</v>
      </c>
      <c r="B121" s="2"/>
    </row>
    <row r="122" spans="1:2" x14ac:dyDescent="0.25">
      <c r="A122" s="2" t="s">
        <v>127</v>
      </c>
      <c r="B122" s="2"/>
    </row>
    <row r="123" spans="1:2" x14ac:dyDescent="0.25">
      <c r="A123" s="2" t="s">
        <v>128</v>
      </c>
      <c r="B123" s="2" t="s">
        <v>874</v>
      </c>
    </row>
    <row r="124" spans="1:2" x14ac:dyDescent="0.25">
      <c r="A124" s="2" t="s">
        <v>129</v>
      </c>
      <c r="B124" s="2"/>
    </row>
    <row r="125" spans="1:2" x14ac:dyDescent="0.25">
      <c r="A125" s="2" t="s">
        <v>130</v>
      </c>
      <c r="B125" s="2"/>
    </row>
    <row r="126" spans="1:2" x14ac:dyDescent="0.25">
      <c r="A126" s="2" t="s">
        <v>131</v>
      </c>
      <c r="B126" s="2"/>
    </row>
    <row r="127" spans="1:2" x14ac:dyDescent="0.25">
      <c r="A127" s="2" t="s">
        <v>132</v>
      </c>
      <c r="B127" s="2"/>
    </row>
    <row r="128" spans="1:2" x14ac:dyDescent="0.25">
      <c r="A128" s="2" t="s">
        <v>133</v>
      </c>
      <c r="B128" s="2"/>
    </row>
    <row r="129" spans="1:2" x14ac:dyDescent="0.25">
      <c r="A129" s="2" t="s">
        <v>134</v>
      </c>
      <c r="B129" s="2"/>
    </row>
    <row r="130" spans="1:2" x14ac:dyDescent="0.25">
      <c r="A130" s="2" t="s">
        <v>135</v>
      </c>
      <c r="B130" s="2"/>
    </row>
    <row r="131" spans="1:2" x14ac:dyDescent="0.25">
      <c r="A131" s="2" t="s">
        <v>136</v>
      </c>
      <c r="B131" s="2"/>
    </row>
    <row r="132" spans="1:2" x14ac:dyDescent="0.25">
      <c r="A132" s="2" t="s">
        <v>137</v>
      </c>
      <c r="B132" s="2"/>
    </row>
    <row r="133" spans="1:2" x14ac:dyDescent="0.25">
      <c r="A133" s="2" t="s">
        <v>138</v>
      </c>
      <c r="B133" s="2" t="s">
        <v>874</v>
      </c>
    </row>
    <row r="134" spans="1:2" x14ac:dyDescent="0.25">
      <c r="A134" s="2" t="s">
        <v>139</v>
      </c>
      <c r="B134" s="2"/>
    </row>
    <row r="135" spans="1:2" x14ac:dyDescent="0.25">
      <c r="A135" s="2" t="s">
        <v>140</v>
      </c>
      <c r="B135" s="2"/>
    </row>
    <row r="136" spans="1:2" x14ac:dyDescent="0.25">
      <c r="A136" s="2" t="s">
        <v>141</v>
      </c>
      <c r="B136" s="2" t="s">
        <v>874</v>
      </c>
    </row>
    <row r="137" spans="1:2" x14ac:dyDescent="0.25">
      <c r="A137" s="2" t="s">
        <v>142</v>
      </c>
      <c r="B137" s="2"/>
    </row>
    <row r="138" spans="1:2" x14ac:dyDescent="0.25">
      <c r="A138" s="2" t="s">
        <v>143</v>
      </c>
      <c r="B138" s="2"/>
    </row>
    <row r="139" spans="1:2" x14ac:dyDescent="0.25">
      <c r="A139" s="2" t="s">
        <v>144</v>
      </c>
      <c r="B139" s="2"/>
    </row>
    <row r="140" spans="1:2" x14ac:dyDescent="0.25">
      <c r="A140" s="2" t="s">
        <v>145</v>
      </c>
      <c r="B140" s="2" t="s">
        <v>874</v>
      </c>
    </row>
    <row r="141" spans="1:2" x14ac:dyDescent="0.25">
      <c r="A141" s="2" t="s">
        <v>146</v>
      </c>
      <c r="B141" s="2" t="s">
        <v>874</v>
      </c>
    </row>
    <row r="142" spans="1:2" x14ac:dyDescent="0.25">
      <c r="A142" s="2" t="s">
        <v>147</v>
      </c>
      <c r="B142" s="2"/>
    </row>
    <row r="143" spans="1:2" x14ac:dyDescent="0.25">
      <c r="A143" s="2" t="s">
        <v>148</v>
      </c>
      <c r="B143" s="2"/>
    </row>
    <row r="144" spans="1:2" x14ac:dyDescent="0.25">
      <c r="A144" s="2" t="s">
        <v>149</v>
      </c>
      <c r="B144" s="2" t="s">
        <v>874</v>
      </c>
    </row>
    <row r="145" spans="1:2" x14ac:dyDescent="0.25">
      <c r="A145" s="2" t="s">
        <v>150</v>
      </c>
      <c r="B145" s="2"/>
    </row>
    <row r="146" spans="1:2" x14ac:dyDescent="0.25">
      <c r="A146" s="2" t="s">
        <v>151</v>
      </c>
      <c r="B146" s="2"/>
    </row>
    <row r="147" spans="1:2" x14ac:dyDescent="0.25">
      <c r="A147" s="2" t="s">
        <v>152</v>
      </c>
      <c r="B147" s="2"/>
    </row>
    <row r="148" spans="1:2" x14ac:dyDescent="0.25">
      <c r="A148" s="2" t="s">
        <v>153</v>
      </c>
      <c r="B148" s="2"/>
    </row>
    <row r="149" spans="1:2" x14ac:dyDescent="0.25">
      <c r="A149" s="2" t="s">
        <v>154</v>
      </c>
      <c r="B149" s="2" t="s">
        <v>874</v>
      </c>
    </row>
    <row r="150" spans="1:2" x14ac:dyDescent="0.25">
      <c r="A150" s="2" t="s">
        <v>155</v>
      </c>
      <c r="B150" s="2"/>
    </row>
    <row r="151" spans="1:2" x14ac:dyDescent="0.25">
      <c r="A151" s="2" t="s">
        <v>156</v>
      </c>
      <c r="B151" s="2" t="s">
        <v>874</v>
      </c>
    </row>
    <row r="152" spans="1:2" x14ac:dyDescent="0.25">
      <c r="A152" s="2" t="s">
        <v>157</v>
      </c>
      <c r="B152" s="2" t="s">
        <v>874</v>
      </c>
    </row>
    <row r="153" spans="1:2" x14ac:dyDescent="0.25">
      <c r="A153" s="2" t="s">
        <v>158</v>
      </c>
      <c r="B153" s="2"/>
    </row>
    <row r="154" spans="1:2" x14ac:dyDescent="0.25">
      <c r="A154" s="2" t="s">
        <v>159</v>
      </c>
      <c r="B154" s="2"/>
    </row>
    <row r="155" spans="1:2" x14ac:dyDescent="0.25">
      <c r="A155" s="2" t="s">
        <v>160</v>
      </c>
      <c r="B155" s="2"/>
    </row>
    <row r="156" spans="1:2" x14ac:dyDescent="0.25">
      <c r="A156" s="2" t="s">
        <v>161</v>
      </c>
      <c r="B156" s="2"/>
    </row>
    <row r="157" spans="1:2" x14ac:dyDescent="0.25">
      <c r="A157" s="2" t="s">
        <v>162</v>
      </c>
      <c r="B157" s="2"/>
    </row>
    <row r="158" spans="1:2" x14ac:dyDescent="0.25">
      <c r="A158" s="2" t="s">
        <v>163</v>
      </c>
      <c r="B158" s="2"/>
    </row>
    <row r="159" spans="1:2" x14ac:dyDescent="0.25">
      <c r="A159" s="2" t="s">
        <v>164</v>
      </c>
      <c r="B159" s="2"/>
    </row>
    <row r="160" spans="1:2" x14ac:dyDescent="0.25">
      <c r="A160" s="2" t="s">
        <v>165</v>
      </c>
      <c r="B160" s="2"/>
    </row>
    <row r="161" spans="1:2" x14ac:dyDescent="0.25">
      <c r="A161" s="2" t="s">
        <v>166</v>
      </c>
      <c r="B161" s="2"/>
    </row>
    <row r="162" spans="1:2" x14ac:dyDescent="0.25">
      <c r="A162" s="2" t="s">
        <v>167</v>
      </c>
      <c r="B162" s="2"/>
    </row>
    <row r="163" spans="1:2" x14ac:dyDescent="0.25">
      <c r="A163" s="2" t="s">
        <v>168</v>
      </c>
      <c r="B163" s="2"/>
    </row>
    <row r="164" spans="1:2" x14ac:dyDescent="0.25">
      <c r="A164" s="2" t="s">
        <v>169</v>
      </c>
      <c r="B164" s="2"/>
    </row>
    <row r="165" spans="1:2" x14ac:dyDescent="0.25">
      <c r="A165" s="2" t="s">
        <v>170</v>
      </c>
      <c r="B165" s="2"/>
    </row>
    <row r="166" spans="1:2" x14ac:dyDescent="0.25">
      <c r="A166" s="2" t="s">
        <v>171</v>
      </c>
      <c r="B166" s="2"/>
    </row>
    <row r="167" spans="1:2" x14ac:dyDescent="0.25">
      <c r="A167" s="2" t="s">
        <v>172</v>
      </c>
      <c r="B167" s="2"/>
    </row>
    <row r="168" spans="1:2" x14ac:dyDescent="0.25">
      <c r="A168" s="2" t="s">
        <v>173</v>
      </c>
      <c r="B168" s="2"/>
    </row>
    <row r="169" spans="1:2" x14ac:dyDescent="0.25">
      <c r="A169" s="2" t="s">
        <v>174</v>
      </c>
      <c r="B169" s="2"/>
    </row>
    <row r="170" spans="1:2" x14ac:dyDescent="0.25">
      <c r="A170" s="2" t="s">
        <v>175</v>
      </c>
      <c r="B170" s="2" t="s">
        <v>874</v>
      </c>
    </row>
    <row r="171" spans="1:2" x14ac:dyDescent="0.25">
      <c r="A171" s="2" t="s">
        <v>176</v>
      </c>
      <c r="B171" s="2" t="s">
        <v>874</v>
      </c>
    </row>
    <row r="172" spans="1:2" x14ac:dyDescent="0.25">
      <c r="A172" s="2" t="s">
        <v>177</v>
      </c>
      <c r="B172" s="2"/>
    </row>
    <row r="173" spans="1:2" x14ac:dyDescent="0.25">
      <c r="A173" s="2" t="s">
        <v>178</v>
      </c>
      <c r="B173" s="2"/>
    </row>
    <row r="174" spans="1:2" x14ac:dyDescent="0.25">
      <c r="A174" s="2" t="s">
        <v>179</v>
      </c>
      <c r="B174" s="2" t="s">
        <v>874</v>
      </c>
    </row>
    <row r="175" spans="1:2" x14ac:dyDescent="0.25">
      <c r="A175" s="2" t="s">
        <v>180</v>
      </c>
      <c r="B175" s="2"/>
    </row>
    <row r="176" spans="1:2" x14ac:dyDescent="0.25">
      <c r="A176" s="2" t="s">
        <v>181</v>
      </c>
      <c r="B176" s="2"/>
    </row>
    <row r="177" spans="1:2" x14ac:dyDescent="0.25">
      <c r="A177" s="2" t="s">
        <v>182</v>
      </c>
      <c r="B177" s="2"/>
    </row>
    <row r="178" spans="1:2" x14ac:dyDescent="0.25">
      <c r="A178" s="2" t="s">
        <v>183</v>
      </c>
      <c r="B178" s="2" t="s">
        <v>874</v>
      </c>
    </row>
    <row r="179" spans="1:2" x14ac:dyDescent="0.25">
      <c r="A179" s="2" t="s">
        <v>184</v>
      </c>
      <c r="B179" s="2" t="s">
        <v>874</v>
      </c>
    </row>
    <row r="180" spans="1:2" x14ac:dyDescent="0.25">
      <c r="A180" s="2" t="s">
        <v>185</v>
      </c>
      <c r="B180" s="2"/>
    </row>
    <row r="181" spans="1:2" x14ac:dyDescent="0.25">
      <c r="A181" s="2" t="s">
        <v>186</v>
      </c>
      <c r="B181" s="2"/>
    </row>
    <row r="182" spans="1:2" x14ac:dyDescent="0.25">
      <c r="A182" s="2" t="s">
        <v>187</v>
      </c>
      <c r="B182" s="2"/>
    </row>
    <row r="183" spans="1:2" x14ac:dyDescent="0.25">
      <c r="A183" s="2" t="s">
        <v>188</v>
      </c>
      <c r="B183" s="2" t="s">
        <v>874</v>
      </c>
    </row>
    <row r="184" spans="1:2" x14ac:dyDescent="0.25">
      <c r="A184" s="2" t="s">
        <v>189</v>
      </c>
      <c r="B184" s="2"/>
    </row>
    <row r="185" spans="1:2" x14ac:dyDescent="0.25">
      <c r="A185" s="2" t="s">
        <v>190</v>
      </c>
      <c r="B185" s="2"/>
    </row>
    <row r="186" spans="1:2" x14ac:dyDescent="0.25">
      <c r="A186" s="2" t="s">
        <v>191</v>
      </c>
      <c r="B186" s="2" t="s">
        <v>874</v>
      </c>
    </row>
    <row r="187" spans="1:2" x14ac:dyDescent="0.25">
      <c r="A187" s="2" t="s">
        <v>192</v>
      </c>
      <c r="B187" s="2"/>
    </row>
    <row r="188" spans="1:2" x14ac:dyDescent="0.25">
      <c r="A188" s="2" t="s">
        <v>193</v>
      </c>
      <c r="B188" s="2" t="s">
        <v>874</v>
      </c>
    </row>
    <row r="189" spans="1:2" x14ac:dyDescent="0.25">
      <c r="A189" s="2" t="s">
        <v>194</v>
      </c>
      <c r="B189" s="2"/>
    </row>
    <row r="190" spans="1:2" x14ac:dyDescent="0.25">
      <c r="A190" s="2" t="s">
        <v>195</v>
      </c>
      <c r="B190" s="2"/>
    </row>
    <row r="191" spans="1:2" x14ac:dyDescent="0.25">
      <c r="A191" s="2" t="s">
        <v>196</v>
      </c>
      <c r="B191" s="2"/>
    </row>
    <row r="192" spans="1:2" x14ac:dyDescent="0.25">
      <c r="A192" s="2" t="s">
        <v>197</v>
      </c>
      <c r="B192" s="2"/>
    </row>
    <row r="193" spans="1:2" x14ac:dyDescent="0.25">
      <c r="A193" s="2" t="s">
        <v>198</v>
      </c>
      <c r="B193" s="2" t="s">
        <v>874</v>
      </c>
    </row>
    <row r="194" spans="1:2" x14ac:dyDescent="0.25">
      <c r="A194" s="2" t="s">
        <v>199</v>
      </c>
      <c r="B194" s="2"/>
    </row>
    <row r="195" spans="1:2" x14ac:dyDescent="0.25">
      <c r="A195" s="2" t="s">
        <v>200</v>
      </c>
      <c r="B195" s="2"/>
    </row>
    <row r="196" spans="1:2" x14ac:dyDescent="0.25">
      <c r="A196" s="2" t="s">
        <v>201</v>
      </c>
      <c r="B196" s="2"/>
    </row>
    <row r="197" spans="1:2" x14ac:dyDescent="0.25">
      <c r="A197" s="2" t="s">
        <v>202</v>
      </c>
      <c r="B197" s="2"/>
    </row>
    <row r="198" spans="1:2" x14ac:dyDescent="0.25">
      <c r="A198" s="2" t="s">
        <v>203</v>
      </c>
      <c r="B198" s="2" t="s">
        <v>874</v>
      </c>
    </row>
    <row r="199" spans="1:2" x14ac:dyDescent="0.25">
      <c r="A199" s="2" t="s">
        <v>204</v>
      </c>
      <c r="B199" s="2"/>
    </row>
    <row r="200" spans="1:2" x14ac:dyDescent="0.25">
      <c r="A200" s="2" t="s">
        <v>205</v>
      </c>
      <c r="B200" s="2"/>
    </row>
    <row r="201" spans="1:2" x14ac:dyDescent="0.25">
      <c r="A201" s="2" t="s">
        <v>206</v>
      </c>
      <c r="B201" s="2"/>
    </row>
    <row r="202" spans="1:2" x14ac:dyDescent="0.25">
      <c r="A202" s="2" t="s">
        <v>207</v>
      </c>
      <c r="B202" s="2"/>
    </row>
    <row r="203" spans="1:2" x14ac:dyDescent="0.25">
      <c r="A203" s="2" t="s">
        <v>208</v>
      </c>
      <c r="B203" s="2"/>
    </row>
    <row r="204" spans="1:2" x14ac:dyDescent="0.25">
      <c r="A204" s="2" t="s">
        <v>209</v>
      </c>
      <c r="B204" s="2"/>
    </row>
    <row r="205" spans="1:2" x14ac:dyDescent="0.25">
      <c r="A205" s="2" t="s">
        <v>210</v>
      </c>
      <c r="B205" s="2" t="s">
        <v>874</v>
      </c>
    </row>
    <row r="206" spans="1:2" x14ac:dyDescent="0.25">
      <c r="A206" s="2" t="s">
        <v>211</v>
      </c>
      <c r="B206" s="2"/>
    </row>
    <row r="207" spans="1:2" x14ac:dyDescent="0.25">
      <c r="A207" s="2" t="s">
        <v>212</v>
      </c>
      <c r="B207" s="2"/>
    </row>
    <row r="208" spans="1:2" x14ac:dyDescent="0.25">
      <c r="A208" s="2" t="s">
        <v>213</v>
      </c>
      <c r="B208" s="2"/>
    </row>
    <row r="209" spans="1:2" x14ac:dyDescent="0.25">
      <c r="A209" s="2" t="s">
        <v>214</v>
      </c>
      <c r="B209" s="2" t="s">
        <v>874</v>
      </c>
    </row>
    <row r="210" spans="1:2" x14ac:dyDescent="0.25">
      <c r="A210" s="2" t="s">
        <v>215</v>
      </c>
      <c r="B210" s="2"/>
    </row>
    <row r="211" spans="1:2" x14ac:dyDescent="0.25">
      <c r="A211" s="2" t="s">
        <v>216</v>
      </c>
      <c r="B211" s="2"/>
    </row>
    <row r="212" spans="1:2" x14ac:dyDescent="0.25">
      <c r="A212" s="2" t="s">
        <v>217</v>
      </c>
      <c r="B212" s="2" t="s">
        <v>874</v>
      </c>
    </row>
    <row r="213" spans="1:2" x14ac:dyDescent="0.25">
      <c r="A213" s="2" t="s">
        <v>218</v>
      </c>
      <c r="B213" s="2" t="s">
        <v>874</v>
      </c>
    </row>
    <row r="214" spans="1:2" x14ac:dyDescent="0.25">
      <c r="A214" s="2" t="s">
        <v>219</v>
      </c>
      <c r="B214" s="2"/>
    </row>
    <row r="215" spans="1:2" x14ac:dyDescent="0.25">
      <c r="A215" s="2" t="s">
        <v>220</v>
      </c>
      <c r="B215" s="2"/>
    </row>
    <row r="216" spans="1:2" x14ac:dyDescent="0.25">
      <c r="A216" s="2" t="s">
        <v>221</v>
      </c>
      <c r="B216" s="2" t="s">
        <v>874</v>
      </c>
    </row>
    <row r="217" spans="1:2" x14ac:dyDescent="0.25">
      <c r="A217" s="2" t="s">
        <v>222</v>
      </c>
      <c r="B217" s="2"/>
    </row>
    <row r="218" spans="1:2" x14ac:dyDescent="0.25">
      <c r="A218" s="2" t="s">
        <v>223</v>
      </c>
      <c r="B218" s="2"/>
    </row>
    <row r="219" spans="1:2" x14ac:dyDescent="0.25">
      <c r="A219" s="2" t="s">
        <v>224</v>
      </c>
      <c r="B219" s="2"/>
    </row>
    <row r="220" spans="1:2" x14ac:dyDescent="0.25">
      <c r="A220" s="2" t="s">
        <v>225</v>
      </c>
      <c r="B220" s="2"/>
    </row>
    <row r="221" spans="1:2" x14ac:dyDescent="0.25">
      <c r="A221" s="2" t="s">
        <v>226</v>
      </c>
      <c r="B221" s="2"/>
    </row>
    <row r="222" spans="1:2" x14ac:dyDescent="0.25">
      <c r="A222" s="2" t="s">
        <v>227</v>
      </c>
      <c r="B222" s="2"/>
    </row>
    <row r="223" spans="1:2" x14ac:dyDescent="0.25">
      <c r="A223" s="2" t="s">
        <v>228</v>
      </c>
      <c r="B223" s="2" t="s">
        <v>874</v>
      </c>
    </row>
    <row r="224" spans="1:2" x14ac:dyDescent="0.25">
      <c r="A224" s="2" t="s">
        <v>229</v>
      </c>
      <c r="B224" s="2" t="s">
        <v>874</v>
      </c>
    </row>
    <row r="225" spans="1:2" x14ac:dyDescent="0.25">
      <c r="A225" s="2" t="s">
        <v>230</v>
      </c>
      <c r="B225" s="2"/>
    </row>
    <row r="226" spans="1:2" x14ac:dyDescent="0.25">
      <c r="A226" s="2" t="s">
        <v>231</v>
      </c>
      <c r="B226" s="2" t="s">
        <v>874</v>
      </c>
    </row>
    <row r="227" spans="1:2" x14ac:dyDescent="0.25">
      <c r="A227" s="2" t="s">
        <v>232</v>
      </c>
      <c r="B227" s="2"/>
    </row>
    <row r="228" spans="1:2" x14ac:dyDescent="0.25">
      <c r="A228" s="2" t="s">
        <v>233</v>
      </c>
      <c r="B228" s="2"/>
    </row>
    <row r="229" spans="1:2" x14ac:dyDescent="0.25">
      <c r="A229" s="2" t="s">
        <v>234</v>
      </c>
      <c r="B229" s="2"/>
    </row>
    <row r="230" spans="1:2" x14ac:dyDescent="0.25">
      <c r="A230" s="2" t="s">
        <v>235</v>
      </c>
      <c r="B230" s="2"/>
    </row>
    <row r="231" spans="1:2" x14ac:dyDescent="0.25">
      <c r="A231" s="2" t="s">
        <v>236</v>
      </c>
      <c r="B231" s="2"/>
    </row>
    <row r="232" spans="1:2" x14ac:dyDescent="0.25">
      <c r="A232" s="2" t="s">
        <v>237</v>
      </c>
      <c r="B232" s="2" t="s">
        <v>874</v>
      </c>
    </row>
    <row r="233" spans="1:2" x14ac:dyDescent="0.25">
      <c r="A233" s="2" t="s">
        <v>238</v>
      </c>
      <c r="B233" s="2" t="s">
        <v>874</v>
      </c>
    </row>
    <row r="234" spans="1:2" x14ac:dyDescent="0.25">
      <c r="A234" s="2" t="s">
        <v>239</v>
      </c>
      <c r="B234" s="2" t="s">
        <v>874</v>
      </c>
    </row>
    <row r="235" spans="1:2" x14ac:dyDescent="0.25">
      <c r="A235" s="2" t="s">
        <v>240</v>
      </c>
      <c r="B235" s="2" t="s">
        <v>874</v>
      </c>
    </row>
    <row r="236" spans="1:2" x14ac:dyDescent="0.25">
      <c r="A236" s="2" t="s">
        <v>241</v>
      </c>
      <c r="B236" s="2"/>
    </row>
    <row r="237" spans="1:2" x14ac:dyDescent="0.25">
      <c r="A237" s="2" t="s">
        <v>242</v>
      </c>
      <c r="B237" s="2"/>
    </row>
    <row r="238" spans="1:2" x14ac:dyDescent="0.25">
      <c r="A238" s="2" t="s">
        <v>243</v>
      </c>
      <c r="B238" s="2"/>
    </row>
    <row r="239" spans="1:2" x14ac:dyDescent="0.25">
      <c r="A239" s="2" t="s">
        <v>244</v>
      </c>
      <c r="B239" s="2"/>
    </row>
    <row r="240" spans="1:2" x14ac:dyDescent="0.25">
      <c r="A240" s="2" t="s">
        <v>245</v>
      </c>
      <c r="B240" s="2"/>
    </row>
    <row r="241" spans="1:2" x14ac:dyDescent="0.25">
      <c r="A241" s="2" t="s">
        <v>246</v>
      </c>
      <c r="B241" s="2"/>
    </row>
    <row r="242" spans="1:2" x14ac:dyDescent="0.25">
      <c r="A242" s="2" t="s">
        <v>247</v>
      </c>
      <c r="B242" s="2" t="s">
        <v>874</v>
      </c>
    </row>
    <row r="243" spans="1:2" x14ac:dyDescent="0.25">
      <c r="A243" s="2" t="s">
        <v>248</v>
      </c>
      <c r="B243" s="2"/>
    </row>
    <row r="244" spans="1:2" x14ac:dyDescent="0.25">
      <c r="A244" s="2" t="s">
        <v>249</v>
      </c>
      <c r="B244" s="2"/>
    </row>
    <row r="245" spans="1:2" x14ac:dyDescent="0.25">
      <c r="A245" s="2" t="s">
        <v>250</v>
      </c>
      <c r="B245" s="2"/>
    </row>
    <row r="246" spans="1:2" x14ac:dyDescent="0.25">
      <c r="A246" s="2" t="s">
        <v>251</v>
      </c>
      <c r="B246" s="2"/>
    </row>
    <row r="247" spans="1:2" x14ac:dyDescent="0.25">
      <c r="A247" s="2" t="s">
        <v>252</v>
      </c>
      <c r="B247" s="2" t="s">
        <v>874</v>
      </c>
    </row>
    <row r="248" spans="1:2" x14ac:dyDescent="0.25">
      <c r="A248" s="2" t="s">
        <v>253</v>
      </c>
      <c r="B248" s="2" t="s">
        <v>874</v>
      </c>
    </row>
    <row r="249" spans="1:2" x14ac:dyDescent="0.25">
      <c r="A249" s="2" t="s">
        <v>254</v>
      </c>
      <c r="B249" s="2"/>
    </row>
    <row r="250" spans="1:2" x14ac:dyDescent="0.25">
      <c r="A250" s="2" t="s">
        <v>255</v>
      </c>
      <c r="B250" s="2" t="s">
        <v>874</v>
      </c>
    </row>
    <row r="251" spans="1:2" x14ac:dyDescent="0.25">
      <c r="A251" s="2" t="s">
        <v>256</v>
      </c>
      <c r="B251" s="2"/>
    </row>
    <row r="252" spans="1:2" x14ac:dyDescent="0.25">
      <c r="A252" s="2" t="s">
        <v>257</v>
      </c>
      <c r="B252" s="2" t="s">
        <v>874</v>
      </c>
    </row>
    <row r="253" spans="1:2" x14ac:dyDescent="0.25">
      <c r="A253" s="2" t="s">
        <v>258</v>
      </c>
      <c r="B253" s="2"/>
    </row>
    <row r="254" spans="1:2" x14ac:dyDescent="0.25">
      <c r="A254" s="2" t="s">
        <v>259</v>
      </c>
      <c r="B254" s="2"/>
    </row>
    <row r="255" spans="1:2" x14ac:dyDescent="0.25">
      <c r="A255" s="2" t="s">
        <v>260</v>
      </c>
      <c r="B255" s="2"/>
    </row>
    <row r="256" spans="1:2" x14ac:dyDescent="0.25">
      <c r="A256" s="2" t="s">
        <v>261</v>
      </c>
      <c r="B256" s="2"/>
    </row>
    <row r="257" spans="1:2" x14ac:dyDescent="0.25">
      <c r="A257" s="2" t="s">
        <v>262</v>
      </c>
      <c r="B257" s="2"/>
    </row>
    <row r="258" spans="1:2" x14ac:dyDescent="0.25">
      <c r="A258" s="2" t="s">
        <v>263</v>
      </c>
      <c r="B258" s="2"/>
    </row>
    <row r="259" spans="1:2" x14ac:dyDescent="0.25">
      <c r="A259" s="2" t="s">
        <v>264</v>
      </c>
      <c r="B259" s="2"/>
    </row>
    <row r="260" spans="1:2" x14ac:dyDescent="0.25">
      <c r="A260" s="2" t="s">
        <v>265</v>
      </c>
      <c r="B260" s="2" t="s">
        <v>874</v>
      </c>
    </row>
    <row r="261" spans="1:2" x14ac:dyDescent="0.25">
      <c r="A261" s="2" t="s">
        <v>266</v>
      </c>
      <c r="B261" s="2"/>
    </row>
    <row r="262" spans="1:2" x14ac:dyDescent="0.25">
      <c r="A262" s="2" t="s">
        <v>267</v>
      </c>
      <c r="B262" s="2"/>
    </row>
    <row r="263" spans="1:2" x14ac:dyDescent="0.25">
      <c r="A263" s="2" t="s">
        <v>268</v>
      </c>
      <c r="B263" s="2"/>
    </row>
    <row r="264" spans="1:2" x14ac:dyDescent="0.25">
      <c r="A264" s="2" t="s">
        <v>269</v>
      </c>
      <c r="B264" s="2"/>
    </row>
    <row r="265" spans="1:2" x14ac:dyDescent="0.25">
      <c r="A265" s="2" t="s">
        <v>270</v>
      </c>
      <c r="B265" s="2"/>
    </row>
    <row r="266" spans="1:2" x14ac:dyDescent="0.25">
      <c r="A266" s="2" t="s">
        <v>271</v>
      </c>
      <c r="B266" s="2"/>
    </row>
    <row r="267" spans="1:2" x14ac:dyDescent="0.25">
      <c r="A267" s="2" t="s">
        <v>272</v>
      </c>
      <c r="B267" s="2" t="s">
        <v>874</v>
      </c>
    </row>
    <row r="268" spans="1:2" x14ac:dyDescent="0.25">
      <c r="A268" s="2" t="s">
        <v>273</v>
      </c>
      <c r="B268" s="2" t="s">
        <v>874</v>
      </c>
    </row>
    <row r="269" spans="1:2" x14ac:dyDescent="0.25">
      <c r="A269" s="2" t="s">
        <v>274</v>
      </c>
      <c r="B269" s="2"/>
    </row>
    <row r="270" spans="1:2" x14ac:dyDescent="0.25">
      <c r="A270" s="2" t="s">
        <v>275</v>
      </c>
      <c r="B270" s="2"/>
    </row>
    <row r="271" spans="1:2" x14ac:dyDescent="0.25">
      <c r="A271" s="2" t="s">
        <v>276</v>
      </c>
      <c r="B271" s="2"/>
    </row>
    <row r="272" spans="1:2" x14ac:dyDescent="0.25">
      <c r="A272" s="2" t="s">
        <v>277</v>
      </c>
      <c r="B272" s="2"/>
    </row>
    <row r="273" spans="1:2" x14ac:dyDescent="0.25">
      <c r="A273" s="2" t="s">
        <v>278</v>
      </c>
      <c r="B273" s="2"/>
    </row>
    <row r="274" spans="1:2" x14ac:dyDescent="0.25">
      <c r="A274" s="2" t="s">
        <v>279</v>
      </c>
      <c r="B274" s="2" t="s">
        <v>874</v>
      </c>
    </row>
    <row r="275" spans="1:2" x14ac:dyDescent="0.25">
      <c r="A275" s="2" t="s">
        <v>280</v>
      </c>
      <c r="B275" s="2"/>
    </row>
    <row r="276" spans="1:2" x14ac:dyDescent="0.25">
      <c r="A276" s="43" t="s">
        <v>887</v>
      </c>
      <c r="B276" s="2"/>
    </row>
    <row r="277" spans="1:2" x14ac:dyDescent="0.25">
      <c r="A277" s="2" t="s">
        <v>281</v>
      </c>
      <c r="B277" s="2"/>
    </row>
    <row r="278" spans="1:2" x14ac:dyDescent="0.25">
      <c r="A278" s="2" t="s">
        <v>282</v>
      </c>
      <c r="B278" s="2"/>
    </row>
    <row r="279" spans="1:2" x14ac:dyDescent="0.25">
      <c r="A279" s="2" t="s">
        <v>283</v>
      </c>
      <c r="B279" s="2"/>
    </row>
    <row r="280" spans="1:2" x14ac:dyDescent="0.25">
      <c r="A280" s="2" t="s">
        <v>284</v>
      </c>
      <c r="B280" s="2"/>
    </row>
    <row r="281" spans="1:2" x14ac:dyDescent="0.25">
      <c r="A281" s="2" t="s">
        <v>285</v>
      </c>
      <c r="B281" s="2"/>
    </row>
    <row r="282" spans="1:2" x14ac:dyDescent="0.25">
      <c r="A282" s="2" t="s">
        <v>286</v>
      </c>
      <c r="B282" s="2"/>
    </row>
    <row r="283" spans="1:2" x14ac:dyDescent="0.25">
      <c r="A283" s="2" t="s">
        <v>287</v>
      </c>
      <c r="B283" s="2"/>
    </row>
    <row r="284" spans="1:2" x14ac:dyDescent="0.25">
      <c r="A284" s="2" t="s">
        <v>288</v>
      </c>
      <c r="B284" s="2"/>
    </row>
    <row r="285" spans="1:2" x14ac:dyDescent="0.25">
      <c r="A285" s="2" t="s">
        <v>289</v>
      </c>
      <c r="B285" s="2"/>
    </row>
    <row r="286" spans="1:2" x14ac:dyDescent="0.25">
      <c r="A286" s="2" t="s">
        <v>290</v>
      </c>
      <c r="B286" s="2" t="s">
        <v>874</v>
      </c>
    </row>
    <row r="287" spans="1:2" x14ac:dyDescent="0.25">
      <c r="A287" s="2" t="s">
        <v>291</v>
      </c>
      <c r="B287" s="2" t="s">
        <v>874</v>
      </c>
    </row>
    <row r="288" spans="1:2" x14ac:dyDescent="0.25">
      <c r="A288" s="2" t="s">
        <v>292</v>
      </c>
      <c r="B288" s="2" t="s">
        <v>874</v>
      </c>
    </row>
    <row r="289" spans="1:2" x14ac:dyDescent="0.25">
      <c r="A289" s="2" t="s">
        <v>293</v>
      </c>
      <c r="B289" s="2" t="s">
        <v>874</v>
      </c>
    </row>
    <row r="290" spans="1:2" x14ac:dyDescent="0.25">
      <c r="A290" s="2" t="s">
        <v>294</v>
      </c>
      <c r="B290" s="2"/>
    </row>
    <row r="291" spans="1:2" x14ac:dyDescent="0.25">
      <c r="A291" s="2" t="s">
        <v>295</v>
      </c>
      <c r="B291" s="2"/>
    </row>
    <row r="292" spans="1:2" x14ac:dyDescent="0.25">
      <c r="A292" s="2" t="s">
        <v>296</v>
      </c>
      <c r="B292" s="2"/>
    </row>
    <row r="293" spans="1:2" x14ac:dyDescent="0.25">
      <c r="A293" s="2" t="s">
        <v>297</v>
      </c>
      <c r="B293" s="2"/>
    </row>
    <row r="294" spans="1:2" x14ac:dyDescent="0.25">
      <c r="A294" s="2" t="s">
        <v>298</v>
      </c>
      <c r="B294" s="2" t="s">
        <v>874</v>
      </c>
    </row>
    <row r="295" spans="1:2" x14ac:dyDescent="0.25">
      <c r="A295" s="2" t="s">
        <v>299</v>
      </c>
      <c r="B295" s="2"/>
    </row>
    <row r="296" spans="1:2" x14ac:dyDescent="0.25">
      <c r="A296" s="2" t="s">
        <v>300</v>
      </c>
      <c r="B296" s="2"/>
    </row>
    <row r="297" spans="1:2" x14ac:dyDescent="0.25">
      <c r="A297" s="2" t="s">
        <v>301</v>
      </c>
      <c r="B297" s="2" t="s">
        <v>874</v>
      </c>
    </row>
    <row r="298" spans="1:2" x14ac:dyDescent="0.25">
      <c r="A298" s="2" t="s">
        <v>302</v>
      </c>
      <c r="B298" s="2" t="s">
        <v>874</v>
      </c>
    </row>
    <row r="299" spans="1:2" x14ac:dyDescent="0.25">
      <c r="A299" s="2" t="s">
        <v>303</v>
      </c>
      <c r="B299" s="2" t="s">
        <v>874</v>
      </c>
    </row>
    <row r="300" spans="1:2" x14ac:dyDescent="0.25">
      <c r="A300" s="2" t="s">
        <v>304</v>
      </c>
      <c r="B300" s="2" t="s">
        <v>874</v>
      </c>
    </row>
    <row r="301" spans="1:2" x14ac:dyDescent="0.25">
      <c r="A301" s="2" t="s">
        <v>305</v>
      </c>
      <c r="B301" s="2" t="s">
        <v>874</v>
      </c>
    </row>
    <row r="302" spans="1:2" x14ac:dyDescent="0.25">
      <c r="A302" s="2" t="s">
        <v>306</v>
      </c>
      <c r="B302" s="2" t="s">
        <v>874</v>
      </c>
    </row>
    <row r="303" spans="1:2" x14ac:dyDescent="0.25">
      <c r="A303" s="2" t="s">
        <v>307</v>
      </c>
      <c r="B303" s="2" t="s">
        <v>874</v>
      </c>
    </row>
    <row r="304" spans="1:2" x14ac:dyDescent="0.25">
      <c r="A304" s="2" t="s">
        <v>308</v>
      </c>
      <c r="B304" s="2"/>
    </row>
    <row r="305" spans="1:2" x14ac:dyDescent="0.25">
      <c r="A305" s="2" t="s">
        <v>309</v>
      </c>
      <c r="B305" s="2" t="s">
        <v>874</v>
      </c>
    </row>
    <row r="306" spans="1:2" x14ac:dyDescent="0.25">
      <c r="A306" s="2" t="s">
        <v>310</v>
      </c>
      <c r="B306" s="2" t="s">
        <v>874</v>
      </c>
    </row>
    <row r="307" spans="1:2" x14ac:dyDescent="0.25">
      <c r="A307" s="2" t="s">
        <v>311</v>
      </c>
      <c r="B307" s="2"/>
    </row>
    <row r="308" spans="1:2" x14ac:dyDescent="0.25">
      <c r="A308" s="2" t="s">
        <v>312</v>
      </c>
      <c r="B308" s="2"/>
    </row>
    <row r="309" spans="1:2" x14ac:dyDescent="0.25">
      <c r="A309" s="2" t="s">
        <v>313</v>
      </c>
      <c r="B309" s="2" t="s">
        <v>874</v>
      </c>
    </row>
    <row r="310" spans="1:2" x14ac:dyDescent="0.25">
      <c r="A310" s="2" t="s">
        <v>314</v>
      </c>
      <c r="B310" s="2" t="s">
        <v>874</v>
      </c>
    </row>
    <row r="311" spans="1:2" x14ac:dyDescent="0.25">
      <c r="A311" s="2" t="s">
        <v>315</v>
      </c>
      <c r="B311" s="2" t="s">
        <v>874</v>
      </c>
    </row>
    <row r="312" spans="1:2" x14ac:dyDescent="0.25">
      <c r="A312" s="2" t="s">
        <v>316</v>
      </c>
      <c r="B312" s="2" t="s">
        <v>874</v>
      </c>
    </row>
    <row r="313" spans="1:2" x14ac:dyDescent="0.25">
      <c r="A313" s="2" t="s">
        <v>317</v>
      </c>
      <c r="B313" s="2"/>
    </row>
    <row r="314" spans="1:2" x14ac:dyDescent="0.25">
      <c r="A314" s="2" t="s">
        <v>318</v>
      </c>
      <c r="B314" s="2"/>
    </row>
    <row r="315" spans="1:2" x14ac:dyDescent="0.25">
      <c r="A315" s="2" t="s">
        <v>319</v>
      </c>
      <c r="B315" s="2" t="s">
        <v>874</v>
      </c>
    </row>
    <row r="316" spans="1:2" x14ac:dyDescent="0.25">
      <c r="A316" s="2" t="s">
        <v>320</v>
      </c>
      <c r="B316" s="2" t="s">
        <v>874</v>
      </c>
    </row>
    <row r="317" spans="1:2" x14ac:dyDescent="0.25">
      <c r="A317" s="2" t="s">
        <v>321</v>
      </c>
      <c r="B317" s="2" t="s">
        <v>874</v>
      </c>
    </row>
    <row r="318" spans="1:2" x14ac:dyDescent="0.25">
      <c r="A318" s="2" t="s">
        <v>322</v>
      </c>
      <c r="B318" s="2" t="s">
        <v>874</v>
      </c>
    </row>
    <row r="319" spans="1:2" x14ac:dyDescent="0.25">
      <c r="A319" s="2" t="s">
        <v>323</v>
      </c>
      <c r="B319" s="2"/>
    </row>
    <row r="320" spans="1:2" x14ac:dyDescent="0.25">
      <c r="A320" s="2" t="s">
        <v>324</v>
      </c>
      <c r="B320" s="2" t="s">
        <v>874</v>
      </c>
    </row>
    <row r="321" spans="1:2" x14ac:dyDescent="0.25">
      <c r="A321" s="2" t="s">
        <v>325</v>
      </c>
      <c r="B321" s="2"/>
    </row>
    <row r="322" spans="1:2" x14ac:dyDescent="0.25">
      <c r="A322" s="2" t="s">
        <v>326</v>
      </c>
      <c r="B322" s="2"/>
    </row>
    <row r="323" spans="1:2" x14ac:dyDescent="0.25">
      <c r="A323" s="2" t="s">
        <v>327</v>
      </c>
      <c r="B323" s="2" t="s">
        <v>874</v>
      </c>
    </row>
    <row r="324" spans="1:2" x14ac:dyDescent="0.25">
      <c r="A324" s="2" t="s">
        <v>328</v>
      </c>
      <c r="B324" s="2"/>
    </row>
    <row r="325" spans="1:2" x14ac:dyDescent="0.25">
      <c r="A325" s="2" t="s">
        <v>329</v>
      </c>
      <c r="B325" s="2"/>
    </row>
    <row r="326" spans="1:2" x14ac:dyDescent="0.25">
      <c r="A326" s="2" t="s">
        <v>330</v>
      </c>
      <c r="B326" s="2"/>
    </row>
    <row r="327" spans="1:2" x14ac:dyDescent="0.25">
      <c r="A327" s="2" t="s">
        <v>331</v>
      </c>
      <c r="B327" s="2"/>
    </row>
    <row r="328" spans="1:2" x14ac:dyDescent="0.25">
      <c r="A328" s="2" t="s">
        <v>332</v>
      </c>
      <c r="B328" s="2"/>
    </row>
    <row r="329" spans="1:2" x14ac:dyDescent="0.25">
      <c r="A329" s="2" t="s">
        <v>333</v>
      </c>
      <c r="B329" s="2"/>
    </row>
    <row r="330" spans="1:2" x14ac:dyDescent="0.25">
      <c r="A330" s="2" t="s">
        <v>334</v>
      </c>
      <c r="B330" s="2"/>
    </row>
    <row r="331" spans="1:2" x14ac:dyDescent="0.25">
      <c r="A331" s="2" t="s">
        <v>335</v>
      </c>
      <c r="B331" s="2"/>
    </row>
    <row r="332" spans="1:2" x14ac:dyDescent="0.25">
      <c r="A332" s="2" t="s">
        <v>336</v>
      </c>
      <c r="B332" s="2"/>
    </row>
    <row r="333" spans="1:2" x14ac:dyDescent="0.25">
      <c r="A333" s="2" t="s">
        <v>337</v>
      </c>
      <c r="B333" s="2"/>
    </row>
    <row r="334" spans="1:2" x14ac:dyDescent="0.25">
      <c r="A334" s="2" t="s">
        <v>338</v>
      </c>
      <c r="B334" s="2"/>
    </row>
    <row r="335" spans="1:2" x14ac:dyDescent="0.25">
      <c r="A335" s="2" t="s">
        <v>339</v>
      </c>
      <c r="B335" s="2"/>
    </row>
    <row r="336" spans="1:2" x14ac:dyDescent="0.25">
      <c r="A336" s="2" t="s">
        <v>340</v>
      </c>
      <c r="B336" s="2"/>
    </row>
    <row r="337" spans="1:2" x14ac:dyDescent="0.25">
      <c r="A337" s="2" t="s">
        <v>341</v>
      </c>
      <c r="B337" s="2" t="s">
        <v>874</v>
      </c>
    </row>
    <row r="338" spans="1:2" x14ac:dyDescent="0.25">
      <c r="A338" s="2" t="s">
        <v>342</v>
      </c>
      <c r="B338" s="2" t="s">
        <v>874</v>
      </c>
    </row>
    <row r="339" spans="1:2" x14ac:dyDescent="0.25">
      <c r="A339" s="2" t="s">
        <v>343</v>
      </c>
      <c r="B339" s="2"/>
    </row>
    <row r="340" spans="1:2" x14ac:dyDescent="0.25">
      <c r="A340" s="2" t="s">
        <v>344</v>
      </c>
      <c r="B340" s="2"/>
    </row>
    <row r="341" spans="1:2" x14ac:dyDescent="0.25">
      <c r="A341" s="2" t="s">
        <v>345</v>
      </c>
      <c r="B341" s="2"/>
    </row>
    <row r="342" spans="1:2" x14ac:dyDescent="0.25">
      <c r="A342" s="2" t="s">
        <v>346</v>
      </c>
      <c r="B342" s="2"/>
    </row>
    <row r="343" spans="1:2" x14ac:dyDescent="0.25">
      <c r="A343" s="2" t="s">
        <v>347</v>
      </c>
      <c r="B343" s="2" t="s">
        <v>874</v>
      </c>
    </row>
    <row r="344" spans="1:2" x14ac:dyDescent="0.25">
      <c r="A344" s="2" t="s">
        <v>348</v>
      </c>
      <c r="B344" s="2"/>
    </row>
    <row r="345" spans="1:2" x14ac:dyDescent="0.25">
      <c r="A345" s="2" t="s">
        <v>349</v>
      </c>
      <c r="B345" s="2"/>
    </row>
    <row r="346" spans="1:2" x14ac:dyDescent="0.25">
      <c r="A346" s="2" t="s">
        <v>350</v>
      </c>
      <c r="B346" s="2"/>
    </row>
    <row r="347" spans="1:2" x14ac:dyDescent="0.25">
      <c r="A347" s="2" t="s">
        <v>351</v>
      </c>
      <c r="B347" s="2"/>
    </row>
    <row r="348" spans="1:2" x14ac:dyDescent="0.25">
      <c r="A348" s="2" t="s">
        <v>352</v>
      </c>
      <c r="B348" s="2"/>
    </row>
    <row r="349" spans="1:2" x14ac:dyDescent="0.25">
      <c r="A349" s="2" t="s">
        <v>353</v>
      </c>
      <c r="B349" s="2" t="s">
        <v>874</v>
      </c>
    </row>
    <row r="350" spans="1:2" x14ac:dyDescent="0.25">
      <c r="A350" s="2" t="s">
        <v>354</v>
      </c>
      <c r="B350" s="2"/>
    </row>
    <row r="351" spans="1:2" x14ac:dyDescent="0.25">
      <c r="A351" s="2" t="s">
        <v>355</v>
      </c>
      <c r="B351" s="2" t="s">
        <v>874</v>
      </c>
    </row>
    <row r="352" spans="1:2" x14ac:dyDescent="0.25">
      <c r="A352" s="2" t="s">
        <v>356</v>
      </c>
      <c r="B352" s="2"/>
    </row>
    <row r="353" spans="1:2" x14ac:dyDescent="0.25">
      <c r="A353" s="2" t="s">
        <v>357</v>
      </c>
      <c r="B353" s="2"/>
    </row>
    <row r="354" spans="1:2" x14ac:dyDescent="0.25">
      <c r="A354" s="2" t="s">
        <v>358</v>
      </c>
      <c r="B354" s="2" t="s">
        <v>874</v>
      </c>
    </row>
    <row r="355" spans="1:2" x14ac:dyDescent="0.25">
      <c r="A355" s="2" t="s">
        <v>359</v>
      </c>
      <c r="B355" s="2"/>
    </row>
    <row r="356" spans="1:2" x14ac:dyDescent="0.25">
      <c r="A356" s="2" t="s">
        <v>360</v>
      </c>
      <c r="B356" s="2" t="s">
        <v>874</v>
      </c>
    </row>
    <row r="357" spans="1:2" x14ac:dyDescent="0.25">
      <c r="A357" s="2" t="s">
        <v>361</v>
      </c>
      <c r="B357" s="2"/>
    </row>
    <row r="358" spans="1:2" x14ac:dyDescent="0.25">
      <c r="A358" s="2" t="s">
        <v>362</v>
      </c>
      <c r="B358" s="2" t="s">
        <v>874</v>
      </c>
    </row>
    <row r="359" spans="1:2" x14ac:dyDescent="0.25">
      <c r="A359" s="2" t="s">
        <v>363</v>
      </c>
      <c r="B359" s="2"/>
    </row>
    <row r="360" spans="1:2" x14ac:dyDescent="0.25">
      <c r="A360" s="2" t="s">
        <v>364</v>
      </c>
      <c r="B360" s="2"/>
    </row>
    <row r="361" spans="1:2" x14ac:dyDescent="0.25">
      <c r="A361" s="2" t="s">
        <v>365</v>
      </c>
      <c r="B361" s="2"/>
    </row>
    <row r="362" spans="1:2" x14ac:dyDescent="0.25">
      <c r="A362" s="2" t="s">
        <v>366</v>
      </c>
      <c r="B362" s="2"/>
    </row>
    <row r="363" spans="1:2" x14ac:dyDescent="0.25">
      <c r="A363" s="2" t="s">
        <v>367</v>
      </c>
      <c r="B363" s="2"/>
    </row>
    <row r="364" spans="1:2" x14ac:dyDescent="0.25">
      <c r="A364" s="2" t="s">
        <v>368</v>
      </c>
      <c r="B364" s="2"/>
    </row>
    <row r="365" spans="1:2" x14ac:dyDescent="0.25">
      <c r="A365" s="2" t="s">
        <v>369</v>
      </c>
      <c r="B365" s="2"/>
    </row>
    <row r="366" spans="1:2" x14ac:dyDescent="0.25">
      <c r="A366" s="2" t="s">
        <v>370</v>
      </c>
      <c r="B366" s="2" t="s">
        <v>874</v>
      </c>
    </row>
    <row r="367" spans="1:2" x14ac:dyDescent="0.25">
      <c r="A367" s="2" t="s">
        <v>371</v>
      </c>
      <c r="B367" s="2" t="s">
        <v>874</v>
      </c>
    </row>
    <row r="368" spans="1:2" x14ac:dyDescent="0.25">
      <c r="A368" s="2" t="s">
        <v>372</v>
      </c>
      <c r="B368" s="2"/>
    </row>
    <row r="369" spans="1:2" x14ac:dyDescent="0.25">
      <c r="A369" s="2" t="s">
        <v>373</v>
      </c>
      <c r="B369" s="2" t="s">
        <v>874</v>
      </c>
    </row>
    <row r="370" spans="1:2" x14ac:dyDescent="0.25">
      <c r="A370" s="2" t="s">
        <v>374</v>
      </c>
      <c r="B370" s="2"/>
    </row>
    <row r="371" spans="1:2" x14ac:dyDescent="0.25">
      <c r="A371" s="2" t="s">
        <v>375</v>
      </c>
      <c r="B371" s="2" t="s">
        <v>874</v>
      </c>
    </row>
    <row r="372" spans="1:2" x14ac:dyDescent="0.25">
      <c r="A372" s="2" t="s">
        <v>376</v>
      </c>
      <c r="B372" s="2"/>
    </row>
    <row r="373" spans="1:2" x14ac:dyDescent="0.25">
      <c r="A373" s="2" t="s">
        <v>377</v>
      </c>
      <c r="B373" s="2" t="s">
        <v>874</v>
      </c>
    </row>
    <row r="374" spans="1:2" x14ac:dyDescent="0.25">
      <c r="A374" s="2" t="s">
        <v>378</v>
      </c>
      <c r="B374" s="2"/>
    </row>
    <row r="375" spans="1:2" x14ac:dyDescent="0.25">
      <c r="A375" s="2" t="s">
        <v>379</v>
      </c>
      <c r="B375" s="2"/>
    </row>
    <row r="376" spans="1:2" x14ac:dyDescent="0.25">
      <c r="A376" s="2" t="s">
        <v>380</v>
      </c>
      <c r="B376" s="2"/>
    </row>
    <row r="377" spans="1:2" x14ac:dyDescent="0.25">
      <c r="A377" s="2" t="s">
        <v>381</v>
      </c>
      <c r="B377" s="2"/>
    </row>
    <row r="378" spans="1:2" x14ac:dyDescent="0.25">
      <c r="A378" s="2" t="s">
        <v>382</v>
      </c>
      <c r="B378" s="2" t="s">
        <v>874</v>
      </c>
    </row>
    <row r="379" spans="1:2" x14ac:dyDescent="0.25">
      <c r="A379" s="2" t="s">
        <v>383</v>
      </c>
      <c r="B379" s="2" t="s">
        <v>874</v>
      </c>
    </row>
    <row r="380" spans="1:2" x14ac:dyDescent="0.25">
      <c r="A380" s="2" t="s">
        <v>384</v>
      </c>
      <c r="B380" s="2"/>
    </row>
    <row r="381" spans="1:2" x14ac:dyDescent="0.25">
      <c r="A381" s="2" t="s">
        <v>385</v>
      </c>
      <c r="B381" s="2"/>
    </row>
    <row r="382" spans="1:2" x14ac:dyDescent="0.25">
      <c r="A382" s="2" t="s">
        <v>386</v>
      </c>
      <c r="B382" s="2"/>
    </row>
    <row r="383" spans="1:2" x14ac:dyDescent="0.25">
      <c r="A383" s="2" t="s">
        <v>387</v>
      </c>
      <c r="B383" s="2"/>
    </row>
    <row r="384" spans="1:2" x14ac:dyDescent="0.25">
      <c r="A384" s="2" t="s">
        <v>388</v>
      </c>
      <c r="B384" s="2"/>
    </row>
    <row r="385" spans="1:2" x14ac:dyDescent="0.25">
      <c r="A385" s="2" t="s">
        <v>389</v>
      </c>
      <c r="B385" s="2"/>
    </row>
    <row r="386" spans="1:2" x14ac:dyDescent="0.25">
      <c r="A386" s="2" t="s">
        <v>390</v>
      </c>
      <c r="B386" s="2"/>
    </row>
    <row r="387" spans="1:2" x14ac:dyDescent="0.25">
      <c r="A387" s="2" t="s">
        <v>391</v>
      </c>
      <c r="B387" s="2" t="s">
        <v>874</v>
      </c>
    </row>
    <row r="388" spans="1:2" x14ac:dyDescent="0.25">
      <c r="A388" s="2" t="s">
        <v>392</v>
      </c>
      <c r="B388" s="2" t="s">
        <v>874</v>
      </c>
    </row>
    <row r="389" spans="1:2" x14ac:dyDescent="0.25">
      <c r="A389" s="2" t="s">
        <v>393</v>
      </c>
      <c r="B389" s="2"/>
    </row>
    <row r="390" spans="1:2" x14ac:dyDescent="0.25">
      <c r="A390" s="2" t="s">
        <v>394</v>
      </c>
      <c r="B390" s="2"/>
    </row>
    <row r="391" spans="1:2" x14ac:dyDescent="0.25">
      <c r="A391" s="2" t="s">
        <v>395</v>
      </c>
      <c r="B391" s="2"/>
    </row>
    <row r="392" spans="1:2" x14ac:dyDescent="0.25">
      <c r="A392" s="2" t="s">
        <v>396</v>
      </c>
      <c r="B392" s="2"/>
    </row>
    <row r="393" spans="1:2" x14ac:dyDescent="0.25">
      <c r="A393" s="2" t="s">
        <v>397</v>
      </c>
      <c r="B393" s="2"/>
    </row>
    <row r="394" spans="1:2" x14ac:dyDescent="0.25">
      <c r="A394" s="2" t="s">
        <v>398</v>
      </c>
      <c r="B394" s="2" t="s">
        <v>874</v>
      </c>
    </row>
    <row r="395" spans="1:2" x14ac:dyDescent="0.25">
      <c r="A395" s="2" t="s">
        <v>399</v>
      </c>
      <c r="B395" s="2"/>
    </row>
    <row r="396" spans="1:2" x14ac:dyDescent="0.25">
      <c r="A396" s="2" t="s">
        <v>400</v>
      </c>
      <c r="B396" s="2"/>
    </row>
    <row r="397" spans="1:2" x14ac:dyDescent="0.25">
      <c r="A397" s="2" t="s">
        <v>401</v>
      </c>
      <c r="B397" s="2"/>
    </row>
    <row r="398" spans="1:2" x14ac:dyDescent="0.25">
      <c r="A398" s="2" t="s">
        <v>402</v>
      </c>
      <c r="B398" s="2" t="s">
        <v>874</v>
      </c>
    </row>
    <row r="399" spans="1:2" x14ac:dyDescent="0.25">
      <c r="A399" s="2" t="s">
        <v>403</v>
      </c>
      <c r="B399" s="2" t="s">
        <v>874</v>
      </c>
    </row>
    <row r="400" spans="1:2" x14ac:dyDescent="0.25">
      <c r="A400" s="2" t="s">
        <v>404</v>
      </c>
      <c r="B400" s="2" t="s">
        <v>874</v>
      </c>
    </row>
    <row r="401" spans="1:2" x14ac:dyDescent="0.25">
      <c r="A401" s="2" t="s">
        <v>405</v>
      </c>
      <c r="B401" s="2" t="s">
        <v>874</v>
      </c>
    </row>
    <row r="402" spans="1:2" x14ac:dyDescent="0.25">
      <c r="A402" s="2" t="s">
        <v>406</v>
      </c>
      <c r="B402" s="2"/>
    </row>
    <row r="403" spans="1:2" x14ac:dyDescent="0.25">
      <c r="A403" s="2" t="s">
        <v>407</v>
      </c>
      <c r="B403" s="2" t="s">
        <v>874</v>
      </c>
    </row>
    <row r="404" spans="1:2" x14ac:dyDescent="0.25">
      <c r="A404" s="2" t="s">
        <v>408</v>
      </c>
      <c r="B404" s="2"/>
    </row>
    <row r="405" spans="1:2" x14ac:dyDescent="0.25">
      <c r="A405" s="2" t="s">
        <v>409</v>
      </c>
      <c r="B405" s="2" t="s">
        <v>874</v>
      </c>
    </row>
    <row r="406" spans="1:2" x14ac:dyDescent="0.25">
      <c r="A406" s="2" t="s">
        <v>410</v>
      </c>
      <c r="B406" s="2"/>
    </row>
    <row r="407" spans="1:2" x14ac:dyDescent="0.25">
      <c r="A407" s="2" t="s">
        <v>411</v>
      </c>
      <c r="B407" s="2" t="s">
        <v>874</v>
      </c>
    </row>
    <row r="408" spans="1:2" x14ac:dyDescent="0.25">
      <c r="A408" s="2" t="s">
        <v>412</v>
      </c>
      <c r="B408" s="2"/>
    </row>
    <row r="409" spans="1:2" x14ac:dyDescent="0.25">
      <c r="A409" s="2" t="s">
        <v>413</v>
      </c>
      <c r="B409" s="2" t="s">
        <v>874</v>
      </c>
    </row>
    <row r="410" spans="1:2" x14ac:dyDescent="0.25">
      <c r="A410" s="2" t="s">
        <v>414</v>
      </c>
      <c r="B410" s="2"/>
    </row>
    <row r="411" spans="1:2" x14ac:dyDescent="0.25">
      <c r="A411" s="2" t="s">
        <v>415</v>
      </c>
      <c r="B411" s="2" t="s">
        <v>874</v>
      </c>
    </row>
    <row r="412" spans="1:2" x14ac:dyDescent="0.25">
      <c r="A412" s="2" t="s">
        <v>416</v>
      </c>
      <c r="B412" s="2"/>
    </row>
    <row r="413" spans="1:2" x14ac:dyDescent="0.25">
      <c r="A413" s="2" t="s">
        <v>417</v>
      </c>
      <c r="B413" s="2"/>
    </row>
    <row r="414" spans="1:2" x14ac:dyDescent="0.25">
      <c r="A414" s="2" t="s">
        <v>418</v>
      </c>
      <c r="B414" s="2"/>
    </row>
    <row r="415" spans="1:2" x14ac:dyDescent="0.25">
      <c r="A415" s="2" t="s">
        <v>419</v>
      </c>
      <c r="B415" s="2" t="s">
        <v>874</v>
      </c>
    </row>
    <row r="416" spans="1:2" x14ac:dyDescent="0.25">
      <c r="A416" s="2" t="s">
        <v>420</v>
      </c>
      <c r="B416" s="2" t="s">
        <v>874</v>
      </c>
    </row>
    <row r="417" spans="1:2" x14ac:dyDescent="0.25">
      <c r="A417" s="2" t="s">
        <v>421</v>
      </c>
      <c r="B417" s="2" t="s">
        <v>874</v>
      </c>
    </row>
    <row r="418" spans="1:2" x14ac:dyDescent="0.25">
      <c r="A418" s="2" t="s">
        <v>422</v>
      </c>
      <c r="B418" s="2" t="s">
        <v>874</v>
      </c>
    </row>
    <row r="419" spans="1:2" x14ac:dyDescent="0.25">
      <c r="A419" s="2" t="s">
        <v>423</v>
      </c>
      <c r="B419" s="2" t="s">
        <v>874</v>
      </c>
    </row>
    <row r="420" spans="1:2" x14ac:dyDescent="0.25">
      <c r="A420" s="2" t="s">
        <v>424</v>
      </c>
      <c r="B420" s="2"/>
    </row>
    <row r="421" spans="1:2" x14ac:dyDescent="0.25">
      <c r="A421" s="2" t="s">
        <v>425</v>
      </c>
      <c r="B421" s="2"/>
    </row>
    <row r="422" spans="1:2" x14ac:dyDescent="0.25">
      <c r="A422" s="2" t="s">
        <v>426</v>
      </c>
      <c r="B422" s="2" t="s">
        <v>874</v>
      </c>
    </row>
    <row r="423" spans="1:2" x14ac:dyDescent="0.25">
      <c r="A423" s="2" t="s">
        <v>427</v>
      </c>
      <c r="B423" s="2"/>
    </row>
    <row r="424" spans="1:2" x14ac:dyDescent="0.25">
      <c r="A424" s="2" t="s">
        <v>428</v>
      </c>
      <c r="B424" s="2" t="s">
        <v>874</v>
      </c>
    </row>
    <row r="425" spans="1:2" x14ac:dyDescent="0.25">
      <c r="A425" s="2" t="s">
        <v>429</v>
      </c>
      <c r="B425" s="2" t="s">
        <v>874</v>
      </c>
    </row>
    <row r="426" spans="1:2" x14ac:dyDescent="0.25">
      <c r="A426" s="2" t="s">
        <v>430</v>
      </c>
      <c r="B426" s="2"/>
    </row>
    <row r="427" spans="1:2" x14ac:dyDescent="0.25">
      <c r="A427" s="2" t="s">
        <v>431</v>
      </c>
      <c r="B427" s="2"/>
    </row>
    <row r="428" spans="1:2" x14ac:dyDescent="0.25">
      <c r="A428" s="2" t="s">
        <v>432</v>
      </c>
      <c r="B428" s="2" t="s">
        <v>874</v>
      </c>
    </row>
    <row r="429" spans="1:2" x14ac:dyDescent="0.25">
      <c r="A429" s="2" t="s">
        <v>433</v>
      </c>
      <c r="B429" s="2"/>
    </row>
    <row r="430" spans="1:2" x14ac:dyDescent="0.25">
      <c r="A430" s="2" t="s">
        <v>434</v>
      </c>
      <c r="B430" s="2"/>
    </row>
    <row r="431" spans="1:2" x14ac:dyDescent="0.25">
      <c r="A431" s="2" t="s">
        <v>435</v>
      </c>
      <c r="B431" s="2"/>
    </row>
    <row r="432" spans="1:2" x14ac:dyDescent="0.25">
      <c r="A432" s="2" t="s">
        <v>436</v>
      </c>
      <c r="B432" s="2"/>
    </row>
    <row r="433" spans="1:2" x14ac:dyDescent="0.25">
      <c r="A433" s="2" t="s">
        <v>437</v>
      </c>
      <c r="B433" s="2"/>
    </row>
    <row r="434" spans="1:2" x14ac:dyDescent="0.25">
      <c r="A434" s="2" t="s">
        <v>438</v>
      </c>
      <c r="B434" s="2"/>
    </row>
    <row r="435" spans="1:2" x14ac:dyDescent="0.25">
      <c r="A435" s="2" t="s">
        <v>439</v>
      </c>
      <c r="B435" s="2"/>
    </row>
    <row r="436" spans="1:2" x14ac:dyDescent="0.25">
      <c r="A436" s="2" t="s">
        <v>440</v>
      </c>
      <c r="B436" s="2"/>
    </row>
    <row r="437" spans="1:2" x14ac:dyDescent="0.25">
      <c r="A437" s="2" t="s">
        <v>441</v>
      </c>
      <c r="B437" s="2" t="s">
        <v>874</v>
      </c>
    </row>
    <row r="438" spans="1:2" x14ac:dyDescent="0.25">
      <c r="A438" s="2" t="s">
        <v>442</v>
      </c>
      <c r="B438" s="2"/>
    </row>
    <row r="439" spans="1:2" x14ac:dyDescent="0.25">
      <c r="A439" s="2" t="s">
        <v>443</v>
      </c>
      <c r="B439" s="2"/>
    </row>
    <row r="440" spans="1:2" x14ac:dyDescent="0.25">
      <c r="A440" s="2" t="s">
        <v>444</v>
      </c>
      <c r="B440" s="2" t="s">
        <v>874</v>
      </c>
    </row>
    <row r="441" spans="1:2" x14ac:dyDescent="0.25">
      <c r="A441" s="2" t="s">
        <v>445</v>
      </c>
      <c r="B441" s="2"/>
    </row>
    <row r="442" spans="1:2" x14ac:dyDescent="0.25">
      <c r="A442" s="2" t="s">
        <v>446</v>
      </c>
      <c r="B442" s="2"/>
    </row>
    <row r="443" spans="1:2" x14ac:dyDescent="0.25">
      <c r="A443" s="2" t="s">
        <v>447</v>
      </c>
      <c r="B443" s="2"/>
    </row>
    <row r="444" spans="1:2" x14ac:dyDescent="0.25">
      <c r="A444" s="2" t="s">
        <v>448</v>
      </c>
      <c r="B444" s="2"/>
    </row>
    <row r="445" spans="1:2" x14ac:dyDescent="0.25">
      <c r="A445" s="2" t="s">
        <v>449</v>
      </c>
      <c r="B445" s="2" t="s">
        <v>874</v>
      </c>
    </row>
    <row r="446" spans="1:2" x14ac:dyDescent="0.25">
      <c r="A446" s="2" t="s">
        <v>450</v>
      </c>
      <c r="B446" s="2"/>
    </row>
    <row r="447" spans="1:2" x14ac:dyDescent="0.25">
      <c r="A447" s="2" t="s">
        <v>451</v>
      </c>
      <c r="B447" s="2" t="s">
        <v>874</v>
      </c>
    </row>
    <row r="448" spans="1:2" x14ac:dyDescent="0.25">
      <c r="A448" s="2" t="s">
        <v>452</v>
      </c>
      <c r="B448" s="2"/>
    </row>
    <row r="449" spans="1:2" x14ac:dyDescent="0.25">
      <c r="A449" s="2" t="s">
        <v>453</v>
      </c>
      <c r="B449" s="2"/>
    </row>
    <row r="450" spans="1:2" x14ac:dyDescent="0.25">
      <c r="A450" s="2" t="s">
        <v>454</v>
      </c>
      <c r="B450" s="2" t="s">
        <v>874</v>
      </c>
    </row>
    <row r="451" spans="1:2" x14ac:dyDescent="0.25">
      <c r="A451" s="2" t="s">
        <v>455</v>
      </c>
      <c r="B451" s="2"/>
    </row>
    <row r="452" spans="1:2" x14ac:dyDescent="0.25">
      <c r="A452" s="2" t="s">
        <v>456</v>
      </c>
      <c r="B452" s="2"/>
    </row>
    <row r="453" spans="1:2" x14ac:dyDescent="0.25">
      <c r="A453" s="2" t="s">
        <v>457</v>
      </c>
      <c r="B453" s="2" t="s">
        <v>874</v>
      </c>
    </row>
    <row r="454" spans="1:2" x14ac:dyDescent="0.25">
      <c r="A454" s="2" t="s">
        <v>458</v>
      </c>
      <c r="B454" s="2" t="s">
        <v>874</v>
      </c>
    </row>
    <row r="455" spans="1:2" x14ac:dyDescent="0.25">
      <c r="A455" s="2" t="s">
        <v>459</v>
      </c>
      <c r="B455" s="2" t="s">
        <v>874</v>
      </c>
    </row>
    <row r="456" spans="1:2" x14ac:dyDescent="0.25">
      <c r="A456" s="2" t="s">
        <v>460</v>
      </c>
      <c r="B456" s="2"/>
    </row>
    <row r="457" spans="1:2" x14ac:dyDescent="0.25">
      <c r="A457" s="2" t="s">
        <v>461</v>
      </c>
      <c r="B457" s="2"/>
    </row>
    <row r="458" spans="1:2" x14ac:dyDescent="0.25">
      <c r="A458" s="2" t="s">
        <v>462</v>
      </c>
      <c r="B458" s="2" t="s">
        <v>874</v>
      </c>
    </row>
    <row r="459" spans="1:2" x14ac:dyDescent="0.25">
      <c r="A459" s="2" t="s">
        <v>463</v>
      </c>
      <c r="B459" s="2"/>
    </row>
    <row r="460" spans="1:2" x14ac:dyDescent="0.25">
      <c r="A460" s="2" t="s">
        <v>464</v>
      </c>
      <c r="B460" s="2"/>
    </row>
    <row r="461" spans="1:2" x14ac:dyDescent="0.25">
      <c r="A461" s="2" t="s">
        <v>465</v>
      </c>
      <c r="B461" s="2"/>
    </row>
    <row r="462" spans="1:2" x14ac:dyDescent="0.25">
      <c r="A462" s="2" t="s">
        <v>466</v>
      </c>
      <c r="B462" s="2"/>
    </row>
    <row r="463" spans="1:2" x14ac:dyDescent="0.25">
      <c r="A463" s="2" t="s">
        <v>467</v>
      </c>
      <c r="B463" s="2" t="s">
        <v>874</v>
      </c>
    </row>
    <row r="464" spans="1:2" x14ac:dyDescent="0.25">
      <c r="A464" s="2" t="s">
        <v>468</v>
      </c>
      <c r="B464" s="2"/>
    </row>
    <row r="465" spans="1:2" x14ac:dyDescent="0.25">
      <c r="A465" s="2" t="s">
        <v>469</v>
      </c>
      <c r="B465" s="2"/>
    </row>
    <row r="466" spans="1:2" x14ac:dyDescent="0.25">
      <c r="A466" s="2" t="s">
        <v>470</v>
      </c>
      <c r="B466" s="2"/>
    </row>
    <row r="467" spans="1:2" x14ac:dyDescent="0.25">
      <c r="A467" s="2" t="s">
        <v>471</v>
      </c>
      <c r="B467" s="2"/>
    </row>
    <row r="468" spans="1:2" x14ac:dyDescent="0.25">
      <c r="A468" s="2" t="s">
        <v>472</v>
      </c>
      <c r="B468" s="2"/>
    </row>
    <row r="469" spans="1:2" x14ac:dyDescent="0.25">
      <c r="A469" s="2" t="s">
        <v>473</v>
      </c>
      <c r="B469" s="2"/>
    </row>
    <row r="470" spans="1:2" x14ac:dyDescent="0.25">
      <c r="A470" s="2" t="s">
        <v>474</v>
      </c>
      <c r="B470" s="2" t="s">
        <v>874</v>
      </c>
    </row>
    <row r="471" spans="1:2" x14ac:dyDescent="0.25">
      <c r="A471" s="2" t="s">
        <v>475</v>
      </c>
      <c r="B471" s="2"/>
    </row>
    <row r="472" spans="1:2" x14ac:dyDescent="0.25">
      <c r="A472" s="2" t="s">
        <v>476</v>
      </c>
      <c r="B472" s="2"/>
    </row>
    <row r="473" spans="1:2" x14ac:dyDescent="0.25">
      <c r="A473" s="2" t="s">
        <v>477</v>
      </c>
      <c r="B473" s="2" t="s">
        <v>874</v>
      </c>
    </row>
    <row r="474" spans="1:2" x14ac:dyDescent="0.25">
      <c r="A474" s="2" t="s">
        <v>478</v>
      </c>
      <c r="B474" s="2"/>
    </row>
    <row r="475" spans="1:2" x14ac:dyDescent="0.25">
      <c r="A475" s="2" t="s">
        <v>479</v>
      </c>
      <c r="B475" s="2" t="s">
        <v>874</v>
      </c>
    </row>
    <row r="476" spans="1:2" x14ac:dyDescent="0.25">
      <c r="A476" s="2" t="s">
        <v>480</v>
      </c>
      <c r="B476" s="2"/>
    </row>
    <row r="477" spans="1:2" x14ac:dyDescent="0.25">
      <c r="A477" s="2" t="s">
        <v>481</v>
      </c>
      <c r="B477" s="2" t="s">
        <v>874</v>
      </c>
    </row>
    <row r="478" spans="1:2" x14ac:dyDescent="0.25">
      <c r="A478" s="2" t="s">
        <v>482</v>
      </c>
      <c r="B478" s="2"/>
    </row>
    <row r="479" spans="1:2" x14ac:dyDescent="0.25">
      <c r="A479" s="2" t="s">
        <v>483</v>
      </c>
      <c r="B479" s="2"/>
    </row>
    <row r="480" spans="1:2" x14ac:dyDescent="0.25">
      <c r="A480" s="2" t="s">
        <v>484</v>
      </c>
      <c r="B480" s="2"/>
    </row>
    <row r="481" spans="1:2" x14ac:dyDescent="0.25">
      <c r="A481" s="2" t="s">
        <v>485</v>
      </c>
      <c r="B481" s="2" t="s">
        <v>874</v>
      </c>
    </row>
    <row r="482" spans="1:2" x14ac:dyDescent="0.25">
      <c r="A482" s="2" t="s">
        <v>486</v>
      </c>
      <c r="B482" s="2" t="s">
        <v>874</v>
      </c>
    </row>
    <row r="483" spans="1:2" x14ac:dyDescent="0.25">
      <c r="A483" s="2" t="s">
        <v>487</v>
      </c>
      <c r="B483" s="2"/>
    </row>
    <row r="484" spans="1:2" x14ac:dyDescent="0.25">
      <c r="A484" s="2" t="s">
        <v>488</v>
      </c>
      <c r="B484" s="2"/>
    </row>
    <row r="485" spans="1:2" x14ac:dyDescent="0.25">
      <c r="A485" s="2" t="s">
        <v>489</v>
      </c>
      <c r="B485" s="2" t="s">
        <v>874</v>
      </c>
    </row>
    <row r="486" spans="1:2" x14ac:dyDescent="0.25">
      <c r="A486" s="2" t="s">
        <v>490</v>
      </c>
      <c r="B486" s="2"/>
    </row>
    <row r="487" spans="1:2" x14ac:dyDescent="0.25">
      <c r="A487" s="2" t="s">
        <v>491</v>
      </c>
      <c r="B487" s="2" t="s">
        <v>874</v>
      </c>
    </row>
    <row r="488" spans="1:2" x14ac:dyDescent="0.25">
      <c r="A488" s="2" t="s">
        <v>492</v>
      </c>
      <c r="B488" s="2"/>
    </row>
    <row r="489" spans="1:2" x14ac:dyDescent="0.25">
      <c r="A489" s="2" t="s">
        <v>493</v>
      </c>
      <c r="B489" s="2"/>
    </row>
    <row r="490" spans="1:2" x14ac:dyDescent="0.25">
      <c r="A490" s="2" t="s">
        <v>494</v>
      </c>
      <c r="B490" s="2" t="s">
        <v>874</v>
      </c>
    </row>
    <row r="491" spans="1:2" x14ac:dyDescent="0.25">
      <c r="A491" s="2" t="s">
        <v>495</v>
      </c>
      <c r="B491" s="2"/>
    </row>
    <row r="492" spans="1:2" x14ac:dyDescent="0.25">
      <c r="A492" s="2" t="s">
        <v>496</v>
      </c>
      <c r="B492" s="2"/>
    </row>
    <row r="493" spans="1:2" x14ac:dyDescent="0.25">
      <c r="A493" s="2" t="s">
        <v>497</v>
      </c>
      <c r="B493" s="2" t="s">
        <v>874</v>
      </c>
    </row>
    <row r="494" spans="1:2" x14ac:dyDescent="0.25">
      <c r="A494" s="2" t="s">
        <v>498</v>
      </c>
      <c r="B494" s="2"/>
    </row>
    <row r="495" spans="1:2" x14ac:dyDescent="0.25">
      <c r="A495" s="2" t="s">
        <v>499</v>
      </c>
      <c r="B495" s="2" t="s">
        <v>874</v>
      </c>
    </row>
    <row r="496" spans="1:2" x14ac:dyDescent="0.25">
      <c r="A496" s="2" t="s">
        <v>500</v>
      </c>
      <c r="B496" s="2"/>
    </row>
    <row r="497" spans="1:2" x14ac:dyDescent="0.25">
      <c r="A497" s="2" t="s">
        <v>501</v>
      </c>
      <c r="B497" s="2" t="s">
        <v>874</v>
      </c>
    </row>
    <row r="498" spans="1:2" x14ac:dyDescent="0.25">
      <c r="A498" s="2" t="s">
        <v>502</v>
      </c>
      <c r="B498" s="2"/>
    </row>
    <row r="499" spans="1:2" x14ac:dyDescent="0.25">
      <c r="A499" s="2" t="s">
        <v>503</v>
      </c>
      <c r="B499" s="2"/>
    </row>
    <row r="500" spans="1:2" x14ac:dyDescent="0.25">
      <c r="A500" s="2" t="s">
        <v>504</v>
      </c>
      <c r="B500" s="2" t="s">
        <v>874</v>
      </c>
    </row>
    <row r="501" spans="1:2" x14ac:dyDescent="0.25">
      <c r="A501" s="2" t="s">
        <v>505</v>
      </c>
      <c r="B501" s="2"/>
    </row>
    <row r="502" spans="1:2" x14ac:dyDescent="0.25">
      <c r="A502" s="2" t="s">
        <v>506</v>
      </c>
      <c r="B502" s="2"/>
    </row>
    <row r="503" spans="1:2" x14ac:dyDescent="0.25">
      <c r="A503" s="2" t="s">
        <v>507</v>
      </c>
      <c r="B503" s="2" t="s">
        <v>874</v>
      </c>
    </row>
    <row r="504" spans="1:2" x14ac:dyDescent="0.25">
      <c r="A504" s="2" t="s">
        <v>508</v>
      </c>
      <c r="B504" s="2" t="s">
        <v>874</v>
      </c>
    </row>
    <row r="505" spans="1:2" x14ac:dyDescent="0.25">
      <c r="A505" s="2" t="s">
        <v>509</v>
      </c>
      <c r="B505" s="2"/>
    </row>
    <row r="506" spans="1:2" x14ac:dyDescent="0.25">
      <c r="A506" s="2" t="s">
        <v>510</v>
      </c>
      <c r="B506" s="2" t="s">
        <v>874</v>
      </c>
    </row>
    <row r="507" spans="1:2" x14ac:dyDescent="0.25">
      <c r="A507" s="2" t="s">
        <v>511</v>
      </c>
      <c r="B507" s="2"/>
    </row>
    <row r="508" spans="1:2" x14ac:dyDescent="0.25">
      <c r="A508" s="2" t="s">
        <v>512</v>
      </c>
      <c r="B508" s="2"/>
    </row>
    <row r="509" spans="1:2" x14ac:dyDescent="0.25">
      <c r="A509" s="2" t="s">
        <v>513</v>
      </c>
      <c r="B509" s="2"/>
    </row>
    <row r="510" spans="1:2" x14ac:dyDescent="0.25">
      <c r="A510" s="2" t="s">
        <v>514</v>
      </c>
      <c r="B510" s="2" t="s">
        <v>874</v>
      </c>
    </row>
    <row r="511" spans="1:2" x14ac:dyDescent="0.25">
      <c r="A511" s="2" t="s">
        <v>515</v>
      </c>
      <c r="B511" s="2"/>
    </row>
    <row r="512" spans="1:2" x14ac:dyDescent="0.25">
      <c r="A512" s="2" t="s">
        <v>516</v>
      </c>
      <c r="B512" s="2" t="s">
        <v>874</v>
      </c>
    </row>
    <row r="513" spans="1:2" x14ac:dyDescent="0.25">
      <c r="A513" s="2" t="s">
        <v>517</v>
      </c>
      <c r="B513" s="2" t="s">
        <v>874</v>
      </c>
    </row>
    <row r="514" spans="1:2" x14ac:dyDescent="0.25">
      <c r="A514" s="2" t="s">
        <v>518</v>
      </c>
      <c r="B514" s="2"/>
    </row>
    <row r="515" spans="1:2" x14ac:dyDescent="0.25">
      <c r="A515" s="2" t="s">
        <v>519</v>
      </c>
      <c r="B515" s="2"/>
    </row>
    <row r="516" spans="1:2" x14ac:dyDescent="0.25">
      <c r="A516" s="2" t="s">
        <v>520</v>
      </c>
      <c r="B516" s="2"/>
    </row>
    <row r="517" spans="1:2" x14ac:dyDescent="0.25">
      <c r="A517" s="2" t="s">
        <v>521</v>
      </c>
      <c r="B517" s="2"/>
    </row>
    <row r="518" spans="1:2" x14ac:dyDescent="0.25">
      <c r="A518" s="2" t="s">
        <v>522</v>
      </c>
      <c r="B518" s="2"/>
    </row>
    <row r="519" spans="1:2" x14ac:dyDescent="0.25">
      <c r="A519" s="2" t="s">
        <v>523</v>
      </c>
      <c r="B519" s="2" t="s">
        <v>874</v>
      </c>
    </row>
    <row r="520" spans="1:2" x14ac:dyDescent="0.25">
      <c r="A520" s="2" t="s">
        <v>524</v>
      </c>
      <c r="B520" s="2" t="s">
        <v>874</v>
      </c>
    </row>
    <row r="521" spans="1:2" x14ac:dyDescent="0.25">
      <c r="A521" s="2" t="s">
        <v>525</v>
      </c>
      <c r="B521" s="2"/>
    </row>
    <row r="522" spans="1:2" x14ac:dyDescent="0.25">
      <c r="A522" s="2" t="s">
        <v>526</v>
      </c>
      <c r="B522" s="2"/>
    </row>
    <row r="523" spans="1:2" x14ac:dyDescent="0.25">
      <c r="A523" s="2" t="s">
        <v>527</v>
      </c>
      <c r="B523" s="2" t="s">
        <v>874</v>
      </c>
    </row>
    <row r="524" spans="1:2" x14ac:dyDescent="0.25">
      <c r="A524" s="2" t="s">
        <v>528</v>
      </c>
      <c r="B524" s="2"/>
    </row>
    <row r="525" spans="1:2" x14ac:dyDescent="0.25">
      <c r="A525" s="2" t="s">
        <v>529</v>
      </c>
      <c r="B525" s="2" t="s">
        <v>874</v>
      </c>
    </row>
    <row r="526" spans="1:2" x14ac:dyDescent="0.25">
      <c r="A526" s="2" t="s">
        <v>530</v>
      </c>
      <c r="B526" s="2"/>
    </row>
    <row r="527" spans="1:2" x14ac:dyDescent="0.25">
      <c r="A527" s="2" t="s">
        <v>531</v>
      </c>
      <c r="B527" s="2"/>
    </row>
    <row r="528" spans="1:2" x14ac:dyDescent="0.25">
      <c r="A528" s="2" t="s">
        <v>532</v>
      </c>
      <c r="B528" s="2"/>
    </row>
    <row r="529" spans="1:2" x14ac:dyDescent="0.25">
      <c r="A529" s="2" t="s">
        <v>533</v>
      </c>
      <c r="B529" s="2" t="s">
        <v>874</v>
      </c>
    </row>
    <row r="530" spans="1:2" x14ac:dyDescent="0.25">
      <c r="A530" s="2" t="s">
        <v>534</v>
      </c>
      <c r="B530" s="2" t="s">
        <v>874</v>
      </c>
    </row>
    <row r="531" spans="1:2" x14ac:dyDescent="0.25">
      <c r="A531" s="2" t="s">
        <v>535</v>
      </c>
      <c r="B531" s="2" t="s">
        <v>874</v>
      </c>
    </row>
    <row r="532" spans="1:2" x14ac:dyDescent="0.25">
      <c r="A532" s="2" t="s">
        <v>536</v>
      </c>
      <c r="B532" s="2"/>
    </row>
    <row r="533" spans="1:2" x14ac:dyDescent="0.25">
      <c r="A533" s="2" t="s">
        <v>537</v>
      </c>
      <c r="B533" s="2" t="s">
        <v>874</v>
      </c>
    </row>
    <row r="534" spans="1:2" x14ac:dyDescent="0.25">
      <c r="A534" s="2" t="s">
        <v>538</v>
      </c>
      <c r="B534" s="2"/>
    </row>
    <row r="535" spans="1:2" x14ac:dyDescent="0.25">
      <c r="A535" s="2" t="s">
        <v>539</v>
      </c>
      <c r="B535" s="2"/>
    </row>
    <row r="536" spans="1:2" x14ac:dyDescent="0.25">
      <c r="A536" s="2" t="s">
        <v>540</v>
      </c>
      <c r="B536" s="2"/>
    </row>
    <row r="537" spans="1:2" x14ac:dyDescent="0.25">
      <c r="A537" s="2" t="s">
        <v>541</v>
      </c>
      <c r="B537" s="2"/>
    </row>
    <row r="538" spans="1:2" x14ac:dyDescent="0.25">
      <c r="A538" s="2" t="s">
        <v>542</v>
      </c>
      <c r="B538" s="2"/>
    </row>
    <row r="539" spans="1:2" x14ac:dyDescent="0.25">
      <c r="A539" s="2" t="s">
        <v>543</v>
      </c>
      <c r="B539" s="2"/>
    </row>
    <row r="540" spans="1:2" x14ac:dyDescent="0.25">
      <c r="A540" s="2" t="s">
        <v>544</v>
      </c>
      <c r="B540" s="2"/>
    </row>
    <row r="541" spans="1:2" x14ac:dyDescent="0.25">
      <c r="A541" s="2" t="s">
        <v>545</v>
      </c>
      <c r="B541" s="2"/>
    </row>
    <row r="542" spans="1:2" x14ac:dyDescent="0.25">
      <c r="A542" s="2" t="s">
        <v>546</v>
      </c>
      <c r="B542" s="2"/>
    </row>
    <row r="543" spans="1:2" x14ac:dyDescent="0.25">
      <c r="A543" s="2" t="s">
        <v>547</v>
      </c>
      <c r="B543" s="2" t="s">
        <v>874</v>
      </c>
    </row>
    <row r="544" spans="1:2" x14ac:dyDescent="0.25">
      <c r="A544" s="2" t="s">
        <v>548</v>
      </c>
      <c r="B544" s="2" t="s">
        <v>874</v>
      </c>
    </row>
    <row r="545" spans="1:2" x14ac:dyDescent="0.25">
      <c r="A545" s="2" t="s">
        <v>549</v>
      </c>
      <c r="B545" s="2" t="s">
        <v>874</v>
      </c>
    </row>
    <row r="546" spans="1:2" x14ac:dyDescent="0.25">
      <c r="A546" s="2" t="s">
        <v>550</v>
      </c>
      <c r="B546" s="2" t="s">
        <v>874</v>
      </c>
    </row>
    <row r="547" spans="1:2" x14ac:dyDescent="0.25">
      <c r="A547" s="2" t="s">
        <v>551</v>
      </c>
      <c r="B547" s="2"/>
    </row>
    <row r="548" spans="1:2" x14ac:dyDescent="0.25">
      <c r="A548" s="2" t="s">
        <v>552</v>
      </c>
      <c r="B548" s="2"/>
    </row>
    <row r="549" spans="1:2" x14ac:dyDescent="0.25">
      <c r="A549" s="2" t="s">
        <v>553</v>
      </c>
      <c r="B549" s="2"/>
    </row>
    <row r="550" spans="1:2" x14ac:dyDescent="0.25">
      <c r="A550" s="2" t="s">
        <v>554</v>
      </c>
      <c r="B550" s="2"/>
    </row>
    <row r="551" spans="1:2" x14ac:dyDescent="0.25">
      <c r="A551" s="2" t="s">
        <v>555</v>
      </c>
      <c r="B551" s="2" t="s">
        <v>874</v>
      </c>
    </row>
    <row r="552" spans="1:2" x14ac:dyDescent="0.25">
      <c r="A552" s="2" t="s">
        <v>556</v>
      </c>
      <c r="B552" s="2"/>
    </row>
    <row r="553" spans="1:2" x14ac:dyDescent="0.25">
      <c r="A553" s="2" t="s">
        <v>557</v>
      </c>
      <c r="B553" s="2"/>
    </row>
    <row r="554" spans="1:2" x14ac:dyDescent="0.25">
      <c r="A554" s="2" t="s">
        <v>558</v>
      </c>
      <c r="B554" s="2"/>
    </row>
    <row r="555" spans="1:2" x14ac:dyDescent="0.25">
      <c r="A555" s="2" t="s">
        <v>559</v>
      </c>
      <c r="B555" s="2"/>
    </row>
    <row r="556" spans="1:2" x14ac:dyDescent="0.25">
      <c r="A556" s="2" t="s">
        <v>560</v>
      </c>
      <c r="B556" s="2"/>
    </row>
    <row r="557" spans="1:2" x14ac:dyDescent="0.25">
      <c r="A557" s="2" t="s">
        <v>561</v>
      </c>
      <c r="B557" s="2"/>
    </row>
    <row r="558" spans="1:2" x14ac:dyDescent="0.25">
      <c r="A558" s="2" t="s">
        <v>562</v>
      </c>
      <c r="B558" s="2"/>
    </row>
    <row r="559" spans="1:2" x14ac:dyDescent="0.25">
      <c r="A559" s="2" t="s">
        <v>563</v>
      </c>
      <c r="B559" s="2"/>
    </row>
    <row r="560" spans="1:2" x14ac:dyDescent="0.25">
      <c r="A560" s="2" t="s">
        <v>564</v>
      </c>
      <c r="B560" s="2"/>
    </row>
    <row r="561" spans="1:2" x14ac:dyDescent="0.25">
      <c r="A561" s="2" t="s">
        <v>565</v>
      </c>
      <c r="B561" s="2"/>
    </row>
    <row r="562" spans="1:2" x14ac:dyDescent="0.25">
      <c r="A562" s="2" t="s">
        <v>566</v>
      </c>
      <c r="B562" s="2"/>
    </row>
    <row r="563" spans="1:2" x14ac:dyDescent="0.25">
      <c r="A563" s="2" t="s">
        <v>567</v>
      </c>
      <c r="B563" s="2" t="s">
        <v>874</v>
      </c>
    </row>
    <row r="564" spans="1:2" x14ac:dyDescent="0.25">
      <c r="A564" s="2" t="s">
        <v>568</v>
      </c>
      <c r="B564" s="2"/>
    </row>
    <row r="565" spans="1:2" x14ac:dyDescent="0.25">
      <c r="A565" s="2" t="s">
        <v>569</v>
      </c>
      <c r="B565" s="2"/>
    </row>
    <row r="566" spans="1:2" x14ac:dyDescent="0.25">
      <c r="A566" s="2" t="s">
        <v>570</v>
      </c>
      <c r="B566" s="2"/>
    </row>
    <row r="567" spans="1:2" x14ac:dyDescent="0.25">
      <c r="A567" s="2" t="s">
        <v>571</v>
      </c>
      <c r="B567" s="2"/>
    </row>
    <row r="568" spans="1:2" x14ac:dyDescent="0.25">
      <c r="A568" s="2" t="s">
        <v>572</v>
      </c>
      <c r="B568" s="2" t="s">
        <v>874</v>
      </c>
    </row>
    <row r="569" spans="1:2" x14ac:dyDescent="0.25">
      <c r="A569" s="2" t="s">
        <v>573</v>
      </c>
      <c r="B569" s="2" t="s">
        <v>874</v>
      </c>
    </row>
    <row r="570" spans="1:2" x14ac:dyDescent="0.25">
      <c r="A570" s="2" t="s">
        <v>574</v>
      </c>
      <c r="B570" s="2" t="s">
        <v>874</v>
      </c>
    </row>
    <row r="571" spans="1:2" x14ac:dyDescent="0.25">
      <c r="A571" s="2" t="s">
        <v>575</v>
      </c>
      <c r="B571" s="2" t="s">
        <v>874</v>
      </c>
    </row>
    <row r="572" spans="1:2" x14ac:dyDescent="0.25">
      <c r="A572" s="2" t="s">
        <v>576</v>
      </c>
      <c r="B572" s="2"/>
    </row>
    <row r="573" spans="1:2" x14ac:dyDescent="0.25">
      <c r="A573" s="2" t="s">
        <v>577</v>
      </c>
      <c r="B573" s="2"/>
    </row>
    <row r="574" spans="1:2" x14ac:dyDescent="0.25">
      <c r="A574" s="2" t="s">
        <v>578</v>
      </c>
      <c r="B574" s="2"/>
    </row>
    <row r="575" spans="1:2" x14ac:dyDescent="0.25">
      <c r="A575" s="2" t="s">
        <v>579</v>
      </c>
      <c r="B575" s="2"/>
    </row>
    <row r="576" spans="1:2" x14ac:dyDescent="0.25">
      <c r="A576" s="2" t="s">
        <v>580</v>
      </c>
      <c r="B576" s="2"/>
    </row>
    <row r="577" spans="1:2" x14ac:dyDescent="0.25">
      <c r="A577" s="2" t="s">
        <v>581</v>
      </c>
      <c r="B577" s="2" t="s">
        <v>874</v>
      </c>
    </row>
    <row r="578" spans="1:2" x14ac:dyDescent="0.25">
      <c r="A578" s="2" t="s">
        <v>582</v>
      </c>
      <c r="B578" s="2"/>
    </row>
    <row r="579" spans="1:2" x14ac:dyDescent="0.25">
      <c r="A579" s="2" t="s">
        <v>583</v>
      </c>
      <c r="B579" s="2"/>
    </row>
    <row r="580" spans="1:2" x14ac:dyDescent="0.25">
      <c r="A580" s="2" t="s">
        <v>584</v>
      </c>
      <c r="B580" s="2"/>
    </row>
    <row r="581" spans="1:2" x14ac:dyDescent="0.25">
      <c r="A581" s="2" t="s">
        <v>585</v>
      </c>
      <c r="B581" s="2"/>
    </row>
    <row r="582" spans="1:2" x14ac:dyDescent="0.25">
      <c r="A582" s="2" t="s">
        <v>586</v>
      </c>
      <c r="B582" s="2"/>
    </row>
    <row r="583" spans="1:2" x14ac:dyDescent="0.25">
      <c r="A583" s="2" t="s">
        <v>587</v>
      </c>
      <c r="B583" s="2"/>
    </row>
    <row r="584" spans="1:2" x14ac:dyDescent="0.25">
      <c r="A584" s="2" t="s">
        <v>588</v>
      </c>
      <c r="B584" s="2"/>
    </row>
    <row r="585" spans="1:2" x14ac:dyDescent="0.25">
      <c r="A585" s="2" t="s">
        <v>589</v>
      </c>
      <c r="B585" s="2"/>
    </row>
    <row r="586" spans="1:2" x14ac:dyDescent="0.25">
      <c r="A586" s="2" t="s">
        <v>590</v>
      </c>
      <c r="B586" s="2"/>
    </row>
    <row r="587" spans="1:2" x14ac:dyDescent="0.25">
      <c r="A587" s="2" t="s">
        <v>591</v>
      </c>
      <c r="B587" s="2" t="s">
        <v>874</v>
      </c>
    </row>
    <row r="588" spans="1:2" x14ac:dyDescent="0.25">
      <c r="A588" s="2" t="s">
        <v>592</v>
      </c>
      <c r="B588" s="2"/>
    </row>
    <row r="589" spans="1:2" x14ac:dyDescent="0.25">
      <c r="A589" s="2" t="s">
        <v>593</v>
      </c>
      <c r="B589" s="2" t="s">
        <v>874</v>
      </c>
    </row>
    <row r="590" spans="1:2" x14ac:dyDescent="0.25">
      <c r="A590" s="2" t="s">
        <v>594</v>
      </c>
      <c r="B590" s="2"/>
    </row>
    <row r="591" spans="1:2" x14ac:dyDescent="0.25">
      <c r="A591" s="2" t="s">
        <v>595</v>
      </c>
      <c r="B591" s="2"/>
    </row>
    <row r="592" spans="1:2" x14ac:dyDescent="0.25">
      <c r="A592" s="2" t="s">
        <v>596</v>
      </c>
      <c r="B592" s="2"/>
    </row>
    <row r="593" spans="1:2" x14ac:dyDescent="0.25">
      <c r="A593" s="2" t="s">
        <v>597</v>
      </c>
      <c r="B593" s="2"/>
    </row>
    <row r="594" spans="1:2" x14ac:dyDescent="0.25">
      <c r="A594" s="2" t="s">
        <v>598</v>
      </c>
      <c r="B594" s="2"/>
    </row>
    <row r="595" spans="1:2" x14ac:dyDescent="0.25">
      <c r="A595" s="2" t="s">
        <v>599</v>
      </c>
      <c r="B595" s="2" t="s">
        <v>874</v>
      </c>
    </row>
    <row r="596" spans="1:2" x14ac:dyDescent="0.25">
      <c r="A596" s="2" t="s">
        <v>600</v>
      </c>
      <c r="B596" s="2"/>
    </row>
    <row r="597" spans="1:2" x14ac:dyDescent="0.25">
      <c r="A597" s="2" t="s">
        <v>601</v>
      </c>
      <c r="B597" s="2"/>
    </row>
    <row r="598" spans="1:2" x14ac:dyDescent="0.25">
      <c r="A598" s="2" t="s">
        <v>602</v>
      </c>
      <c r="B598" s="2"/>
    </row>
    <row r="599" spans="1:2" x14ac:dyDescent="0.25">
      <c r="A599" s="2" t="s">
        <v>603</v>
      </c>
      <c r="B599" s="2"/>
    </row>
    <row r="600" spans="1:2" x14ac:dyDescent="0.25">
      <c r="A600" s="2" t="s">
        <v>604</v>
      </c>
      <c r="B600" s="2"/>
    </row>
    <row r="601" spans="1:2" x14ac:dyDescent="0.25">
      <c r="A601" s="2" t="s">
        <v>605</v>
      </c>
      <c r="B601" s="2"/>
    </row>
    <row r="602" spans="1:2" x14ac:dyDescent="0.25">
      <c r="A602" s="2" t="s">
        <v>606</v>
      </c>
      <c r="B602" s="2" t="s">
        <v>874</v>
      </c>
    </row>
    <row r="603" spans="1:2" x14ac:dyDescent="0.25">
      <c r="A603" s="2" t="s">
        <v>607</v>
      </c>
      <c r="B603" s="2"/>
    </row>
    <row r="604" spans="1:2" x14ac:dyDescent="0.25">
      <c r="A604" s="2" t="s">
        <v>608</v>
      </c>
      <c r="B604" s="2"/>
    </row>
    <row r="605" spans="1:2" x14ac:dyDescent="0.25">
      <c r="A605" s="2" t="s">
        <v>609</v>
      </c>
      <c r="B605" s="2"/>
    </row>
    <row r="606" spans="1:2" x14ac:dyDescent="0.25">
      <c r="A606" s="2" t="s">
        <v>610</v>
      </c>
      <c r="B606" s="2"/>
    </row>
    <row r="607" spans="1:2" x14ac:dyDescent="0.25">
      <c r="A607" s="2" t="s">
        <v>611</v>
      </c>
      <c r="B607" s="2"/>
    </row>
    <row r="608" spans="1:2" x14ac:dyDescent="0.25">
      <c r="A608" s="2" t="s">
        <v>612</v>
      </c>
      <c r="B608" s="2"/>
    </row>
    <row r="609" spans="1:2" x14ac:dyDescent="0.25">
      <c r="A609" s="2" t="s">
        <v>613</v>
      </c>
      <c r="B609" s="2" t="s">
        <v>874</v>
      </c>
    </row>
    <row r="610" spans="1:2" x14ac:dyDescent="0.25">
      <c r="A610" s="2" t="s">
        <v>614</v>
      </c>
      <c r="B610" s="2"/>
    </row>
    <row r="611" spans="1:2" x14ac:dyDescent="0.25">
      <c r="A611" s="2" t="s">
        <v>615</v>
      </c>
      <c r="B611" s="2"/>
    </row>
    <row r="612" spans="1:2" x14ac:dyDescent="0.25">
      <c r="A612" s="2" t="s">
        <v>616</v>
      </c>
      <c r="B612" s="2" t="s">
        <v>874</v>
      </c>
    </row>
    <row r="613" spans="1:2" x14ac:dyDescent="0.25">
      <c r="A613" s="2" t="s">
        <v>617</v>
      </c>
      <c r="B613" s="2" t="s">
        <v>874</v>
      </c>
    </row>
    <row r="614" spans="1:2" x14ac:dyDescent="0.25">
      <c r="A614" s="2" t="s">
        <v>618</v>
      </c>
      <c r="B614" s="2" t="s">
        <v>874</v>
      </c>
    </row>
    <row r="615" spans="1:2" x14ac:dyDescent="0.25">
      <c r="A615" s="2" t="s">
        <v>619</v>
      </c>
      <c r="B615" s="2"/>
    </row>
    <row r="616" spans="1:2" x14ac:dyDescent="0.25">
      <c r="A616" s="2" t="s">
        <v>620</v>
      </c>
      <c r="B616" s="2" t="s">
        <v>874</v>
      </c>
    </row>
    <row r="617" spans="1:2" x14ac:dyDescent="0.25">
      <c r="A617" s="2" t="s">
        <v>621</v>
      </c>
      <c r="B617" s="2"/>
    </row>
    <row r="618" spans="1:2" x14ac:dyDescent="0.25">
      <c r="A618" s="2" t="s">
        <v>622</v>
      </c>
      <c r="B618" s="2"/>
    </row>
    <row r="619" spans="1:2" x14ac:dyDescent="0.25">
      <c r="A619" s="2" t="s">
        <v>623</v>
      </c>
      <c r="B619" s="2"/>
    </row>
    <row r="620" spans="1:2" x14ac:dyDescent="0.25">
      <c r="A620" s="2" t="s">
        <v>624</v>
      </c>
      <c r="B620" s="2"/>
    </row>
    <row r="621" spans="1:2" x14ac:dyDescent="0.25">
      <c r="A621" s="2" t="s">
        <v>625</v>
      </c>
      <c r="B621" s="2"/>
    </row>
    <row r="622" spans="1:2" x14ac:dyDescent="0.25">
      <c r="A622" s="2" t="s">
        <v>626</v>
      </c>
      <c r="B622" s="2"/>
    </row>
    <row r="623" spans="1:2" x14ac:dyDescent="0.25">
      <c r="A623" s="2" t="s">
        <v>627</v>
      </c>
      <c r="B623" s="2"/>
    </row>
    <row r="624" spans="1:2" x14ac:dyDescent="0.25">
      <c r="A624" s="2" t="s">
        <v>628</v>
      </c>
      <c r="B624" s="2" t="s">
        <v>874</v>
      </c>
    </row>
    <row r="625" spans="1:2" x14ac:dyDescent="0.25">
      <c r="A625" s="2" t="s">
        <v>629</v>
      </c>
      <c r="B625" s="2" t="s">
        <v>874</v>
      </c>
    </row>
    <row r="626" spans="1:2" x14ac:dyDescent="0.25">
      <c r="A626" s="2" t="s">
        <v>630</v>
      </c>
      <c r="B626" s="2"/>
    </row>
    <row r="627" spans="1:2" x14ac:dyDescent="0.25">
      <c r="A627" s="2" t="s">
        <v>631</v>
      </c>
      <c r="B627" s="2"/>
    </row>
    <row r="628" spans="1:2" x14ac:dyDescent="0.25">
      <c r="A628" s="2" t="s">
        <v>632</v>
      </c>
      <c r="B628" s="2"/>
    </row>
    <row r="629" spans="1:2" x14ac:dyDescent="0.25">
      <c r="A629" s="2" t="s">
        <v>633</v>
      </c>
      <c r="B629" s="2"/>
    </row>
    <row r="630" spans="1:2" x14ac:dyDescent="0.25">
      <c r="A630" s="2" t="s">
        <v>634</v>
      </c>
      <c r="B630" s="2"/>
    </row>
    <row r="631" spans="1:2" x14ac:dyDescent="0.25">
      <c r="A631" s="2" t="s">
        <v>635</v>
      </c>
      <c r="B631" s="2"/>
    </row>
    <row r="632" spans="1:2" x14ac:dyDescent="0.25">
      <c r="A632" s="2" t="s">
        <v>636</v>
      </c>
      <c r="B632" s="2"/>
    </row>
    <row r="633" spans="1:2" x14ac:dyDescent="0.25">
      <c r="A633" s="2" t="s">
        <v>637</v>
      </c>
      <c r="B633" s="2"/>
    </row>
    <row r="634" spans="1:2" x14ac:dyDescent="0.25">
      <c r="A634" s="2" t="s">
        <v>638</v>
      </c>
      <c r="B634" s="2"/>
    </row>
    <row r="635" spans="1:2" x14ac:dyDescent="0.25">
      <c r="A635" s="2" t="s">
        <v>639</v>
      </c>
      <c r="B635" s="2" t="s">
        <v>874</v>
      </c>
    </row>
    <row r="636" spans="1:2" x14ac:dyDescent="0.25">
      <c r="A636" s="2" t="s">
        <v>640</v>
      </c>
      <c r="B636" s="2"/>
    </row>
    <row r="637" spans="1:2" x14ac:dyDescent="0.25">
      <c r="A637" s="2" t="s">
        <v>641</v>
      </c>
      <c r="B637" s="2" t="s">
        <v>874</v>
      </c>
    </row>
    <row r="638" spans="1:2" x14ac:dyDescent="0.25">
      <c r="A638" s="2" t="s">
        <v>642</v>
      </c>
      <c r="B638" s="2" t="s">
        <v>874</v>
      </c>
    </row>
    <row r="639" spans="1:2" x14ac:dyDescent="0.25">
      <c r="A639" s="2" t="s">
        <v>643</v>
      </c>
      <c r="B639" s="2"/>
    </row>
    <row r="640" spans="1:2" x14ac:dyDescent="0.25">
      <c r="A640" s="2" t="s">
        <v>644</v>
      </c>
      <c r="B640" s="2"/>
    </row>
    <row r="641" spans="1:2" x14ac:dyDescent="0.25">
      <c r="A641" s="2" t="s">
        <v>645</v>
      </c>
      <c r="B641" s="2"/>
    </row>
    <row r="642" spans="1:2" x14ac:dyDescent="0.25">
      <c r="A642" s="2" t="s">
        <v>646</v>
      </c>
      <c r="B642" s="2"/>
    </row>
    <row r="643" spans="1:2" x14ac:dyDescent="0.25">
      <c r="A643" s="2" t="s">
        <v>647</v>
      </c>
      <c r="B643" s="2" t="s">
        <v>874</v>
      </c>
    </row>
    <row r="644" spans="1:2" x14ac:dyDescent="0.25">
      <c r="A644" s="2" t="s">
        <v>648</v>
      </c>
      <c r="B644" s="2"/>
    </row>
    <row r="645" spans="1:2" x14ac:dyDescent="0.25">
      <c r="A645" s="2" t="s">
        <v>649</v>
      </c>
      <c r="B645" s="2"/>
    </row>
    <row r="646" spans="1:2" x14ac:dyDescent="0.25">
      <c r="A646" s="2" t="s">
        <v>650</v>
      </c>
      <c r="B646" s="2"/>
    </row>
    <row r="647" spans="1:2" x14ac:dyDescent="0.25">
      <c r="A647" s="2" t="s">
        <v>651</v>
      </c>
      <c r="B647" s="2"/>
    </row>
    <row r="648" spans="1:2" x14ac:dyDescent="0.25">
      <c r="A648" s="2" t="s">
        <v>652</v>
      </c>
      <c r="B648" s="2"/>
    </row>
    <row r="649" spans="1:2" x14ac:dyDescent="0.25">
      <c r="A649" s="2" t="s">
        <v>653</v>
      </c>
      <c r="B649" s="2" t="s">
        <v>874</v>
      </c>
    </row>
    <row r="650" spans="1:2" x14ac:dyDescent="0.25">
      <c r="A650" s="2" t="s">
        <v>654</v>
      </c>
      <c r="B650" s="2"/>
    </row>
    <row r="651" spans="1:2" x14ac:dyDescent="0.25">
      <c r="A651" s="2" t="s">
        <v>655</v>
      </c>
      <c r="B651" s="2"/>
    </row>
    <row r="652" spans="1:2" x14ac:dyDescent="0.25">
      <c r="A652" s="2" t="s">
        <v>656</v>
      </c>
      <c r="B652" s="2"/>
    </row>
    <row r="653" spans="1:2" x14ac:dyDescent="0.25">
      <c r="A653" s="2" t="s">
        <v>657</v>
      </c>
      <c r="B653" s="2" t="s">
        <v>874</v>
      </c>
    </row>
    <row r="654" spans="1:2" x14ac:dyDescent="0.25">
      <c r="A654" s="2" t="s">
        <v>658</v>
      </c>
      <c r="B654" s="2"/>
    </row>
    <row r="655" spans="1:2" x14ac:dyDescent="0.25">
      <c r="A655" s="2" t="s">
        <v>659</v>
      </c>
      <c r="B655" s="2"/>
    </row>
    <row r="656" spans="1:2" x14ac:dyDescent="0.25">
      <c r="A656" s="2" t="s">
        <v>660</v>
      </c>
      <c r="B656" s="2"/>
    </row>
    <row r="657" spans="1:2" x14ac:dyDescent="0.25">
      <c r="A657" s="2" t="s">
        <v>661</v>
      </c>
      <c r="B657" s="2"/>
    </row>
    <row r="658" spans="1:2" x14ac:dyDescent="0.25">
      <c r="A658" s="2" t="s">
        <v>662</v>
      </c>
      <c r="B658" s="2"/>
    </row>
    <row r="659" spans="1:2" x14ac:dyDescent="0.25">
      <c r="A659" s="2" t="s">
        <v>663</v>
      </c>
      <c r="B659" s="2" t="s">
        <v>874</v>
      </c>
    </row>
    <row r="660" spans="1:2" x14ac:dyDescent="0.25">
      <c r="A660" s="2" t="s">
        <v>664</v>
      </c>
      <c r="B660" s="2" t="s">
        <v>874</v>
      </c>
    </row>
    <row r="661" spans="1:2" x14ac:dyDescent="0.25">
      <c r="A661" s="2" t="s">
        <v>665</v>
      </c>
      <c r="B661" s="2"/>
    </row>
    <row r="662" spans="1:2" x14ac:dyDescent="0.25">
      <c r="A662" s="2" t="s">
        <v>666</v>
      </c>
      <c r="B662" s="2" t="s">
        <v>874</v>
      </c>
    </row>
    <row r="663" spans="1:2" x14ac:dyDescent="0.25">
      <c r="A663" s="2" t="s">
        <v>667</v>
      </c>
      <c r="B663" s="2"/>
    </row>
    <row r="664" spans="1:2" x14ac:dyDescent="0.25">
      <c r="A664" s="2" t="s">
        <v>668</v>
      </c>
      <c r="B664" s="2" t="s">
        <v>874</v>
      </c>
    </row>
    <row r="665" spans="1:2" x14ac:dyDescent="0.25">
      <c r="A665" s="2" t="s">
        <v>669</v>
      </c>
      <c r="B665" s="2" t="s">
        <v>874</v>
      </c>
    </row>
    <row r="666" spans="1:2" x14ac:dyDescent="0.25">
      <c r="A666" s="2" t="s">
        <v>670</v>
      </c>
      <c r="B666" s="2"/>
    </row>
    <row r="667" spans="1:2" x14ac:dyDescent="0.25">
      <c r="A667" s="2" t="s">
        <v>671</v>
      </c>
      <c r="B667" s="2" t="s">
        <v>874</v>
      </c>
    </row>
    <row r="668" spans="1:2" x14ac:dyDescent="0.25">
      <c r="A668" s="2" t="s">
        <v>672</v>
      </c>
      <c r="B668" s="2"/>
    </row>
    <row r="669" spans="1:2" x14ac:dyDescent="0.25">
      <c r="A669" s="2" t="s">
        <v>673</v>
      </c>
      <c r="B669" s="2"/>
    </row>
    <row r="670" spans="1:2" x14ac:dyDescent="0.25">
      <c r="A670" s="2" t="s">
        <v>674</v>
      </c>
      <c r="B670" s="2"/>
    </row>
    <row r="671" spans="1:2" x14ac:dyDescent="0.25">
      <c r="A671" s="2" t="s">
        <v>675</v>
      </c>
      <c r="B671" s="2" t="s">
        <v>874</v>
      </c>
    </row>
    <row r="672" spans="1:2" x14ac:dyDescent="0.25">
      <c r="A672" s="2" t="s">
        <v>676</v>
      </c>
      <c r="B672" s="2"/>
    </row>
    <row r="673" spans="1:2" x14ac:dyDescent="0.25">
      <c r="A673" s="2" t="s">
        <v>677</v>
      </c>
      <c r="B673" s="2" t="s">
        <v>874</v>
      </c>
    </row>
    <row r="674" spans="1:2" x14ac:dyDescent="0.25">
      <c r="A674" s="2" t="s">
        <v>678</v>
      </c>
      <c r="B674" s="2" t="s">
        <v>874</v>
      </c>
    </row>
    <row r="675" spans="1:2" x14ac:dyDescent="0.25">
      <c r="A675" s="2" t="s">
        <v>679</v>
      </c>
      <c r="B675" s="2" t="s">
        <v>874</v>
      </c>
    </row>
    <row r="676" spans="1:2" x14ac:dyDescent="0.25">
      <c r="A676" s="2" t="s">
        <v>680</v>
      </c>
      <c r="B676" s="2"/>
    </row>
    <row r="677" spans="1:2" x14ac:dyDescent="0.25">
      <c r="A677" s="2" t="s">
        <v>681</v>
      </c>
      <c r="B677" s="2"/>
    </row>
    <row r="678" spans="1:2" x14ac:dyDescent="0.25">
      <c r="A678" s="2" t="s">
        <v>682</v>
      </c>
      <c r="B678" s="2"/>
    </row>
    <row r="679" spans="1:2" x14ac:dyDescent="0.25">
      <c r="A679" s="2" t="s">
        <v>683</v>
      </c>
      <c r="B679" s="2"/>
    </row>
    <row r="680" spans="1:2" x14ac:dyDescent="0.25">
      <c r="A680" s="2" t="s">
        <v>684</v>
      </c>
      <c r="B680" s="2" t="s">
        <v>874</v>
      </c>
    </row>
    <row r="681" spans="1:2" x14ac:dyDescent="0.25">
      <c r="A681" s="2" t="s">
        <v>685</v>
      </c>
      <c r="B681" s="2" t="s">
        <v>874</v>
      </c>
    </row>
    <row r="682" spans="1:2" x14ac:dyDescent="0.25">
      <c r="A682" s="2" t="s">
        <v>686</v>
      </c>
      <c r="B682" s="2"/>
    </row>
    <row r="683" spans="1:2" x14ac:dyDescent="0.25">
      <c r="A683" s="2" t="s">
        <v>687</v>
      </c>
      <c r="B683" s="2"/>
    </row>
    <row r="684" spans="1:2" x14ac:dyDescent="0.25">
      <c r="A684" s="2" t="s">
        <v>688</v>
      </c>
      <c r="B684" s="2"/>
    </row>
    <row r="685" spans="1:2" x14ac:dyDescent="0.25">
      <c r="A685" s="2" t="s">
        <v>689</v>
      </c>
      <c r="B685" s="2" t="s">
        <v>874</v>
      </c>
    </row>
    <row r="686" spans="1:2" x14ac:dyDescent="0.25">
      <c r="A686" s="2" t="s">
        <v>690</v>
      </c>
      <c r="B686" s="2" t="s">
        <v>874</v>
      </c>
    </row>
    <row r="687" spans="1:2" x14ac:dyDescent="0.25">
      <c r="A687" s="2" t="s">
        <v>691</v>
      </c>
      <c r="B687" s="2"/>
    </row>
    <row r="688" spans="1:2" x14ac:dyDescent="0.25">
      <c r="A688" s="2" t="s">
        <v>692</v>
      </c>
      <c r="B688" s="2"/>
    </row>
    <row r="689" spans="1:2" x14ac:dyDescent="0.25">
      <c r="A689" s="2" t="s">
        <v>693</v>
      </c>
      <c r="B689" s="2"/>
    </row>
    <row r="690" spans="1:2" x14ac:dyDescent="0.25">
      <c r="A690" s="2" t="s">
        <v>694</v>
      </c>
      <c r="B690" s="2"/>
    </row>
    <row r="691" spans="1:2" x14ac:dyDescent="0.25">
      <c r="A691" s="2" t="s">
        <v>695</v>
      </c>
      <c r="B691" s="2"/>
    </row>
    <row r="692" spans="1:2" x14ac:dyDescent="0.25">
      <c r="A692" s="2" t="s">
        <v>696</v>
      </c>
      <c r="B692" s="2"/>
    </row>
    <row r="693" spans="1:2" x14ac:dyDescent="0.25">
      <c r="A693" s="2" t="s">
        <v>697</v>
      </c>
      <c r="B693" s="2"/>
    </row>
    <row r="694" spans="1:2" x14ac:dyDescent="0.25">
      <c r="A694" s="2" t="s">
        <v>698</v>
      </c>
      <c r="B694" s="2"/>
    </row>
    <row r="695" spans="1:2" x14ac:dyDescent="0.25">
      <c r="A695" s="2" t="s">
        <v>699</v>
      </c>
      <c r="B695" s="2"/>
    </row>
    <row r="696" spans="1:2" x14ac:dyDescent="0.25">
      <c r="A696" s="2" t="s">
        <v>700</v>
      </c>
      <c r="B696" s="2"/>
    </row>
    <row r="697" spans="1:2" x14ac:dyDescent="0.25">
      <c r="A697" s="2" t="s">
        <v>701</v>
      </c>
      <c r="B697" s="2"/>
    </row>
    <row r="698" spans="1:2" x14ac:dyDescent="0.25">
      <c r="A698" s="2" t="s">
        <v>702</v>
      </c>
      <c r="B698" s="2"/>
    </row>
    <row r="699" spans="1:2" x14ac:dyDescent="0.25">
      <c r="A699" s="2" t="s">
        <v>703</v>
      </c>
      <c r="B699" s="2"/>
    </row>
    <row r="700" spans="1:2" x14ac:dyDescent="0.25">
      <c r="A700" s="2" t="s">
        <v>704</v>
      </c>
      <c r="B700" s="2"/>
    </row>
    <row r="701" spans="1:2" x14ac:dyDescent="0.25">
      <c r="A701" s="2" t="s">
        <v>705</v>
      </c>
      <c r="B701" s="2"/>
    </row>
    <row r="702" spans="1:2" x14ac:dyDescent="0.25">
      <c r="A702" s="2" t="s">
        <v>706</v>
      </c>
      <c r="B702" s="2"/>
    </row>
    <row r="703" spans="1:2" x14ac:dyDescent="0.25">
      <c r="A703" s="2" t="s">
        <v>707</v>
      </c>
      <c r="B703" s="2" t="s">
        <v>874</v>
      </c>
    </row>
    <row r="704" spans="1:2" x14ac:dyDescent="0.25">
      <c r="A704" s="2" t="s">
        <v>708</v>
      </c>
      <c r="B704" s="2" t="s">
        <v>874</v>
      </c>
    </row>
    <row r="705" spans="1:2" x14ac:dyDescent="0.25">
      <c r="A705" s="2" t="s">
        <v>709</v>
      </c>
      <c r="B705" s="2"/>
    </row>
    <row r="706" spans="1:2" x14ac:dyDescent="0.25">
      <c r="A706" s="2" t="s">
        <v>710</v>
      </c>
      <c r="B706" s="2" t="s">
        <v>874</v>
      </c>
    </row>
    <row r="707" spans="1:2" x14ac:dyDescent="0.25">
      <c r="A707" s="2" t="s">
        <v>711</v>
      </c>
      <c r="B707" s="2"/>
    </row>
    <row r="708" spans="1:2" x14ac:dyDescent="0.25">
      <c r="A708" s="2" t="s">
        <v>712</v>
      </c>
      <c r="B708" s="2" t="s">
        <v>874</v>
      </c>
    </row>
    <row r="709" spans="1:2" x14ac:dyDescent="0.25">
      <c r="A709" s="2" t="s">
        <v>713</v>
      </c>
      <c r="B709" s="2"/>
    </row>
    <row r="710" spans="1:2" x14ac:dyDescent="0.25">
      <c r="A710" s="2" t="s">
        <v>714</v>
      </c>
      <c r="B710" s="2"/>
    </row>
    <row r="711" spans="1:2" x14ac:dyDescent="0.25">
      <c r="A711" s="2" t="s">
        <v>715</v>
      </c>
      <c r="B711" s="2"/>
    </row>
    <row r="712" spans="1:2" x14ac:dyDescent="0.25">
      <c r="A712" s="2" t="s">
        <v>716</v>
      </c>
      <c r="B712" s="2" t="s">
        <v>874</v>
      </c>
    </row>
    <row r="713" spans="1:2" x14ac:dyDescent="0.25">
      <c r="A713" s="2" t="s">
        <v>717</v>
      </c>
      <c r="B713" s="2"/>
    </row>
    <row r="714" spans="1:2" x14ac:dyDescent="0.25">
      <c r="A714" s="2" t="s">
        <v>718</v>
      </c>
      <c r="B714" s="2" t="s">
        <v>874</v>
      </c>
    </row>
    <row r="715" spans="1:2" x14ac:dyDescent="0.25">
      <c r="A715" s="2" t="s">
        <v>719</v>
      </c>
      <c r="B715" s="2" t="s">
        <v>874</v>
      </c>
    </row>
    <row r="716" spans="1:2" x14ac:dyDescent="0.25">
      <c r="A716" s="2" t="s">
        <v>720</v>
      </c>
      <c r="B716" s="2"/>
    </row>
    <row r="717" spans="1:2" x14ac:dyDescent="0.25">
      <c r="A717" s="2" t="s">
        <v>721</v>
      </c>
      <c r="B717" s="2"/>
    </row>
    <row r="718" spans="1:2" x14ac:dyDescent="0.25">
      <c r="A718" s="2" t="s">
        <v>722</v>
      </c>
      <c r="B718" s="2"/>
    </row>
    <row r="719" spans="1:2" x14ac:dyDescent="0.25">
      <c r="A719" s="2" t="s">
        <v>723</v>
      </c>
      <c r="B719" s="2"/>
    </row>
    <row r="720" spans="1:2" x14ac:dyDescent="0.25">
      <c r="A720" s="2" t="s">
        <v>724</v>
      </c>
      <c r="B720" s="2" t="s">
        <v>874</v>
      </c>
    </row>
    <row r="721" spans="1:2" x14ac:dyDescent="0.25">
      <c r="A721" s="2" t="s">
        <v>725</v>
      </c>
      <c r="B721" s="2" t="s">
        <v>874</v>
      </c>
    </row>
    <row r="722" spans="1:2" x14ac:dyDescent="0.25">
      <c r="A722" s="2" t="s">
        <v>726</v>
      </c>
      <c r="B722" s="2"/>
    </row>
    <row r="723" spans="1:2" x14ac:dyDescent="0.25">
      <c r="A723" s="2" t="s">
        <v>727</v>
      </c>
      <c r="B723" s="2"/>
    </row>
    <row r="724" spans="1:2" x14ac:dyDescent="0.25">
      <c r="A724" s="2" t="s">
        <v>728</v>
      </c>
      <c r="B724" s="2"/>
    </row>
    <row r="725" spans="1:2" x14ac:dyDescent="0.25">
      <c r="A725" s="2" t="s">
        <v>729</v>
      </c>
      <c r="B725" s="2" t="s">
        <v>874</v>
      </c>
    </row>
    <row r="726" spans="1:2" x14ac:dyDescent="0.25">
      <c r="A726" s="2" t="s">
        <v>730</v>
      </c>
      <c r="B726" s="2"/>
    </row>
    <row r="727" spans="1:2" x14ac:dyDescent="0.25">
      <c r="A727" s="2" t="s">
        <v>731</v>
      </c>
      <c r="B727" s="2"/>
    </row>
    <row r="728" spans="1:2" x14ac:dyDescent="0.25">
      <c r="A728" s="2" t="s">
        <v>732</v>
      </c>
      <c r="B728" s="2"/>
    </row>
    <row r="729" spans="1:2" x14ac:dyDescent="0.25">
      <c r="A729" s="2" t="s">
        <v>733</v>
      </c>
      <c r="B729" s="2" t="s">
        <v>874</v>
      </c>
    </row>
    <row r="730" spans="1:2" x14ac:dyDescent="0.25">
      <c r="A730" s="2" t="s">
        <v>734</v>
      </c>
      <c r="B730" s="2"/>
    </row>
    <row r="731" spans="1:2" x14ac:dyDescent="0.25">
      <c r="A731" s="2" t="s">
        <v>735</v>
      </c>
      <c r="B731" s="2" t="s">
        <v>874</v>
      </c>
    </row>
    <row r="732" spans="1:2" x14ac:dyDescent="0.25">
      <c r="A732" s="2" t="s">
        <v>736</v>
      </c>
      <c r="B732" s="2" t="s">
        <v>874</v>
      </c>
    </row>
    <row r="733" spans="1:2" x14ac:dyDescent="0.25">
      <c r="A733" s="2" t="s">
        <v>737</v>
      </c>
      <c r="B733" s="2"/>
    </row>
    <row r="734" spans="1:2" x14ac:dyDescent="0.25">
      <c r="A734" s="2" t="s">
        <v>738</v>
      </c>
      <c r="B734" s="2"/>
    </row>
    <row r="735" spans="1:2" x14ac:dyDescent="0.25">
      <c r="A735" s="2" t="s">
        <v>739</v>
      </c>
      <c r="B735" s="2" t="s">
        <v>874</v>
      </c>
    </row>
    <row r="736" spans="1:2" x14ac:dyDescent="0.25">
      <c r="A736" s="2" t="s">
        <v>740</v>
      </c>
      <c r="B736" s="2"/>
    </row>
    <row r="737" spans="1:2" x14ac:dyDescent="0.25">
      <c r="A737" s="2" t="s">
        <v>741</v>
      </c>
      <c r="B737" s="2" t="s">
        <v>874</v>
      </c>
    </row>
    <row r="738" spans="1:2" x14ac:dyDescent="0.25">
      <c r="A738" s="2" t="s">
        <v>742</v>
      </c>
      <c r="B738" s="2" t="s">
        <v>874</v>
      </c>
    </row>
    <row r="739" spans="1:2" x14ac:dyDescent="0.25">
      <c r="A739" s="2" t="s">
        <v>743</v>
      </c>
      <c r="B739" s="2" t="s">
        <v>874</v>
      </c>
    </row>
    <row r="740" spans="1:2" x14ac:dyDescent="0.25">
      <c r="A740" s="2" t="s">
        <v>744</v>
      </c>
      <c r="B740" s="2"/>
    </row>
    <row r="741" spans="1:2" x14ac:dyDescent="0.25">
      <c r="A741" s="2" t="s">
        <v>745</v>
      </c>
      <c r="B741" s="2"/>
    </row>
    <row r="742" spans="1:2" x14ac:dyDescent="0.25">
      <c r="A742" s="2" t="s">
        <v>746</v>
      </c>
      <c r="B742" s="2"/>
    </row>
    <row r="743" spans="1:2" x14ac:dyDescent="0.25">
      <c r="A743" s="2" t="s">
        <v>747</v>
      </c>
      <c r="B743" s="2"/>
    </row>
    <row r="744" spans="1:2" x14ac:dyDescent="0.25">
      <c r="A744" s="2" t="s">
        <v>748</v>
      </c>
      <c r="B744" s="2" t="s">
        <v>874</v>
      </c>
    </row>
    <row r="745" spans="1:2" x14ac:dyDescent="0.25">
      <c r="A745" s="2" t="s">
        <v>749</v>
      </c>
      <c r="B745" s="2"/>
    </row>
    <row r="746" spans="1:2" x14ac:dyDescent="0.25">
      <c r="A746" s="2" t="s">
        <v>750</v>
      </c>
      <c r="B746" s="2"/>
    </row>
    <row r="747" spans="1:2" x14ac:dyDescent="0.25">
      <c r="A747" s="2" t="s">
        <v>751</v>
      </c>
      <c r="B747" s="2" t="s">
        <v>874</v>
      </c>
    </row>
    <row r="748" spans="1:2" x14ac:dyDescent="0.25">
      <c r="A748" s="2" t="s">
        <v>752</v>
      </c>
      <c r="B748" s="2"/>
    </row>
    <row r="749" spans="1:2" x14ac:dyDescent="0.25">
      <c r="A749" s="2" t="s">
        <v>753</v>
      </c>
      <c r="B749" s="2" t="s">
        <v>874</v>
      </c>
    </row>
    <row r="750" spans="1:2" x14ac:dyDescent="0.25">
      <c r="A750" s="2" t="s">
        <v>754</v>
      </c>
      <c r="B750" s="2"/>
    </row>
    <row r="751" spans="1:2" x14ac:dyDescent="0.25">
      <c r="A751" s="2" t="s">
        <v>755</v>
      </c>
      <c r="B751" s="2"/>
    </row>
    <row r="752" spans="1:2" x14ac:dyDescent="0.25">
      <c r="A752" s="2" t="s">
        <v>756</v>
      </c>
      <c r="B752" s="2"/>
    </row>
    <row r="753" spans="1:2" x14ac:dyDescent="0.25">
      <c r="A753" s="2" t="s">
        <v>757</v>
      </c>
      <c r="B753" s="2"/>
    </row>
    <row r="754" spans="1:2" x14ac:dyDescent="0.25">
      <c r="A754" s="2" t="s">
        <v>758</v>
      </c>
      <c r="B754" s="2"/>
    </row>
    <row r="755" spans="1:2" x14ac:dyDescent="0.25">
      <c r="A755" s="2" t="s">
        <v>759</v>
      </c>
      <c r="B755" s="2"/>
    </row>
    <row r="756" spans="1:2" x14ac:dyDescent="0.25">
      <c r="A756" s="2" t="s">
        <v>760</v>
      </c>
      <c r="B756" s="2" t="s">
        <v>874</v>
      </c>
    </row>
    <row r="757" spans="1:2" x14ac:dyDescent="0.25">
      <c r="A757" s="2" t="s">
        <v>761</v>
      </c>
      <c r="B757" s="2"/>
    </row>
    <row r="758" spans="1:2" x14ac:dyDescent="0.25">
      <c r="A758" s="2" t="s">
        <v>762</v>
      </c>
      <c r="B758" s="2"/>
    </row>
    <row r="759" spans="1:2" x14ac:dyDescent="0.25">
      <c r="A759" s="2" t="s">
        <v>763</v>
      </c>
      <c r="B759" s="2"/>
    </row>
    <row r="760" spans="1:2" x14ac:dyDescent="0.25">
      <c r="A760" s="2" t="s">
        <v>764</v>
      </c>
      <c r="B760" s="2" t="s">
        <v>874</v>
      </c>
    </row>
    <row r="761" spans="1:2" x14ac:dyDescent="0.25">
      <c r="A761" s="2" t="s">
        <v>765</v>
      </c>
      <c r="B761" s="2" t="s">
        <v>874</v>
      </c>
    </row>
    <row r="762" spans="1:2" x14ac:dyDescent="0.25">
      <c r="A762" s="2" t="s">
        <v>766</v>
      </c>
      <c r="B762" s="2"/>
    </row>
    <row r="763" spans="1:2" x14ac:dyDescent="0.25">
      <c r="A763" s="2" t="s">
        <v>767</v>
      </c>
      <c r="B763" s="2"/>
    </row>
    <row r="764" spans="1:2" x14ac:dyDescent="0.25">
      <c r="A764" s="2" t="s">
        <v>768</v>
      </c>
      <c r="B764" s="2"/>
    </row>
    <row r="765" spans="1:2" x14ac:dyDescent="0.25">
      <c r="A765" s="2" t="s">
        <v>769</v>
      </c>
      <c r="B765" s="2"/>
    </row>
    <row r="766" spans="1:2" x14ac:dyDescent="0.25">
      <c r="A766" s="2" t="s">
        <v>770</v>
      </c>
      <c r="B766" s="2"/>
    </row>
    <row r="767" spans="1:2" x14ac:dyDescent="0.25">
      <c r="A767" s="2" t="s">
        <v>771</v>
      </c>
      <c r="B767" s="2"/>
    </row>
    <row r="768" spans="1:2" x14ac:dyDescent="0.25">
      <c r="A768" s="2" t="s">
        <v>772</v>
      </c>
      <c r="B768" s="2"/>
    </row>
    <row r="769" spans="1:2" x14ac:dyDescent="0.25">
      <c r="A769" s="2" t="s">
        <v>773</v>
      </c>
      <c r="B769" s="2"/>
    </row>
    <row r="770" spans="1:2" x14ac:dyDescent="0.25">
      <c r="A770" s="2" t="s">
        <v>774</v>
      </c>
      <c r="B770" s="2"/>
    </row>
    <row r="771" spans="1:2" x14ac:dyDescent="0.25">
      <c r="A771" s="2" t="s">
        <v>775</v>
      </c>
      <c r="B771" s="2" t="s">
        <v>874</v>
      </c>
    </row>
    <row r="772" spans="1:2" x14ac:dyDescent="0.25">
      <c r="A772" s="2" t="s">
        <v>776</v>
      </c>
      <c r="B772" s="2"/>
    </row>
    <row r="773" spans="1:2" x14ac:dyDescent="0.25">
      <c r="A773" s="2" t="s">
        <v>777</v>
      </c>
      <c r="B773" s="2"/>
    </row>
    <row r="774" spans="1:2" x14ac:dyDescent="0.25">
      <c r="A774" s="2" t="s">
        <v>778</v>
      </c>
      <c r="B774" s="2"/>
    </row>
    <row r="775" spans="1:2" x14ac:dyDescent="0.25">
      <c r="A775" s="2" t="s">
        <v>779</v>
      </c>
      <c r="B775" s="2"/>
    </row>
    <row r="776" spans="1:2" x14ac:dyDescent="0.25">
      <c r="A776" s="2" t="s">
        <v>780</v>
      </c>
      <c r="B776" s="2"/>
    </row>
    <row r="777" spans="1:2" x14ac:dyDescent="0.25">
      <c r="A777" s="2" t="s">
        <v>781</v>
      </c>
      <c r="B777" s="2"/>
    </row>
    <row r="778" spans="1:2" x14ac:dyDescent="0.25">
      <c r="A778" s="2" t="s">
        <v>782</v>
      </c>
      <c r="B778" s="2" t="s">
        <v>874</v>
      </c>
    </row>
    <row r="779" spans="1:2" x14ac:dyDescent="0.25">
      <c r="A779" s="2" t="s">
        <v>783</v>
      </c>
      <c r="B779" s="2"/>
    </row>
    <row r="780" spans="1:2" x14ac:dyDescent="0.25">
      <c r="A780" s="2" t="s">
        <v>784</v>
      </c>
      <c r="B780" s="2" t="s">
        <v>874</v>
      </c>
    </row>
    <row r="781" spans="1:2" x14ac:dyDescent="0.25">
      <c r="A781" s="2" t="s">
        <v>785</v>
      </c>
      <c r="B781" s="2"/>
    </row>
    <row r="782" spans="1:2" x14ac:dyDescent="0.25">
      <c r="A782" s="2" t="s">
        <v>786</v>
      </c>
      <c r="B782" s="2"/>
    </row>
    <row r="783" spans="1:2" x14ac:dyDescent="0.25">
      <c r="A783" s="2" t="s">
        <v>787</v>
      </c>
      <c r="B783" s="2"/>
    </row>
    <row r="784" spans="1:2" x14ac:dyDescent="0.25">
      <c r="A784" s="2" t="s">
        <v>788</v>
      </c>
      <c r="B784" s="2" t="s">
        <v>874</v>
      </c>
    </row>
    <row r="785" spans="1:2" x14ac:dyDescent="0.25">
      <c r="A785" s="2" t="s">
        <v>789</v>
      </c>
      <c r="B785" s="2"/>
    </row>
    <row r="786" spans="1:2" x14ac:dyDescent="0.25">
      <c r="A786" s="2" t="s">
        <v>790</v>
      </c>
      <c r="B786" s="2"/>
    </row>
    <row r="787" spans="1:2" x14ac:dyDescent="0.25">
      <c r="A787" s="2" t="s">
        <v>791</v>
      </c>
      <c r="B787" s="2" t="s">
        <v>874</v>
      </c>
    </row>
    <row r="788" spans="1:2" x14ac:dyDescent="0.25">
      <c r="A788" s="2" t="s">
        <v>792</v>
      </c>
      <c r="B788" s="2"/>
    </row>
    <row r="789" spans="1:2" x14ac:dyDescent="0.25">
      <c r="A789" s="2" t="s">
        <v>793</v>
      </c>
      <c r="B789" s="2" t="s">
        <v>874</v>
      </c>
    </row>
    <row r="790" spans="1:2" x14ac:dyDescent="0.25">
      <c r="A790" s="2" t="s">
        <v>794</v>
      </c>
      <c r="B790" s="2"/>
    </row>
    <row r="791" spans="1:2" x14ac:dyDescent="0.25">
      <c r="A791" s="2" t="s">
        <v>795</v>
      </c>
      <c r="B791" s="2" t="s">
        <v>874</v>
      </c>
    </row>
    <row r="792" spans="1:2" x14ac:dyDescent="0.25">
      <c r="A792" s="2" t="s">
        <v>796</v>
      </c>
      <c r="B792" s="2"/>
    </row>
    <row r="793" spans="1:2" x14ac:dyDescent="0.25">
      <c r="A793" s="2" t="s">
        <v>797</v>
      </c>
      <c r="B793" s="2" t="s">
        <v>874</v>
      </c>
    </row>
    <row r="794" spans="1:2" x14ac:dyDescent="0.25">
      <c r="A794" s="2" t="s">
        <v>798</v>
      </c>
      <c r="B794" s="2"/>
    </row>
    <row r="795" spans="1:2" x14ac:dyDescent="0.25">
      <c r="A795" s="2" t="s">
        <v>799</v>
      </c>
      <c r="B795" s="2"/>
    </row>
    <row r="796" spans="1:2" x14ac:dyDescent="0.25">
      <c r="A796" s="2" t="s">
        <v>800</v>
      </c>
      <c r="B796" s="2"/>
    </row>
    <row r="797" spans="1:2" x14ac:dyDescent="0.25">
      <c r="A797" s="2" t="s">
        <v>801</v>
      </c>
      <c r="B797" s="2"/>
    </row>
    <row r="798" spans="1:2" x14ac:dyDescent="0.25">
      <c r="A798" s="2" t="s">
        <v>802</v>
      </c>
      <c r="B798" s="2" t="s">
        <v>874</v>
      </c>
    </row>
    <row r="799" spans="1:2" x14ac:dyDescent="0.25">
      <c r="A799" s="2" t="s">
        <v>803</v>
      </c>
      <c r="B799" s="2"/>
    </row>
    <row r="800" spans="1:2" x14ac:dyDescent="0.25">
      <c r="A800" s="2" t="s">
        <v>804</v>
      </c>
      <c r="B800" s="2"/>
    </row>
    <row r="801" spans="1:2" x14ac:dyDescent="0.25">
      <c r="A801" s="2" t="s">
        <v>805</v>
      </c>
      <c r="B801" s="2" t="s">
        <v>874</v>
      </c>
    </row>
    <row r="802" spans="1:2" x14ac:dyDescent="0.25">
      <c r="A802" s="2" t="s">
        <v>806</v>
      </c>
      <c r="B802" s="2" t="s">
        <v>874</v>
      </c>
    </row>
    <row r="803" spans="1:2" x14ac:dyDescent="0.25">
      <c r="A803" s="2" t="s">
        <v>807</v>
      </c>
      <c r="B803" s="2"/>
    </row>
    <row r="804" spans="1:2" x14ac:dyDescent="0.25">
      <c r="A804" s="2" t="s">
        <v>808</v>
      </c>
      <c r="B804" s="2"/>
    </row>
    <row r="805" spans="1:2" x14ac:dyDescent="0.25">
      <c r="A805" s="2" t="s">
        <v>809</v>
      </c>
      <c r="B805" s="2"/>
    </row>
    <row r="806" spans="1:2" x14ac:dyDescent="0.25">
      <c r="A806" s="2" t="s">
        <v>810</v>
      </c>
      <c r="B806" s="2" t="s">
        <v>874</v>
      </c>
    </row>
    <row r="807" spans="1:2" x14ac:dyDescent="0.25">
      <c r="A807" s="2" t="s">
        <v>811</v>
      </c>
      <c r="B807" s="2"/>
    </row>
    <row r="808" spans="1:2" x14ac:dyDescent="0.25">
      <c r="A808" s="2" t="s">
        <v>812</v>
      </c>
      <c r="B808" s="2" t="s">
        <v>874</v>
      </c>
    </row>
    <row r="809" spans="1:2" x14ac:dyDescent="0.25">
      <c r="A809" s="2" t="s">
        <v>813</v>
      </c>
      <c r="B809" s="2"/>
    </row>
    <row r="810" spans="1:2" x14ac:dyDescent="0.25">
      <c r="A810" s="2" t="s">
        <v>814</v>
      </c>
      <c r="B810" s="2"/>
    </row>
    <row r="811" spans="1:2" x14ac:dyDescent="0.25">
      <c r="A811" s="2" t="s">
        <v>815</v>
      </c>
      <c r="B811" s="2"/>
    </row>
    <row r="812" spans="1:2" x14ac:dyDescent="0.25">
      <c r="A812" s="2" t="s">
        <v>816</v>
      </c>
      <c r="B812" s="2"/>
    </row>
    <row r="813" spans="1:2" x14ac:dyDescent="0.25">
      <c r="A813" s="2" t="s">
        <v>817</v>
      </c>
      <c r="B813" s="2"/>
    </row>
    <row r="814" spans="1:2" x14ac:dyDescent="0.25">
      <c r="A814" s="2" t="s">
        <v>818</v>
      </c>
      <c r="B814" s="2"/>
    </row>
    <row r="815" spans="1:2" x14ac:dyDescent="0.25">
      <c r="A815" s="2" t="s">
        <v>819</v>
      </c>
      <c r="B815" s="2"/>
    </row>
    <row r="816" spans="1:2" x14ac:dyDescent="0.25">
      <c r="A816" s="2" t="s">
        <v>820</v>
      </c>
      <c r="B816" s="2"/>
    </row>
    <row r="817" spans="1:2" x14ac:dyDescent="0.25">
      <c r="A817" s="2" t="s">
        <v>821</v>
      </c>
      <c r="B817" s="2"/>
    </row>
    <row r="818" spans="1:2" x14ac:dyDescent="0.25">
      <c r="A818" s="2" t="s">
        <v>822</v>
      </c>
      <c r="B818" s="2"/>
    </row>
    <row r="819" spans="1:2" x14ac:dyDescent="0.25">
      <c r="A819" s="2" t="s">
        <v>823</v>
      </c>
      <c r="B819" s="2" t="s">
        <v>874</v>
      </c>
    </row>
    <row r="820" spans="1:2" x14ac:dyDescent="0.25">
      <c r="A820" s="2" t="s">
        <v>824</v>
      </c>
      <c r="B820" s="2"/>
    </row>
    <row r="821" spans="1:2" x14ac:dyDescent="0.25">
      <c r="A821" s="2" t="s">
        <v>825</v>
      </c>
      <c r="B821" s="2" t="s">
        <v>874</v>
      </c>
    </row>
    <row r="822" spans="1:2" x14ac:dyDescent="0.25">
      <c r="A822" s="2" t="s">
        <v>826</v>
      </c>
      <c r="B822" s="2"/>
    </row>
    <row r="823" spans="1:2" x14ac:dyDescent="0.25">
      <c r="A823" s="2" t="s">
        <v>827</v>
      </c>
      <c r="B823" s="2"/>
    </row>
    <row r="824" spans="1:2" x14ac:dyDescent="0.25">
      <c r="A824" s="2" t="s">
        <v>828</v>
      </c>
      <c r="B824" s="2" t="s">
        <v>874</v>
      </c>
    </row>
    <row r="825" spans="1:2" x14ac:dyDescent="0.25">
      <c r="A825" s="2" t="s">
        <v>829</v>
      </c>
      <c r="B825" s="2" t="s">
        <v>874</v>
      </c>
    </row>
    <row r="826" spans="1:2" x14ac:dyDescent="0.25">
      <c r="A826" s="2" t="s">
        <v>830</v>
      </c>
      <c r="B826" s="2"/>
    </row>
    <row r="827" spans="1:2" x14ac:dyDescent="0.25">
      <c r="A827" s="2" t="s">
        <v>831</v>
      </c>
      <c r="B827" s="2"/>
    </row>
    <row r="828" spans="1:2" x14ac:dyDescent="0.25">
      <c r="A828" s="2" t="s">
        <v>832</v>
      </c>
      <c r="B828" s="2" t="s">
        <v>874</v>
      </c>
    </row>
    <row r="829" spans="1:2" x14ac:dyDescent="0.25">
      <c r="A829" s="2" t="s">
        <v>833</v>
      </c>
      <c r="B829" s="2"/>
    </row>
    <row r="830" spans="1:2" x14ac:dyDescent="0.25">
      <c r="A830" s="43" t="s">
        <v>886</v>
      </c>
      <c r="B830" s="2"/>
    </row>
    <row r="831" spans="1:2" x14ac:dyDescent="0.25">
      <c r="A831" s="2" t="s">
        <v>834</v>
      </c>
      <c r="B831" s="2"/>
    </row>
    <row r="832" spans="1:2" x14ac:dyDescent="0.25">
      <c r="A832" s="2" t="s">
        <v>835</v>
      </c>
      <c r="B832" s="2"/>
    </row>
    <row r="833" spans="1:2" x14ac:dyDescent="0.25">
      <c r="A833" s="2" t="s">
        <v>836</v>
      </c>
      <c r="B833" s="2"/>
    </row>
    <row r="834" spans="1:2" x14ac:dyDescent="0.25">
      <c r="A834" s="2" t="s">
        <v>837</v>
      </c>
      <c r="B834" s="2" t="s">
        <v>874</v>
      </c>
    </row>
    <row r="835" spans="1:2" x14ac:dyDescent="0.25">
      <c r="A835" s="2" t="s">
        <v>838</v>
      </c>
      <c r="B835" s="2"/>
    </row>
    <row r="836" spans="1:2" x14ac:dyDescent="0.25">
      <c r="A836" s="2" t="s">
        <v>839</v>
      </c>
      <c r="B836" s="2"/>
    </row>
    <row r="837" spans="1:2" x14ac:dyDescent="0.25">
      <c r="A837" s="2" t="s">
        <v>840</v>
      </c>
      <c r="B837" s="2" t="s">
        <v>874</v>
      </c>
    </row>
    <row r="838" spans="1:2" x14ac:dyDescent="0.25">
      <c r="A838" s="2" t="s">
        <v>841</v>
      </c>
      <c r="B838" s="2"/>
    </row>
    <row r="839" spans="1:2" x14ac:dyDescent="0.25">
      <c r="A839" s="2" t="s">
        <v>842</v>
      </c>
      <c r="B839" s="2"/>
    </row>
    <row r="840" spans="1:2" x14ac:dyDescent="0.25">
      <c r="A840" s="2" t="s">
        <v>843</v>
      </c>
      <c r="B840" s="2" t="s">
        <v>874</v>
      </c>
    </row>
    <row r="841" spans="1:2" x14ac:dyDescent="0.25">
      <c r="A841" s="2" t="s">
        <v>844</v>
      </c>
      <c r="B841" s="2" t="s">
        <v>874</v>
      </c>
    </row>
    <row r="842" spans="1:2" x14ac:dyDescent="0.25">
      <c r="A842" s="2" t="s">
        <v>845</v>
      </c>
      <c r="B842" s="2"/>
    </row>
    <row r="843" spans="1:2" x14ac:dyDescent="0.25">
      <c r="A843" s="2" t="s">
        <v>846</v>
      </c>
      <c r="B843" s="2" t="s">
        <v>874</v>
      </c>
    </row>
    <row r="844" spans="1:2" x14ac:dyDescent="0.25">
      <c r="A844" s="2" t="s">
        <v>847</v>
      </c>
      <c r="B844" s="2" t="s">
        <v>874</v>
      </c>
    </row>
    <row r="845" spans="1:2" x14ac:dyDescent="0.25">
      <c r="A845" s="2" t="s">
        <v>848</v>
      </c>
      <c r="B845" s="2"/>
    </row>
    <row r="846" spans="1:2" x14ac:dyDescent="0.25">
      <c r="A846" s="2" t="s">
        <v>849</v>
      </c>
      <c r="B846" s="2"/>
    </row>
    <row r="847" spans="1:2" x14ac:dyDescent="0.25">
      <c r="A847" s="2" t="s">
        <v>850</v>
      </c>
      <c r="B847" s="2"/>
    </row>
    <row r="848" spans="1:2" x14ac:dyDescent="0.25">
      <c r="A848" s="2" t="s">
        <v>851</v>
      </c>
      <c r="B848" s="2"/>
    </row>
    <row r="849" spans="1:2" x14ac:dyDescent="0.25">
      <c r="A849" s="2" t="s">
        <v>852</v>
      </c>
      <c r="B849" s="2"/>
    </row>
    <row r="850" spans="1:2" x14ac:dyDescent="0.25">
      <c r="A850" s="2" t="s">
        <v>853</v>
      </c>
      <c r="B850" s="2" t="s">
        <v>874</v>
      </c>
    </row>
    <row r="851" spans="1:2" x14ac:dyDescent="0.25">
      <c r="A851" s="2" t="s">
        <v>854</v>
      </c>
      <c r="B851" s="2"/>
    </row>
    <row r="852" spans="1:2" x14ac:dyDescent="0.25">
      <c r="A852" s="2" t="s">
        <v>855</v>
      </c>
      <c r="B852" s="2" t="s">
        <v>874</v>
      </c>
    </row>
    <row r="853" spans="1:2" x14ac:dyDescent="0.25">
      <c r="A853" s="2" t="s">
        <v>856</v>
      </c>
      <c r="B853" s="2" t="s">
        <v>874</v>
      </c>
    </row>
    <row r="854" spans="1:2" x14ac:dyDescent="0.25">
      <c r="A854" s="2" t="s">
        <v>857</v>
      </c>
      <c r="B854" s="2"/>
    </row>
    <row r="855" spans="1:2" x14ac:dyDescent="0.25">
      <c r="A855" s="2" t="s">
        <v>858</v>
      </c>
      <c r="B855" s="2"/>
    </row>
    <row r="856" spans="1:2" x14ac:dyDescent="0.25">
      <c r="A856" s="2" t="s">
        <v>859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A3" sqref="A3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3" customFormat="1" x14ac:dyDescent="0.25">
      <c r="E277" s="42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3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887</v>
      </c>
      <c r="B858" s="13"/>
      <c r="C858" s="13">
        <v>1</v>
      </c>
      <c r="D858" s="7" t="s">
        <v>887</v>
      </c>
    </row>
    <row r="859" spans="1:5" x14ac:dyDescent="0.25">
      <c r="A859" s="2" t="s">
        <v>886</v>
      </c>
      <c r="B859" s="13"/>
      <c r="C859" s="13">
        <v>1</v>
      </c>
      <c r="D859" s="2" t="s">
        <v>886</v>
      </c>
      <c r="E859" s="42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L862"/>
  <sheetViews>
    <sheetView workbookViewId="0">
      <selection activeCell="B7" sqref="B7"/>
    </sheetView>
  </sheetViews>
  <sheetFormatPr defaultRowHeight="15" x14ac:dyDescent="0.25"/>
  <cols>
    <col min="1" max="1" width="19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8" width="9.140625" style="6"/>
    <col min="9" max="9" width="12.5703125" style="6" bestFit="1" customWidth="1"/>
    <col min="10" max="10" width="9.140625" style="6"/>
    <col min="11" max="11" width="12.5703125" style="6" bestFit="1" customWidth="1"/>
    <col min="12" max="12" width="11.5703125" style="6" bestFit="1" customWidth="1"/>
    <col min="13" max="16384" width="9.140625" style="6"/>
  </cols>
  <sheetData>
    <row r="1" spans="1:12" x14ac:dyDescent="0.25">
      <c r="A1" s="14" t="s">
        <v>861</v>
      </c>
      <c r="B1" s="13"/>
      <c r="C1" s="13"/>
      <c r="D1" s="13"/>
    </row>
    <row r="2" spans="1:12" x14ac:dyDescent="0.25">
      <c r="A2" s="14" t="s">
        <v>1757</v>
      </c>
      <c r="B2" s="13"/>
      <c r="C2" s="13"/>
      <c r="D2" s="13"/>
    </row>
    <row r="3" spans="1:12" x14ac:dyDescent="0.25">
      <c r="A3" s="14" t="s">
        <v>1758</v>
      </c>
      <c r="B3" s="13"/>
      <c r="C3" s="13"/>
      <c r="D3" s="13"/>
    </row>
    <row r="4" spans="1:12" x14ac:dyDescent="0.25">
      <c r="A4" s="14" t="s">
        <v>862</v>
      </c>
      <c r="B4" s="13"/>
      <c r="C4" s="13"/>
      <c r="D4" s="13"/>
    </row>
    <row r="5" spans="1:12" x14ac:dyDescent="0.25">
      <c r="A5" s="16" t="s">
        <v>0</v>
      </c>
      <c r="B5" s="17" t="s">
        <v>1</v>
      </c>
      <c r="C5" s="17" t="s">
        <v>863</v>
      </c>
      <c r="D5" s="17" t="s">
        <v>864</v>
      </c>
      <c r="E5" s="7" t="s">
        <v>6</v>
      </c>
    </row>
    <row r="6" spans="1:12" x14ac:dyDescent="0.25">
      <c r="A6" s="47" t="s">
        <v>7</v>
      </c>
      <c r="B6" s="44">
        <v>560473.38</v>
      </c>
      <c r="C6" s="18">
        <v>7719.58</v>
      </c>
      <c r="D6" s="19">
        <v>0</v>
      </c>
      <c r="E6" s="13" t="s">
        <v>7</v>
      </c>
      <c r="F6" s="6" t="str">
        <f>IF(A6=E6,"ok","erro")</f>
        <v>ok</v>
      </c>
      <c r="I6" s="44"/>
      <c r="K6" s="44"/>
      <c r="L6" s="51"/>
    </row>
    <row r="7" spans="1:12" x14ac:dyDescent="0.25">
      <c r="A7" s="47" t="s">
        <v>8</v>
      </c>
      <c r="B7" s="44">
        <v>1120946.75</v>
      </c>
      <c r="C7" s="20">
        <v>5022.0600000000004</v>
      </c>
      <c r="D7" s="21">
        <v>0</v>
      </c>
      <c r="E7" s="13" t="s">
        <v>8</v>
      </c>
      <c r="F7" s="6" t="str">
        <f t="shared" ref="F7:F70" si="0">IF(A7=E7,"ok","erro")</f>
        <v>ok</v>
      </c>
      <c r="K7" s="44"/>
      <c r="L7" s="51"/>
    </row>
    <row r="8" spans="1:12" x14ac:dyDescent="0.25">
      <c r="A8" s="47" t="s">
        <v>9</v>
      </c>
      <c r="B8" s="44">
        <v>934122.28</v>
      </c>
      <c r="C8" s="19">
        <v>75.84</v>
      </c>
      <c r="D8" s="19">
        <v>0</v>
      </c>
      <c r="E8" s="13" t="s">
        <v>9</v>
      </c>
      <c r="F8" s="6" t="str">
        <f t="shared" si="0"/>
        <v>ok</v>
      </c>
      <c r="L8" s="51"/>
    </row>
    <row r="9" spans="1:12" x14ac:dyDescent="0.25">
      <c r="A9" s="47" t="s">
        <v>10</v>
      </c>
      <c r="B9" s="44">
        <v>560473.38</v>
      </c>
      <c r="C9" s="21">
        <v>4.88</v>
      </c>
      <c r="D9" s="21">
        <v>0</v>
      </c>
      <c r="E9" s="13" t="s">
        <v>10</v>
      </c>
      <c r="F9" s="6" t="str">
        <f t="shared" si="0"/>
        <v>ok</v>
      </c>
      <c r="L9" s="51"/>
    </row>
    <row r="10" spans="1:12" x14ac:dyDescent="0.25">
      <c r="A10" s="47" t="s">
        <v>11</v>
      </c>
      <c r="B10" s="44">
        <v>560473.38</v>
      </c>
      <c r="C10" s="18">
        <v>1457.85</v>
      </c>
      <c r="D10" s="19">
        <v>0</v>
      </c>
      <c r="E10" s="13" t="s">
        <v>11</v>
      </c>
      <c r="F10" s="6" t="str">
        <f t="shared" si="0"/>
        <v>ok</v>
      </c>
      <c r="L10" s="51"/>
    </row>
    <row r="11" spans="1:12" x14ac:dyDescent="0.25">
      <c r="A11" s="47" t="s">
        <v>12</v>
      </c>
      <c r="B11" s="44">
        <v>934122.28</v>
      </c>
      <c r="C11" s="20">
        <v>22384.5</v>
      </c>
      <c r="D11" s="21">
        <v>0</v>
      </c>
      <c r="E11" s="13" t="s">
        <v>12</v>
      </c>
      <c r="F11" s="6" t="str">
        <f t="shared" si="0"/>
        <v>ok</v>
      </c>
      <c r="L11" s="51"/>
    </row>
    <row r="12" spans="1:12" x14ac:dyDescent="0.25">
      <c r="A12" s="47" t="s">
        <v>13</v>
      </c>
      <c r="B12" s="44">
        <v>560473.38</v>
      </c>
      <c r="C12" s="18">
        <v>58974.09</v>
      </c>
      <c r="D12" s="19">
        <v>0</v>
      </c>
      <c r="E12" s="13" t="s">
        <v>13</v>
      </c>
      <c r="F12" s="6" t="str">
        <f t="shared" si="0"/>
        <v>ok</v>
      </c>
      <c r="L12" s="51"/>
    </row>
    <row r="13" spans="1:12" x14ac:dyDescent="0.25">
      <c r="A13" s="47" t="s">
        <v>14</v>
      </c>
      <c r="B13" s="44">
        <v>560473.38</v>
      </c>
      <c r="C13" s="21">
        <v>69.930000000000007</v>
      </c>
      <c r="D13" s="21">
        <v>0</v>
      </c>
      <c r="E13" s="13" t="s">
        <v>14</v>
      </c>
      <c r="F13" s="6" t="str">
        <f t="shared" si="0"/>
        <v>ok</v>
      </c>
      <c r="L13" s="51"/>
    </row>
    <row r="14" spans="1:12" x14ac:dyDescent="0.25">
      <c r="A14" s="47" t="s">
        <v>15</v>
      </c>
      <c r="B14" s="44">
        <v>1120946.75</v>
      </c>
      <c r="C14" s="18">
        <v>1707.6</v>
      </c>
      <c r="D14" s="19">
        <v>0</v>
      </c>
      <c r="E14" s="13" t="s">
        <v>15</v>
      </c>
      <c r="F14" s="6" t="str">
        <f t="shared" si="0"/>
        <v>ok</v>
      </c>
      <c r="L14" s="51"/>
    </row>
    <row r="15" spans="1:12" x14ac:dyDescent="0.25">
      <c r="A15" s="47" t="s">
        <v>16</v>
      </c>
      <c r="B15" s="44">
        <v>747297.84</v>
      </c>
      <c r="C15" s="21">
        <v>628.67999999999995</v>
      </c>
      <c r="D15" s="21">
        <v>0</v>
      </c>
      <c r="E15" s="13" t="s">
        <v>16</v>
      </c>
      <c r="F15" s="6" t="str">
        <f t="shared" si="0"/>
        <v>ok</v>
      </c>
      <c r="L15" s="51"/>
    </row>
    <row r="16" spans="1:12" x14ac:dyDescent="0.25">
      <c r="A16" s="47" t="s">
        <v>17</v>
      </c>
      <c r="B16" s="44">
        <v>1307771.2</v>
      </c>
      <c r="C16" s="18">
        <v>1104.6300000000001</v>
      </c>
      <c r="D16" s="19">
        <v>0</v>
      </c>
      <c r="E16" s="13" t="s">
        <v>17</v>
      </c>
      <c r="F16" s="6" t="str">
        <f t="shared" si="0"/>
        <v>ok</v>
      </c>
      <c r="L16" s="51"/>
    </row>
    <row r="17" spans="1:12" x14ac:dyDescent="0.25">
      <c r="A17" s="47" t="s">
        <v>18</v>
      </c>
      <c r="B17" s="44">
        <v>560473.38</v>
      </c>
      <c r="C17" s="21">
        <v>496.99</v>
      </c>
      <c r="D17" s="21">
        <v>0</v>
      </c>
      <c r="E17" s="13" t="s">
        <v>18</v>
      </c>
      <c r="F17" s="6" t="str">
        <f t="shared" si="0"/>
        <v>ok</v>
      </c>
      <c r="L17" s="51"/>
    </row>
    <row r="18" spans="1:12" x14ac:dyDescent="0.25">
      <c r="A18" s="47" t="s">
        <v>19</v>
      </c>
      <c r="B18" s="44">
        <v>560473.38</v>
      </c>
      <c r="C18" s="19">
        <v>42.12</v>
      </c>
      <c r="D18" s="19">
        <v>0</v>
      </c>
      <c r="E18" s="13" t="s">
        <v>19</v>
      </c>
      <c r="F18" s="6" t="str">
        <f t="shared" si="0"/>
        <v>ok</v>
      </c>
      <c r="L18" s="51"/>
    </row>
    <row r="19" spans="1:12" x14ac:dyDescent="0.25">
      <c r="A19" s="47" t="s">
        <v>20</v>
      </c>
      <c r="B19" s="44">
        <v>560473.38</v>
      </c>
      <c r="C19" s="21">
        <v>41.35</v>
      </c>
      <c r="D19" s="21">
        <v>0</v>
      </c>
      <c r="E19" s="13" t="s">
        <v>20</v>
      </c>
      <c r="F19" s="6" t="str">
        <f t="shared" si="0"/>
        <v>ok</v>
      </c>
      <c r="L19" s="51"/>
    </row>
    <row r="20" spans="1:12" x14ac:dyDescent="0.25">
      <c r="A20" s="47" t="s">
        <v>21</v>
      </c>
      <c r="B20" s="44">
        <v>1494595.66</v>
      </c>
      <c r="C20" s="19">
        <v>116.71</v>
      </c>
      <c r="D20" s="19">
        <v>0</v>
      </c>
      <c r="E20" s="13" t="s">
        <v>21</v>
      </c>
      <c r="F20" s="6" t="str">
        <f t="shared" si="0"/>
        <v>ok</v>
      </c>
      <c r="L20" s="51"/>
    </row>
    <row r="21" spans="1:12" x14ac:dyDescent="0.25">
      <c r="A21" s="47" t="s">
        <v>22</v>
      </c>
      <c r="B21" s="44">
        <v>2428717.94</v>
      </c>
      <c r="C21" s="20">
        <v>2341.4499999999998</v>
      </c>
      <c r="D21" s="21">
        <v>0</v>
      </c>
      <c r="E21" s="13" t="s">
        <v>22</v>
      </c>
      <c r="F21" s="6" t="str">
        <f t="shared" si="0"/>
        <v>ok</v>
      </c>
      <c r="L21" s="51"/>
    </row>
    <row r="22" spans="1:12" x14ac:dyDescent="0.25">
      <c r="A22" s="47" t="s">
        <v>23</v>
      </c>
      <c r="B22" s="44">
        <v>560473.38</v>
      </c>
      <c r="C22" s="19">
        <v>42.03</v>
      </c>
      <c r="D22" s="19">
        <v>0</v>
      </c>
      <c r="E22" s="13" t="s">
        <v>23</v>
      </c>
      <c r="F22" s="6" t="str">
        <f t="shared" si="0"/>
        <v>ok</v>
      </c>
      <c r="L22" s="51"/>
    </row>
    <row r="23" spans="1:12" x14ac:dyDescent="0.25">
      <c r="A23" s="47" t="s">
        <v>24</v>
      </c>
      <c r="B23" s="44">
        <v>1681420.1</v>
      </c>
      <c r="C23" s="20">
        <v>1755.37</v>
      </c>
      <c r="D23" s="21">
        <v>0</v>
      </c>
      <c r="E23" s="13" t="s">
        <v>24</v>
      </c>
      <c r="F23" s="6" t="str">
        <f t="shared" si="0"/>
        <v>ok</v>
      </c>
      <c r="L23" s="51"/>
    </row>
    <row r="24" spans="1:12" x14ac:dyDescent="0.25">
      <c r="A24" s="47" t="s">
        <v>25</v>
      </c>
      <c r="B24" s="44">
        <v>560473.38</v>
      </c>
      <c r="C24" s="19">
        <v>767.56</v>
      </c>
      <c r="D24" s="19">
        <v>0</v>
      </c>
      <c r="E24" s="13" t="s">
        <v>25</v>
      </c>
      <c r="F24" s="6" t="str">
        <f t="shared" si="0"/>
        <v>ok</v>
      </c>
      <c r="L24" s="51"/>
    </row>
    <row r="25" spans="1:12" x14ac:dyDescent="0.25">
      <c r="A25" s="47" t="s">
        <v>26</v>
      </c>
      <c r="B25" s="44">
        <v>1120946.75</v>
      </c>
      <c r="C25" s="20">
        <v>2688.4</v>
      </c>
      <c r="D25" s="21">
        <v>0</v>
      </c>
      <c r="E25" s="13" t="s">
        <v>26</v>
      </c>
      <c r="F25" s="6" t="str">
        <f t="shared" si="0"/>
        <v>ok</v>
      </c>
      <c r="L25" s="51"/>
    </row>
    <row r="26" spans="1:12" x14ac:dyDescent="0.25">
      <c r="A26" s="47" t="s">
        <v>27</v>
      </c>
      <c r="B26" s="44">
        <v>934122.28</v>
      </c>
      <c r="C26" s="18">
        <v>1695.99</v>
      </c>
      <c r="D26" s="19">
        <v>0</v>
      </c>
      <c r="E26" s="13" t="s">
        <v>27</v>
      </c>
      <c r="F26" s="6" t="str">
        <f t="shared" si="0"/>
        <v>ok</v>
      </c>
      <c r="L26" s="51"/>
    </row>
    <row r="27" spans="1:12" x14ac:dyDescent="0.25">
      <c r="A27" s="47" t="s">
        <v>28</v>
      </c>
      <c r="B27" s="44">
        <v>560473.38</v>
      </c>
      <c r="C27" s="21">
        <v>65.680000000000007</v>
      </c>
      <c r="D27" s="21">
        <v>0</v>
      </c>
      <c r="E27" s="13" t="s">
        <v>28</v>
      </c>
      <c r="F27" s="6" t="str">
        <f t="shared" si="0"/>
        <v>ok</v>
      </c>
      <c r="L27" s="51"/>
    </row>
    <row r="28" spans="1:12" x14ac:dyDescent="0.25">
      <c r="A28" s="47" t="s">
        <v>29</v>
      </c>
      <c r="B28" s="44">
        <v>560473.38</v>
      </c>
      <c r="C28" s="19">
        <v>69.61</v>
      </c>
      <c r="D28" s="19">
        <v>0</v>
      </c>
      <c r="E28" s="13" t="s">
        <v>29</v>
      </c>
      <c r="F28" s="6" t="str">
        <f t="shared" si="0"/>
        <v>ok</v>
      </c>
      <c r="L28" s="51"/>
    </row>
    <row r="29" spans="1:12" x14ac:dyDescent="0.25">
      <c r="A29" s="47" t="s">
        <v>30</v>
      </c>
      <c r="B29" s="44">
        <v>747297.84</v>
      </c>
      <c r="C29" s="21">
        <v>109.13</v>
      </c>
      <c r="D29" s="21">
        <v>0</v>
      </c>
      <c r="E29" s="13" t="s">
        <v>30</v>
      </c>
      <c r="F29" s="6" t="str">
        <f t="shared" si="0"/>
        <v>ok</v>
      </c>
      <c r="L29" s="51"/>
    </row>
    <row r="30" spans="1:12" x14ac:dyDescent="0.25">
      <c r="A30" s="47" t="s">
        <v>31</v>
      </c>
      <c r="B30" s="44">
        <v>560473.38</v>
      </c>
      <c r="C30" s="19">
        <v>116.19</v>
      </c>
      <c r="D30" s="19">
        <v>0</v>
      </c>
      <c r="E30" s="13" t="s">
        <v>31</v>
      </c>
      <c r="F30" s="6" t="str">
        <f t="shared" si="0"/>
        <v>ok</v>
      </c>
      <c r="L30" s="51"/>
    </row>
    <row r="31" spans="1:12" x14ac:dyDescent="0.25">
      <c r="A31" s="47" t="s">
        <v>32</v>
      </c>
      <c r="B31" s="44">
        <v>934122.28</v>
      </c>
      <c r="C31" s="21">
        <v>155.57</v>
      </c>
      <c r="D31" s="21">
        <v>0</v>
      </c>
      <c r="E31" s="13" t="s">
        <v>32</v>
      </c>
      <c r="F31" s="6" t="str">
        <f t="shared" si="0"/>
        <v>ok</v>
      </c>
      <c r="L31" s="51"/>
    </row>
    <row r="32" spans="1:12" x14ac:dyDescent="0.25">
      <c r="A32" s="47" t="s">
        <v>33</v>
      </c>
      <c r="B32" s="44">
        <v>560473.38</v>
      </c>
      <c r="C32" s="18">
        <v>1289.3599999999999</v>
      </c>
      <c r="D32" s="19">
        <v>0</v>
      </c>
      <c r="E32" s="13" t="s">
        <v>33</v>
      </c>
      <c r="F32" s="6" t="str">
        <f t="shared" si="0"/>
        <v>ok</v>
      </c>
      <c r="L32" s="51"/>
    </row>
    <row r="33" spans="1:12" x14ac:dyDescent="0.25">
      <c r="A33" s="47" t="s">
        <v>34</v>
      </c>
      <c r="B33" s="44">
        <v>560473.38</v>
      </c>
      <c r="C33" s="21">
        <v>55.99</v>
      </c>
      <c r="D33" s="21">
        <v>0</v>
      </c>
      <c r="E33" s="13" t="s">
        <v>34</v>
      </c>
      <c r="F33" s="6" t="str">
        <f t="shared" si="0"/>
        <v>ok</v>
      </c>
      <c r="L33" s="51"/>
    </row>
    <row r="34" spans="1:12" x14ac:dyDescent="0.25">
      <c r="A34" s="47" t="s">
        <v>35</v>
      </c>
      <c r="B34" s="44">
        <v>1681420.1</v>
      </c>
      <c r="C34" s="19">
        <v>847.62</v>
      </c>
      <c r="D34" s="19">
        <v>0</v>
      </c>
      <c r="E34" s="13" t="s">
        <v>35</v>
      </c>
      <c r="F34" s="6" t="str">
        <f t="shared" si="0"/>
        <v>ok</v>
      </c>
      <c r="L34" s="51"/>
    </row>
    <row r="35" spans="1:12" x14ac:dyDescent="0.25">
      <c r="A35" s="47" t="s">
        <v>36</v>
      </c>
      <c r="B35" s="44">
        <v>747297.84</v>
      </c>
      <c r="C35" s="21">
        <v>241.63</v>
      </c>
      <c r="D35" s="21">
        <v>0</v>
      </c>
      <c r="E35" s="13" t="s">
        <v>36</v>
      </c>
      <c r="F35" s="6" t="str">
        <f t="shared" si="0"/>
        <v>ok</v>
      </c>
      <c r="L35" s="51"/>
    </row>
    <row r="36" spans="1:12" x14ac:dyDescent="0.25">
      <c r="A36" s="47" t="s">
        <v>37</v>
      </c>
      <c r="B36" s="44">
        <v>560473.38</v>
      </c>
      <c r="C36" s="19">
        <v>0</v>
      </c>
      <c r="D36" s="19">
        <v>0</v>
      </c>
      <c r="E36" s="13" t="s">
        <v>37</v>
      </c>
      <c r="F36" s="6" t="str">
        <f t="shared" si="0"/>
        <v>ok</v>
      </c>
      <c r="L36" s="51"/>
    </row>
    <row r="37" spans="1:12" x14ac:dyDescent="0.25">
      <c r="A37" s="47" t="s">
        <v>38</v>
      </c>
      <c r="B37" s="44">
        <v>747297.84</v>
      </c>
      <c r="C37" s="21">
        <v>253.24</v>
      </c>
      <c r="D37" s="21">
        <v>0</v>
      </c>
      <c r="E37" s="13" t="s">
        <v>38</v>
      </c>
      <c r="F37" s="6" t="str">
        <f t="shared" si="0"/>
        <v>ok</v>
      </c>
      <c r="L37" s="51"/>
    </row>
    <row r="38" spans="1:12" x14ac:dyDescent="0.25">
      <c r="A38" s="47" t="s">
        <v>39</v>
      </c>
      <c r="B38" s="44">
        <v>560473.38</v>
      </c>
      <c r="C38" s="19">
        <v>571.95000000000005</v>
      </c>
      <c r="D38" s="19">
        <v>0</v>
      </c>
      <c r="E38" s="13" t="s">
        <v>39</v>
      </c>
      <c r="F38" s="6" t="str">
        <f t="shared" si="0"/>
        <v>ok</v>
      </c>
      <c r="L38" s="51"/>
    </row>
    <row r="39" spans="1:12" x14ac:dyDescent="0.25">
      <c r="A39" s="47" t="s">
        <v>40</v>
      </c>
      <c r="B39" s="44">
        <v>560473.38</v>
      </c>
      <c r="C39" s="21">
        <v>0</v>
      </c>
      <c r="D39" s="21">
        <v>0</v>
      </c>
      <c r="E39" s="13" t="s">
        <v>40</v>
      </c>
      <c r="F39" s="6" t="str">
        <f t="shared" si="0"/>
        <v>ok</v>
      </c>
      <c r="L39" s="51"/>
    </row>
    <row r="40" spans="1:12" x14ac:dyDescent="0.25">
      <c r="A40" s="47" t="s">
        <v>41</v>
      </c>
      <c r="B40" s="44">
        <v>560473.38</v>
      </c>
      <c r="C40" s="19">
        <v>496.89</v>
      </c>
      <c r="D40" s="19">
        <v>0</v>
      </c>
      <c r="E40" s="13" t="s">
        <v>41</v>
      </c>
      <c r="F40" s="6" t="str">
        <f t="shared" si="0"/>
        <v>ok</v>
      </c>
      <c r="L40" s="51"/>
    </row>
    <row r="41" spans="1:12" x14ac:dyDescent="0.25">
      <c r="A41" s="47" t="s">
        <v>42</v>
      </c>
      <c r="B41" s="44">
        <v>560473.38</v>
      </c>
      <c r="C41" s="21">
        <v>0</v>
      </c>
      <c r="D41" s="21">
        <v>0</v>
      </c>
      <c r="E41" s="13" t="s">
        <v>42</v>
      </c>
      <c r="F41" s="6" t="str">
        <f t="shared" si="0"/>
        <v>ok</v>
      </c>
      <c r="L41" s="51"/>
    </row>
    <row r="42" spans="1:12" x14ac:dyDescent="0.25">
      <c r="A42" s="47" t="s">
        <v>43</v>
      </c>
      <c r="B42" s="44">
        <v>1681420.1</v>
      </c>
      <c r="C42" s="19">
        <v>956.72</v>
      </c>
      <c r="D42" s="19">
        <v>0</v>
      </c>
      <c r="E42" s="13" t="s">
        <v>43</v>
      </c>
      <c r="F42" s="6" t="str">
        <f t="shared" si="0"/>
        <v>ok</v>
      </c>
      <c r="L42" s="51"/>
    </row>
    <row r="43" spans="1:12" x14ac:dyDescent="0.25">
      <c r="A43" s="47" t="s">
        <v>44</v>
      </c>
      <c r="B43" s="44">
        <v>3176015.75</v>
      </c>
      <c r="C43" s="20">
        <v>48048.68</v>
      </c>
      <c r="D43" s="21">
        <v>0</v>
      </c>
      <c r="E43" s="13" t="s">
        <v>44</v>
      </c>
      <c r="F43" s="6" t="str">
        <f t="shared" si="0"/>
        <v>ok</v>
      </c>
      <c r="L43" s="51"/>
    </row>
    <row r="44" spans="1:12" x14ac:dyDescent="0.25">
      <c r="A44" s="47" t="s">
        <v>45</v>
      </c>
      <c r="B44" s="44">
        <v>560473.38</v>
      </c>
      <c r="C44" s="19">
        <v>5.36</v>
      </c>
      <c r="D44" s="19">
        <v>0</v>
      </c>
      <c r="E44" s="13" t="s">
        <v>45</v>
      </c>
      <c r="F44" s="6" t="str">
        <f t="shared" si="0"/>
        <v>ok</v>
      </c>
      <c r="L44" s="51"/>
    </row>
    <row r="45" spans="1:12" x14ac:dyDescent="0.25">
      <c r="A45" s="47" t="s">
        <v>46</v>
      </c>
      <c r="B45" s="44">
        <v>560473.38</v>
      </c>
      <c r="C45" s="21">
        <v>103</v>
      </c>
      <c r="D45" s="21">
        <v>0</v>
      </c>
      <c r="E45" s="13" t="s">
        <v>46</v>
      </c>
      <c r="F45" s="6" t="str">
        <f t="shared" si="0"/>
        <v>ok</v>
      </c>
      <c r="L45" s="51"/>
    </row>
    <row r="46" spans="1:12" x14ac:dyDescent="0.25">
      <c r="A46" s="47" t="s">
        <v>47</v>
      </c>
      <c r="B46" s="44">
        <v>560473.38</v>
      </c>
      <c r="C46" s="18">
        <v>7929.1</v>
      </c>
      <c r="D46" s="19">
        <v>0</v>
      </c>
      <c r="E46" s="13" t="s">
        <v>47</v>
      </c>
      <c r="F46" s="6" t="str">
        <f t="shared" si="0"/>
        <v>ok</v>
      </c>
      <c r="L46" s="51"/>
    </row>
    <row r="47" spans="1:12" x14ac:dyDescent="0.25">
      <c r="A47" s="47" t="s">
        <v>48</v>
      </c>
      <c r="B47" s="44">
        <v>560473.38</v>
      </c>
      <c r="C47" s="21">
        <v>39.43</v>
      </c>
      <c r="D47" s="21">
        <v>0</v>
      </c>
      <c r="E47" s="13" t="s">
        <v>48</v>
      </c>
      <c r="F47" s="6" t="str">
        <f t="shared" si="0"/>
        <v>ok</v>
      </c>
      <c r="L47" s="51"/>
    </row>
    <row r="48" spans="1:12" x14ac:dyDescent="0.25">
      <c r="A48" s="47" t="s">
        <v>49</v>
      </c>
      <c r="B48" s="44">
        <v>560473.38</v>
      </c>
      <c r="C48" s="19">
        <v>15.29</v>
      </c>
      <c r="D48" s="19">
        <v>0</v>
      </c>
      <c r="E48" s="13" t="s">
        <v>49</v>
      </c>
      <c r="F48" s="6" t="str">
        <f t="shared" si="0"/>
        <v>ok</v>
      </c>
      <c r="L48" s="51"/>
    </row>
    <row r="49" spans="1:12" x14ac:dyDescent="0.25">
      <c r="A49" s="47" t="s">
        <v>50</v>
      </c>
      <c r="B49" s="44">
        <v>2989191.28</v>
      </c>
      <c r="C49" s="20">
        <v>19904.580000000002</v>
      </c>
      <c r="D49" s="21">
        <v>0</v>
      </c>
      <c r="E49" s="13" t="s">
        <v>50</v>
      </c>
      <c r="F49" s="6" t="str">
        <f t="shared" si="0"/>
        <v>ok</v>
      </c>
      <c r="L49" s="51"/>
    </row>
    <row r="50" spans="1:12" x14ac:dyDescent="0.25">
      <c r="A50" s="47" t="s">
        <v>51</v>
      </c>
      <c r="B50" s="44">
        <v>747297.84</v>
      </c>
      <c r="C50" s="18">
        <v>1374.8</v>
      </c>
      <c r="D50" s="19">
        <v>0</v>
      </c>
      <c r="E50" s="13" t="s">
        <v>51</v>
      </c>
      <c r="F50" s="6" t="str">
        <f t="shared" si="0"/>
        <v>ok</v>
      </c>
      <c r="L50" s="51"/>
    </row>
    <row r="51" spans="1:12" x14ac:dyDescent="0.25">
      <c r="A51" s="47" t="s">
        <v>52</v>
      </c>
      <c r="B51" s="44">
        <v>1681420.1</v>
      </c>
      <c r="C51" s="21">
        <v>253.28</v>
      </c>
      <c r="D51" s="21">
        <v>0</v>
      </c>
      <c r="E51" s="13" t="s">
        <v>52</v>
      </c>
      <c r="F51" s="6" t="str">
        <f t="shared" si="0"/>
        <v>ok</v>
      </c>
      <c r="L51" s="51"/>
    </row>
    <row r="52" spans="1:12" x14ac:dyDescent="0.25">
      <c r="A52" s="47" t="s">
        <v>53</v>
      </c>
      <c r="B52" s="44">
        <v>934122.28</v>
      </c>
      <c r="C52" s="19">
        <v>484.61</v>
      </c>
      <c r="D52" s="19">
        <v>0</v>
      </c>
      <c r="E52" s="13" t="s">
        <v>53</v>
      </c>
      <c r="F52" s="6" t="str">
        <f t="shared" si="0"/>
        <v>ok</v>
      </c>
      <c r="L52" s="51"/>
    </row>
    <row r="53" spans="1:12" x14ac:dyDescent="0.25">
      <c r="A53" s="47" t="s">
        <v>54</v>
      </c>
      <c r="B53" s="44">
        <v>560473.38</v>
      </c>
      <c r="C53" s="21">
        <v>17.04</v>
      </c>
      <c r="D53" s="21">
        <v>0</v>
      </c>
      <c r="E53" s="13" t="s">
        <v>54</v>
      </c>
      <c r="F53" s="6" t="str">
        <f t="shared" si="0"/>
        <v>ok</v>
      </c>
      <c r="L53" s="51"/>
    </row>
    <row r="54" spans="1:12" x14ac:dyDescent="0.25">
      <c r="A54" s="47" t="s">
        <v>55</v>
      </c>
      <c r="B54" s="44">
        <v>560473.38</v>
      </c>
      <c r="C54" s="19">
        <v>261.83</v>
      </c>
      <c r="D54" s="19">
        <v>0</v>
      </c>
      <c r="E54" s="13" t="s">
        <v>55</v>
      </c>
      <c r="F54" s="6" t="str">
        <f t="shared" si="0"/>
        <v>ok</v>
      </c>
      <c r="L54" s="51"/>
    </row>
    <row r="55" spans="1:12" x14ac:dyDescent="0.25">
      <c r="A55" s="47" t="s">
        <v>56</v>
      </c>
      <c r="B55" s="44">
        <v>1120946.75</v>
      </c>
      <c r="C55" s="20">
        <v>65786.17</v>
      </c>
      <c r="D55" s="21">
        <v>0</v>
      </c>
      <c r="E55" s="13" t="s">
        <v>56</v>
      </c>
      <c r="F55" s="6" t="str">
        <f t="shared" si="0"/>
        <v>ok</v>
      </c>
      <c r="L55" s="51"/>
    </row>
    <row r="56" spans="1:12" x14ac:dyDescent="0.25">
      <c r="A56" s="47" t="s">
        <v>57</v>
      </c>
      <c r="B56" s="44">
        <v>934122.28</v>
      </c>
      <c r="C56" s="19">
        <v>140.55000000000001</v>
      </c>
      <c r="D56" s="19">
        <v>0</v>
      </c>
      <c r="E56" s="13" t="s">
        <v>57</v>
      </c>
      <c r="F56" s="6" t="str">
        <f t="shared" si="0"/>
        <v>ok</v>
      </c>
      <c r="L56" s="51"/>
    </row>
    <row r="57" spans="1:12" x14ac:dyDescent="0.25">
      <c r="A57" s="47" t="s">
        <v>58</v>
      </c>
      <c r="B57" s="44">
        <v>934122.28</v>
      </c>
      <c r="C57" s="20">
        <v>6839.2</v>
      </c>
      <c r="D57" s="21">
        <v>0</v>
      </c>
      <c r="E57" s="13" t="s">
        <v>58</v>
      </c>
      <c r="F57" s="6" t="str">
        <f t="shared" si="0"/>
        <v>ok</v>
      </c>
      <c r="L57" s="51"/>
    </row>
    <row r="58" spans="1:12" x14ac:dyDescent="0.25">
      <c r="A58" s="47" t="s">
        <v>59</v>
      </c>
      <c r="B58" s="44">
        <v>560473.38</v>
      </c>
      <c r="C58" s="19">
        <v>901.2</v>
      </c>
      <c r="D58" s="19">
        <v>0</v>
      </c>
      <c r="E58" s="13" t="s">
        <v>59</v>
      </c>
      <c r="F58" s="6" t="str">
        <f t="shared" si="0"/>
        <v>ok</v>
      </c>
      <c r="L58" s="51"/>
    </row>
    <row r="59" spans="1:12" x14ac:dyDescent="0.25">
      <c r="A59" s="47" t="s">
        <v>60</v>
      </c>
      <c r="B59" s="44">
        <v>1120946.75</v>
      </c>
      <c r="C59" s="21">
        <v>301.2</v>
      </c>
      <c r="D59" s="21">
        <v>0</v>
      </c>
      <c r="E59" s="13" t="s">
        <v>60</v>
      </c>
      <c r="F59" s="6" t="str">
        <f t="shared" si="0"/>
        <v>ok</v>
      </c>
      <c r="L59" s="51"/>
    </row>
    <row r="60" spans="1:12" x14ac:dyDescent="0.25">
      <c r="A60" s="47" t="s">
        <v>61</v>
      </c>
      <c r="B60" s="44">
        <v>560473.38</v>
      </c>
      <c r="C60" s="18">
        <v>4772.6099999999997</v>
      </c>
      <c r="D60" s="19">
        <v>0</v>
      </c>
      <c r="E60" s="13" t="s">
        <v>61</v>
      </c>
      <c r="F60" s="6" t="str">
        <f t="shared" si="0"/>
        <v>ok</v>
      </c>
      <c r="L60" s="51"/>
    </row>
    <row r="61" spans="1:12" x14ac:dyDescent="0.25">
      <c r="A61" s="47" t="s">
        <v>62</v>
      </c>
      <c r="B61" s="44">
        <v>1307771.2</v>
      </c>
      <c r="C61" s="20">
        <v>1386.73</v>
      </c>
      <c r="D61" s="21">
        <v>0</v>
      </c>
      <c r="E61" s="13" t="s">
        <v>62</v>
      </c>
      <c r="F61" s="6" t="str">
        <f t="shared" si="0"/>
        <v>ok</v>
      </c>
      <c r="L61" s="51"/>
    </row>
    <row r="62" spans="1:12" x14ac:dyDescent="0.25">
      <c r="A62" s="47" t="s">
        <v>63</v>
      </c>
      <c r="B62" s="44">
        <v>560473.38</v>
      </c>
      <c r="C62" s="19">
        <v>287.64999999999998</v>
      </c>
      <c r="D62" s="19">
        <v>0</v>
      </c>
      <c r="E62" s="13" t="s">
        <v>63</v>
      </c>
      <c r="F62" s="6" t="str">
        <f t="shared" si="0"/>
        <v>ok</v>
      </c>
      <c r="L62" s="51"/>
    </row>
    <row r="63" spans="1:12" x14ac:dyDescent="0.25">
      <c r="A63" s="47" t="s">
        <v>64</v>
      </c>
      <c r="B63" s="44">
        <v>560473.38</v>
      </c>
      <c r="C63" s="21">
        <v>514.44000000000005</v>
      </c>
      <c r="D63" s="21">
        <v>0</v>
      </c>
      <c r="E63" s="13" t="s">
        <v>64</v>
      </c>
      <c r="F63" s="6" t="str">
        <f t="shared" si="0"/>
        <v>ok</v>
      </c>
      <c r="L63" s="51"/>
    </row>
    <row r="64" spans="1:12" x14ac:dyDescent="0.25">
      <c r="A64" s="47" t="s">
        <v>65</v>
      </c>
      <c r="B64" s="44">
        <v>1494595.66</v>
      </c>
      <c r="C64" s="18">
        <v>16896.89</v>
      </c>
      <c r="D64" s="19">
        <v>0</v>
      </c>
      <c r="E64" s="13" t="s">
        <v>65</v>
      </c>
      <c r="F64" s="6" t="str">
        <f t="shared" si="0"/>
        <v>ok</v>
      </c>
      <c r="L64" s="51"/>
    </row>
    <row r="65" spans="1:12" x14ac:dyDescent="0.25">
      <c r="A65" s="47" t="s">
        <v>66</v>
      </c>
      <c r="B65" s="44">
        <v>560473.38</v>
      </c>
      <c r="C65" s="21">
        <v>26.2</v>
      </c>
      <c r="D65" s="21">
        <v>0</v>
      </c>
      <c r="E65" s="13" t="s">
        <v>66</v>
      </c>
      <c r="F65" s="6" t="str">
        <f t="shared" si="0"/>
        <v>ok</v>
      </c>
      <c r="L65" s="51"/>
    </row>
    <row r="66" spans="1:12" x14ac:dyDescent="0.25">
      <c r="A66" s="47" t="s">
        <v>67</v>
      </c>
      <c r="B66" s="44">
        <v>3362840.17</v>
      </c>
      <c r="C66" s="18">
        <v>2178.31</v>
      </c>
      <c r="D66" s="19">
        <v>0</v>
      </c>
      <c r="E66" s="13" t="s">
        <v>67</v>
      </c>
      <c r="F66" s="6" t="str">
        <f t="shared" si="0"/>
        <v>ok</v>
      </c>
      <c r="L66" s="51"/>
    </row>
    <row r="67" spans="1:12" x14ac:dyDescent="0.25">
      <c r="A67" s="47" t="s">
        <v>68</v>
      </c>
      <c r="B67" s="44">
        <v>560473.38</v>
      </c>
      <c r="C67" s="21">
        <v>5.36</v>
      </c>
      <c r="D67" s="21">
        <v>0</v>
      </c>
      <c r="E67" s="13" t="s">
        <v>68</v>
      </c>
      <c r="F67" s="6" t="str">
        <f t="shared" si="0"/>
        <v>ok</v>
      </c>
      <c r="L67" s="51"/>
    </row>
    <row r="68" spans="1:12" x14ac:dyDescent="0.25">
      <c r="A68" s="47" t="s">
        <v>69</v>
      </c>
      <c r="B68" s="44">
        <v>1120946.75</v>
      </c>
      <c r="C68" s="19">
        <v>9.85</v>
      </c>
      <c r="D68" s="19">
        <v>0</v>
      </c>
      <c r="E68" s="13" t="s">
        <v>69</v>
      </c>
      <c r="F68" s="6" t="str">
        <f t="shared" si="0"/>
        <v>ok</v>
      </c>
      <c r="L68" s="51"/>
    </row>
    <row r="69" spans="1:12" x14ac:dyDescent="0.25">
      <c r="A69" s="47" t="s">
        <v>70</v>
      </c>
      <c r="B69" s="44">
        <v>747297.84</v>
      </c>
      <c r="C69" s="21">
        <v>0</v>
      </c>
      <c r="D69" s="21">
        <v>0</v>
      </c>
      <c r="E69" s="13" t="s">
        <v>70</v>
      </c>
      <c r="F69" s="6" t="str">
        <f t="shared" si="0"/>
        <v>ok</v>
      </c>
      <c r="L69" s="51"/>
    </row>
    <row r="70" spans="1:12" x14ac:dyDescent="0.25">
      <c r="A70" s="47" t="s">
        <v>71</v>
      </c>
      <c r="B70" s="44">
        <v>560473.38</v>
      </c>
      <c r="C70" s="19">
        <v>474.57</v>
      </c>
      <c r="D70" s="19">
        <v>0</v>
      </c>
      <c r="E70" s="13" t="s">
        <v>71</v>
      </c>
      <c r="F70" s="6" t="str">
        <f t="shared" si="0"/>
        <v>ok</v>
      </c>
      <c r="L70" s="51"/>
    </row>
    <row r="71" spans="1:12" x14ac:dyDescent="0.25">
      <c r="A71" s="47" t="s">
        <v>72</v>
      </c>
      <c r="B71" s="44">
        <v>33417568.559999999</v>
      </c>
      <c r="C71" s="21">
        <v>226.13</v>
      </c>
      <c r="D71" s="21">
        <v>0</v>
      </c>
      <c r="E71" s="13" t="s">
        <v>72</v>
      </c>
      <c r="F71" s="6" t="str">
        <f t="shared" ref="F71:F134" si="1">IF(A71=E71,"ok","erro")</f>
        <v>ok</v>
      </c>
      <c r="L71" s="51"/>
    </row>
    <row r="72" spans="1:12" x14ac:dyDescent="0.25">
      <c r="A72" s="47" t="s">
        <v>73</v>
      </c>
      <c r="B72" s="44">
        <v>1307771.2</v>
      </c>
      <c r="C72" s="19">
        <v>106.71</v>
      </c>
      <c r="D72" s="19">
        <v>0</v>
      </c>
      <c r="E72" s="13" t="s">
        <v>73</v>
      </c>
      <c r="F72" s="6" t="str">
        <f t="shared" si="1"/>
        <v>ok</v>
      </c>
      <c r="L72" s="51"/>
    </row>
    <row r="73" spans="1:12" x14ac:dyDescent="0.25">
      <c r="A73" s="47" t="s">
        <v>74</v>
      </c>
      <c r="B73" s="44">
        <v>560473.38</v>
      </c>
      <c r="C73" s="21">
        <v>390.7</v>
      </c>
      <c r="D73" s="21">
        <v>0</v>
      </c>
      <c r="E73" s="13" t="s">
        <v>74</v>
      </c>
      <c r="F73" s="6" t="str">
        <f t="shared" si="1"/>
        <v>ok</v>
      </c>
      <c r="L73" s="51"/>
    </row>
    <row r="74" spans="1:12" x14ac:dyDescent="0.25">
      <c r="A74" s="47" t="s">
        <v>75</v>
      </c>
      <c r="B74" s="44">
        <v>747297.84</v>
      </c>
      <c r="C74" s="18">
        <v>1517.59</v>
      </c>
      <c r="D74" s="19">
        <v>0</v>
      </c>
      <c r="E74" s="13" t="s">
        <v>75</v>
      </c>
      <c r="F74" s="6" t="str">
        <f t="shared" si="1"/>
        <v>ok</v>
      </c>
      <c r="L74" s="51"/>
    </row>
    <row r="75" spans="1:12" x14ac:dyDescent="0.25">
      <c r="A75" s="47" t="s">
        <v>76</v>
      </c>
      <c r="B75" s="44">
        <v>560473.38</v>
      </c>
      <c r="C75" s="21">
        <v>74.41</v>
      </c>
      <c r="D75" s="21">
        <v>0</v>
      </c>
      <c r="E75" s="13" t="s">
        <v>76</v>
      </c>
      <c r="F75" s="6" t="str">
        <f t="shared" si="1"/>
        <v>ok</v>
      </c>
      <c r="L75" s="51"/>
    </row>
    <row r="76" spans="1:12" x14ac:dyDescent="0.25">
      <c r="A76" s="47" t="s">
        <v>77</v>
      </c>
      <c r="B76" s="44">
        <v>560473.38</v>
      </c>
      <c r="C76" s="19">
        <v>694.92</v>
      </c>
      <c r="D76" s="19">
        <v>0</v>
      </c>
      <c r="E76" s="13" t="s">
        <v>77</v>
      </c>
      <c r="F76" s="6" t="str">
        <f t="shared" si="1"/>
        <v>ok</v>
      </c>
      <c r="L76" s="51"/>
    </row>
    <row r="77" spans="1:12" x14ac:dyDescent="0.25">
      <c r="A77" s="47" t="s">
        <v>78</v>
      </c>
      <c r="B77" s="44">
        <v>5202615.8600000003</v>
      </c>
      <c r="C77" s="20">
        <v>4526.78</v>
      </c>
      <c r="D77" s="21">
        <v>0</v>
      </c>
      <c r="E77" s="13" t="s">
        <v>78</v>
      </c>
      <c r="F77" s="6" t="str">
        <f t="shared" si="1"/>
        <v>ok</v>
      </c>
      <c r="L77" s="51"/>
    </row>
    <row r="78" spans="1:12" x14ac:dyDescent="0.25">
      <c r="A78" s="47" t="s">
        <v>79</v>
      </c>
      <c r="B78" s="44">
        <v>560473.38</v>
      </c>
      <c r="C78" s="19">
        <v>196.61</v>
      </c>
      <c r="D78" s="19">
        <v>0</v>
      </c>
      <c r="E78" s="13" t="s">
        <v>79</v>
      </c>
      <c r="F78" s="6" t="str">
        <f t="shared" si="1"/>
        <v>ok</v>
      </c>
      <c r="L78" s="51"/>
    </row>
    <row r="79" spans="1:12" x14ac:dyDescent="0.25">
      <c r="A79" s="47" t="s">
        <v>80</v>
      </c>
      <c r="B79" s="44">
        <v>934122.28</v>
      </c>
      <c r="C79" s="21">
        <v>0</v>
      </c>
      <c r="D79" s="21">
        <v>0</v>
      </c>
      <c r="E79" s="13" t="s">
        <v>80</v>
      </c>
      <c r="F79" s="6" t="str">
        <f t="shared" si="1"/>
        <v>ok</v>
      </c>
      <c r="L79" s="51"/>
    </row>
    <row r="80" spans="1:12" x14ac:dyDescent="0.25">
      <c r="A80" s="47" t="s">
        <v>81</v>
      </c>
      <c r="B80" s="44">
        <v>560473.38</v>
      </c>
      <c r="C80" s="19">
        <v>4.93</v>
      </c>
      <c r="D80" s="19">
        <v>0</v>
      </c>
      <c r="E80" s="13" t="s">
        <v>81</v>
      </c>
      <c r="F80" s="6" t="str">
        <f t="shared" si="1"/>
        <v>ok</v>
      </c>
      <c r="L80" s="51"/>
    </row>
    <row r="81" spans="1:12" x14ac:dyDescent="0.25">
      <c r="A81" s="47" t="s">
        <v>82</v>
      </c>
      <c r="B81" s="44">
        <v>1681420.1</v>
      </c>
      <c r="C81" s="20">
        <v>2214.7399999999998</v>
      </c>
      <c r="D81" s="21">
        <v>0</v>
      </c>
      <c r="E81" s="13" t="s">
        <v>82</v>
      </c>
      <c r="F81" s="6" t="str">
        <f t="shared" si="1"/>
        <v>ok</v>
      </c>
      <c r="L81" s="51"/>
    </row>
    <row r="82" spans="1:12" x14ac:dyDescent="0.25">
      <c r="A82" s="47" t="s">
        <v>83</v>
      </c>
      <c r="B82" s="44">
        <v>560473.38</v>
      </c>
      <c r="C82" s="19">
        <v>144.44999999999999</v>
      </c>
      <c r="D82" s="19">
        <v>0</v>
      </c>
      <c r="E82" s="13" t="s">
        <v>83</v>
      </c>
      <c r="F82" s="6" t="str">
        <f t="shared" si="1"/>
        <v>ok</v>
      </c>
      <c r="L82" s="51"/>
    </row>
    <row r="83" spans="1:12" x14ac:dyDescent="0.25">
      <c r="A83" s="47" t="s">
        <v>84</v>
      </c>
      <c r="B83" s="44">
        <v>1868244.57</v>
      </c>
      <c r="C83" s="20">
        <v>1619.07</v>
      </c>
      <c r="D83" s="21">
        <v>0</v>
      </c>
      <c r="E83" s="13" t="s">
        <v>84</v>
      </c>
      <c r="F83" s="6" t="str">
        <f t="shared" si="1"/>
        <v>ok</v>
      </c>
      <c r="L83" s="51"/>
    </row>
    <row r="84" spans="1:12" x14ac:dyDescent="0.25">
      <c r="A84" s="47" t="s">
        <v>85</v>
      </c>
      <c r="B84" s="44">
        <v>1868244.57</v>
      </c>
      <c r="C84" s="18">
        <v>3131.45</v>
      </c>
      <c r="D84" s="19">
        <v>0</v>
      </c>
      <c r="E84" s="13" t="s">
        <v>85</v>
      </c>
      <c r="F84" s="6" t="str">
        <f t="shared" si="1"/>
        <v>ok</v>
      </c>
      <c r="L84" s="51"/>
    </row>
    <row r="85" spans="1:12" x14ac:dyDescent="0.25">
      <c r="A85" s="47" t="s">
        <v>86</v>
      </c>
      <c r="B85" s="44">
        <v>560473.38</v>
      </c>
      <c r="C85" s="21">
        <v>58.72</v>
      </c>
      <c r="D85" s="21">
        <v>0</v>
      </c>
      <c r="E85" s="13" t="s">
        <v>86</v>
      </c>
      <c r="F85" s="6" t="str">
        <f t="shared" si="1"/>
        <v>ok</v>
      </c>
      <c r="L85" s="51"/>
    </row>
    <row r="86" spans="1:12" x14ac:dyDescent="0.25">
      <c r="A86" s="47" t="s">
        <v>87</v>
      </c>
      <c r="B86" s="44">
        <v>560473.38</v>
      </c>
      <c r="C86" s="19">
        <v>87.51</v>
      </c>
      <c r="D86" s="19">
        <v>0</v>
      </c>
      <c r="E86" s="13" t="s">
        <v>87</v>
      </c>
      <c r="F86" s="6" t="str">
        <f t="shared" si="1"/>
        <v>ok</v>
      </c>
      <c r="L86" s="51"/>
    </row>
    <row r="87" spans="1:12" x14ac:dyDescent="0.25">
      <c r="A87" s="47" t="s">
        <v>88</v>
      </c>
      <c r="B87" s="44">
        <v>560473.38</v>
      </c>
      <c r="C87" s="21">
        <v>135.53</v>
      </c>
      <c r="D87" s="21">
        <v>0</v>
      </c>
      <c r="E87" s="13" t="s">
        <v>88</v>
      </c>
      <c r="F87" s="6" t="str">
        <f t="shared" si="1"/>
        <v>ok</v>
      </c>
      <c r="L87" s="51"/>
    </row>
    <row r="88" spans="1:12" x14ac:dyDescent="0.25">
      <c r="A88" s="47" t="s">
        <v>89</v>
      </c>
      <c r="B88" s="44">
        <v>934122.28</v>
      </c>
      <c r="C88" s="19">
        <v>242.9</v>
      </c>
      <c r="D88" s="19">
        <v>0</v>
      </c>
      <c r="E88" s="13" t="s">
        <v>89</v>
      </c>
      <c r="F88" s="6" t="str">
        <f t="shared" si="1"/>
        <v>ok</v>
      </c>
      <c r="L88" s="51"/>
    </row>
    <row r="89" spans="1:12" x14ac:dyDescent="0.25">
      <c r="A89" s="47" t="s">
        <v>90</v>
      </c>
      <c r="B89" s="44">
        <v>747297.84</v>
      </c>
      <c r="C89" s="21">
        <v>186.11</v>
      </c>
      <c r="D89" s="21">
        <v>0</v>
      </c>
      <c r="E89" s="13" t="s">
        <v>90</v>
      </c>
      <c r="F89" s="6" t="str">
        <f t="shared" si="1"/>
        <v>ok</v>
      </c>
      <c r="L89" s="51"/>
    </row>
    <row r="90" spans="1:12" x14ac:dyDescent="0.25">
      <c r="A90" s="47" t="s">
        <v>91</v>
      </c>
      <c r="B90" s="44">
        <v>1120946.75</v>
      </c>
      <c r="C90" s="19">
        <v>194.76</v>
      </c>
      <c r="D90" s="19">
        <v>0</v>
      </c>
      <c r="E90" s="13" t="s">
        <v>91</v>
      </c>
      <c r="F90" s="6" t="str">
        <f t="shared" si="1"/>
        <v>ok</v>
      </c>
      <c r="L90" s="51"/>
    </row>
    <row r="91" spans="1:12" x14ac:dyDescent="0.25">
      <c r="A91" s="47" t="s">
        <v>92</v>
      </c>
      <c r="B91" s="44">
        <v>560473.38</v>
      </c>
      <c r="C91" s="21">
        <v>947.01</v>
      </c>
      <c r="D91" s="21">
        <v>0</v>
      </c>
      <c r="E91" s="13" t="s">
        <v>92</v>
      </c>
      <c r="F91" s="6" t="str">
        <f t="shared" si="1"/>
        <v>ok</v>
      </c>
      <c r="L91" s="51"/>
    </row>
    <row r="92" spans="1:12" x14ac:dyDescent="0.25">
      <c r="A92" s="47" t="s">
        <v>93</v>
      </c>
      <c r="B92" s="44">
        <v>560473.38</v>
      </c>
      <c r="C92" s="18">
        <v>36351.800000000003</v>
      </c>
      <c r="D92" s="19">
        <v>0</v>
      </c>
      <c r="E92" s="13" t="s">
        <v>93</v>
      </c>
      <c r="F92" s="6" t="str">
        <f t="shared" si="1"/>
        <v>ok</v>
      </c>
      <c r="L92" s="51"/>
    </row>
    <row r="93" spans="1:12" x14ac:dyDescent="0.25">
      <c r="A93" s="47" t="s">
        <v>94</v>
      </c>
      <c r="B93" s="44">
        <v>747297.84</v>
      </c>
      <c r="C93" s="20">
        <v>3102.93</v>
      </c>
      <c r="D93" s="21">
        <v>0</v>
      </c>
      <c r="E93" s="13" t="s">
        <v>94</v>
      </c>
      <c r="F93" s="6" t="str">
        <f t="shared" si="1"/>
        <v>ok</v>
      </c>
      <c r="L93" s="51"/>
    </row>
    <row r="94" spans="1:12" x14ac:dyDescent="0.25">
      <c r="A94" s="47" t="s">
        <v>95</v>
      </c>
      <c r="B94" s="44">
        <v>1120946.75</v>
      </c>
      <c r="C94" s="19">
        <v>309.11</v>
      </c>
      <c r="D94" s="19">
        <v>0</v>
      </c>
      <c r="E94" s="13" t="s">
        <v>95</v>
      </c>
      <c r="F94" s="6" t="str">
        <f t="shared" si="1"/>
        <v>ok</v>
      </c>
      <c r="L94" s="51"/>
    </row>
    <row r="95" spans="1:12" x14ac:dyDescent="0.25">
      <c r="A95" s="47" t="s">
        <v>96</v>
      </c>
      <c r="B95" s="44">
        <v>934122.28</v>
      </c>
      <c r="C95" s="20">
        <v>9037.5300000000007</v>
      </c>
      <c r="D95" s="21">
        <v>0</v>
      </c>
      <c r="E95" s="13" t="s">
        <v>96</v>
      </c>
      <c r="F95" s="6" t="str">
        <f t="shared" si="1"/>
        <v>ok</v>
      </c>
      <c r="L95" s="51"/>
    </row>
    <row r="96" spans="1:12" x14ac:dyDescent="0.25">
      <c r="A96" s="47" t="s">
        <v>97</v>
      </c>
      <c r="B96" s="44">
        <v>560473.38</v>
      </c>
      <c r="C96" s="19">
        <v>280.64999999999998</v>
      </c>
      <c r="D96" s="19">
        <v>0</v>
      </c>
      <c r="E96" s="13" t="s">
        <v>97</v>
      </c>
      <c r="F96" s="6" t="str">
        <f t="shared" si="1"/>
        <v>ok</v>
      </c>
      <c r="L96" s="51"/>
    </row>
    <row r="97" spans="1:12" x14ac:dyDescent="0.25">
      <c r="A97" s="47" t="s">
        <v>98</v>
      </c>
      <c r="B97" s="44">
        <v>560473.38</v>
      </c>
      <c r="C97" s="21">
        <v>8</v>
      </c>
      <c r="D97" s="21">
        <v>0</v>
      </c>
      <c r="E97" s="13" t="s">
        <v>98</v>
      </c>
      <c r="F97" s="6" t="str">
        <f t="shared" si="1"/>
        <v>ok</v>
      </c>
      <c r="L97" s="51"/>
    </row>
    <row r="98" spans="1:12" x14ac:dyDescent="0.25">
      <c r="A98" s="47" t="s">
        <v>99</v>
      </c>
      <c r="B98" s="44">
        <v>934122.28</v>
      </c>
      <c r="C98" s="18">
        <v>2087.5100000000002</v>
      </c>
      <c r="D98" s="19">
        <v>0</v>
      </c>
      <c r="E98" s="13" t="s">
        <v>99</v>
      </c>
      <c r="F98" s="6" t="str">
        <f t="shared" si="1"/>
        <v>ok</v>
      </c>
      <c r="L98" s="51"/>
    </row>
    <row r="99" spans="1:12" x14ac:dyDescent="0.25">
      <c r="A99" s="47" t="s">
        <v>100</v>
      </c>
      <c r="B99" s="44">
        <v>1494595.66</v>
      </c>
      <c r="C99" s="20">
        <v>2973.16</v>
      </c>
      <c r="D99" s="21">
        <v>0</v>
      </c>
      <c r="E99" s="13" t="s">
        <v>100</v>
      </c>
      <c r="F99" s="6" t="str">
        <f t="shared" si="1"/>
        <v>ok</v>
      </c>
      <c r="L99" s="51"/>
    </row>
    <row r="100" spans="1:12" x14ac:dyDescent="0.25">
      <c r="A100" s="47" t="s">
        <v>101</v>
      </c>
      <c r="B100" s="44">
        <v>934122.28</v>
      </c>
      <c r="C100" s="19">
        <v>138.94</v>
      </c>
      <c r="D100" s="19">
        <v>0</v>
      </c>
      <c r="E100" s="13" t="s">
        <v>101</v>
      </c>
      <c r="F100" s="6" t="str">
        <f t="shared" si="1"/>
        <v>ok</v>
      </c>
      <c r="L100" s="51"/>
    </row>
    <row r="101" spans="1:12" x14ac:dyDescent="0.25">
      <c r="A101" s="47" t="s">
        <v>102</v>
      </c>
      <c r="B101" s="44">
        <v>560473.38</v>
      </c>
      <c r="C101" s="21">
        <v>219.89</v>
      </c>
      <c r="D101" s="21">
        <v>0</v>
      </c>
      <c r="E101" s="13" t="s">
        <v>102</v>
      </c>
      <c r="F101" s="6" t="str">
        <f t="shared" si="1"/>
        <v>ok</v>
      </c>
      <c r="L101" s="51"/>
    </row>
    <row r="102" spans="1:12" x14ac:dyDescent="0.25">
      <c r="A102" s="47" t="s">
        <v>103</v>
      </c>
      <c r="B102" s="44">
        <v>1681420.1</v>
      </c>
      <c r="C102" s="18">
        <v>6492.29</v>
      </c>
      <c r="D102" s="19">
        <v>0</v>
      </c>
      <c r="E102" s="13" t="s">
        <v>103</v>
      </c>
      <c r="F102" s="6" t="str">
        <f t="shared" si="1"/>
        <v>ok</v>
      </c>
      <c r="L102" s="51"/>
    </row>
    <row r="103" spans="1:12" x14ac:dyDescent="0.25">
      <c r="A103" s="47" t="s">
        <v>104</v>
      </c>
      <c r="B103" s="44">
        <v>747297.84</v>
      </c>
      <c r="C103" s="21">
        <v>389.29</v>
      </c>
      <c r="D103" s="21">
        <v>0</v>
      </c>
      <c r="E103" s="13" t="s">
        <v>104</v>
      </c>
      <c r="F103" s="6" t="str">
        <f t="shared" si="1"/>
        <v>ok</v>
      </c>
      <c r="L103" s="51"/>
    </row>
    <row r="104" spans="1:12" x14ac:dyDescent="0.25">
      <c r="A104" s="47" t="s">
        <v>105</v>
      </c>
      <c r="B104" s="44">
        <v>747297.84</v>
      </c>
      <c r="C104" s="18">
        <v>1368.2</v>
      </c>
      <c r="D104" s="19">
        <v>0</v>
      </c>
      <c r="E104" s="13" t="s">
        <v>105</v>
      </c>
      <c r="F104" s="6" t="str">
        <f t="shared" si="1"/>
        <v>ok</v>
      </c>
      <c r="L104" s="51"/>
    </row>
    <row r="105" spans="1:12" x14ac:dyDescent="0.25">
      <c r="A105" s="47" t="s">
        <v>106</v>
      </c>
      <c r="B105" s="44">
        <v>560473.38</v>
      </c>
      <c r="C105" s="21">
        <v>47.08</v>
      </c>
      <c r="D105" s="21">
        <v>0</v>
      </c>
      <c r="E105" s="13" t="s">
        <v>106</v>
      </c>
      <c r="F105" s="6" t="str">
        <f t="shared" si="1"/>
        <v>ok</v>
      </c>
      <c r="L105" s="51"/>
    </row>
    <row r="106" spans="1:12" x14ac:dyDescent="0.25">
      <c r="A106" s="47" t="s">
        <v>107</v>
      </c>
      <c r="B106" s="44">
        <v>1307771.2</v>
      </c>
      <c r="C106" s="18">
        <v>63744.78</v>
      </c>
      <c r="D106" s="19">
        <v>0</v>
      </c>
      <c r="E106" s="13" t="s">
        <v>107</v>
      </c>
      <c r="F106" s="6" t="str">
        <f t="shared" si="1"/>
        <v>ok</v>
      </c>
      <c r="L106" s="51"/>
    </row>
    <row r="107" spans="1:12" x14ac:dyDescent="0.25">
      <c r="A107" s="47" t="s">
        <v>108</v>
      </c>
      <c r="B107" s="44">
        <v>1307771.2</v>
      </c>
      <c r="C107" s="20">
        <v>86139.9</v>
      </c>
      <c r="D107" s="21">
        <v>0</v>
      </c>
      <c r="E107" s="13" t="s">
        <v>108</v>
      </c>
      <c r="F107" s="6" t="str">
        <f t="shared" si="1"/>
        <v>ok</v>
      </c>
      <c r="L107" s="51"/>
    </row>
    <row r="108" spans="1:12" x14ac:dyDescent="0.25">
      <c r="A108" s="47" t="s">
        <v>109</v>
      </c>
      <c r="B108" s="44">
        <v>560473.38</v>
      </c>
      <c r="C108" s="18">
        <v>11974.48</v>
      </c>
      <c r="D108" s="19">
        <v>0</v>
      </c>
      <c r="E108" s="13" t="s">
        <v>109</v>
      </c>
      <c r="F108" s="6" t="str">
        <f t="shared" si="1"/>
        <v>ok</v>
      </c>
      <c r="L108" s="51"/>
    </row>
    <row r="109" spans="1:12" x14ac:dyDescent="0.25">
      <c r="A109" s="47" t="s">
        <v>110</v>
      </c>
      <c r="B109" s="44">
        <v>934122.28</v>
      </c>
      <c r="C109" s="20">
        <v>1857.24</v>
      </c>
      <c r="D109" s="21">
        <v>0</v>
      </c>
      <c r="E109" s="13" t="s">
        <v>110</v>
      </c>
      <c r="F109" s="6" t="str">
        <f t="shared" si="1"/>
        <v>ok</v>
      </c>
      <c r="L109" s="51"/>
    </row>
    <row r="110" spans="1:12" x14ac:dyDescent="0.25">
      <c r="A110" s="47" t="s">
        <v>111</v>
      </c>
      <c r="B110" s="44">
        <v>560473.38</v>
      </c>
      <c r="C110" s="19">
        <v>137.24</v>
      </c>
      <c r="D110" s="19">
        <v>0</v>
      </c>
      <c r="E110" s="13" t="s">
        <v>111</v>
      </c>
      <c r="F110" s="6" t="str">
        <f t="shared" si="1"/>
        <v>ok</v>
      </c>
      <c r="L110" s="51"/>
    </row>
    <row r="111" spans="1:12" x14ac:dyDescent="0.25">
      <c r="A111" s="47" t="s">
        <v>112</v>
      </c>
      <c r="B111" s="44">
        <v>747297.84</v>
      </c>
      <c r="C111" s="21">
        <v>331.86</v>
      </c>
      <c r="D111" s="21">
        <v>0</v>
      </c>
      <c r="E111" s="13" t="s">
        <v>112</v>
      </c>
      <c r="F111" s="6" t="str">
        <f t="shared" si="1"/>
        <v>ok</v>
      </c>
      <c r="L111" s="51"/>
    </row>
    <row r="112" spans="1:12" x14ac:dyDescent="0.25">
      <c r="A112" s="47" t="s">
        <v>113</v>
      </c>
      <c r="B112" s="44">
        <v>560473.38</v>
      </c>
      <c r="C112" s="19">
        <v>118.32</v>
      </c>
      <c r="D112" s="19">
        <v>0</v>
      </c>
      <c r="E112" s="13" t="s">
        <v>113</v>
      </c>
      <c r="F112" s="6" t="str">
        <f t="shared" si="1"/>
        <v>ok</v>
      </c>
      <c r="L112" s="51"/>
    </row>
    <row r="113" spans="1:12" x14ac:dyDescent="0.25">
      <c r="A113" s="47" t="s">
        <v>114</v>
      </c>
      <c r="B113" s="44">
        <v>560473.38</v>
      </c>
      <c r="C113" s="20">
        <v>12109.09</v>
      </c>
      <c r="D113" s="21">
        <v>0</v>
      </c>
      <c r="E113" s="13" t="s">
        <v>114</v>
      </c>
      <c r="F113" s="6" t="str">
        <f t="shared" si="1"/>
        <v>ok</v>
      </c>
      <c r="L113" s="51"/>
    </row>
    <row r="114" spans="1:12" x14ac:dyDescent="0.25">
      <c r="A114" s="47" t="s">
        <v>115</v>
      </c>
      <c r="B114" s="44">
        <v>747297.84</v>
      </c>
      <c r="C114" s="18">
        <v>1385.29</v>
      </c>
      <c r="D114" s="19">
        <v>0</v>
      </c>
      <c r="E114" s="13" t="s">
        <v>115</v>
      </c>
      <c r="F114" s="6" t="str">
        <f t="shared" si="1"/>
        <v>ok</v>
      </c>
      <c r="L114" s="51"/>
    </row>
    <row r="115" spans="1:12" x14ac:dyDescent="0.25">
      <c r="A115" s="47" t="s">
        <v>116</v>
      </c>
      <c r="B115" s="44">
        <v>1868244.57</v>
      </c>
      <c r="C115" s="20">
        <v>5092.12</v>
      </c>
      <c r="D115" s="21">
        <v>0</v>
      </c>
      <c r="E115" s="13" t="s">
        <v>116</v>
      </c>
      <c r="F115" s="6" t="str">
        <f t="shared" si="1"/>
        <v>ok</v>
      </c>
      <c r="L115" s="51"/>
    </row>
    <row r="116" spans="1:12" x14ac:dyDescent="0.25">
      <c r="A116" s="47" t="s">
        <v>117</v>
      </c>
      <c r="B116" s="44">
        <v>560473.38</v>
      </c>
      <c r="C116" s="19">
        <v>100.64</v>
      </c>
      <c r="D116" s="19">
        <v>0</v>
      </c>
      <c r="E116" s="13" t="s">
        <v>117</v>
      </c>
      <c r="F116" s="6" t="str">
        <f t="shared" si="1"/>
        <v>ok</v>
      </c>
      <c r="L116" s="51"/>
    </row>
    <row r="117" spans="1:12" x14ac:dyDescent="0.25">
      <c r="A117" s="47" t="s">
        <v>118</v>
      </c>
      <c r="B117" s="44">
        <v>560473.38</v>
      </c>
      <c r="C117" s="21">
        <v>4.9400000000000004</v>
      </c>
      <c r="D117" s="21">
        <v>0</v>
      </c>
      <c r="E117" s="13" t="s">
        <v>118</v>
      </c>
      <c r="F117" s="6" t="str">
        <f t="shared" si="1"/>
        <v>ok</v>
      </c>
      <c r="L117" s="51"/>
    </row>
    <row r="118" spans="1:12" x14ac:dyDescent="0.25">
      <c r="A118" s="47" t="s">
        <v>119</v>
      </c>
      <c r="B118" s="44">
        <v>934122.28</v>
      </c>
      <c r="C118" s="18">
        <v>181999.24</v>
      </c>
      <c r="D118" s="19">
        <v>0</v>
      </c>
      <c r="E118" s="13" t="s">
        <v>119</v>
      </c>
      <c r="F118" s="6" t="str">
        <f t="shared" si="1"/>
        <v>ok</v>
      </c>
      <c r="L118" s="51"/>
    </row>
    <row r="119" spans="1:12" x14ac:dyDescent="0.25">
      <c r="A119" s="47" t="s">
        <v>120</v>
      </c>
      <c r="B119" s="44">
        <v>560473.38</v>
      </c>
      <c r="C119" s="21">
        <v>246.52</v>
      </c>
      <c r="D119" s="21">
        <v>0</v>
      </c>
      <c r="E119" s="13" t="s">
        <v>120</v>
      </c>
      <c r="F119" s="6" t="str">
        <f t="shared" si="1"/>
        <v>ok</v>
      </c>
      <c r="L119" s="51"/>
    </row>
    <row r="120" spans="1:12" x14ac:dyDescent="0.25">
      <c r="A120" s="47" t="s">
        <v>121</v>
      </c>
      <c r="B120" s="44">
        <v>1120946.75</v>
      </c>
      <c r="C120" s="18">
        <v>21034.89</v>
      </c>
      <c r="D120" s="19">
        <v>0</v>
      </c>
      <c r="E120" s="13" t="s">
        <v>121</v>
      </c>
      <c r="F120" s="6" t="str">
        <f t="shared" si="1"/>
        <v>ok</v>
      </c>
      <c r="L120" s="51"/>
    </row>
    <row r="121" spans="1:12" x14ac:dyDescent="0.25">
      <c r="A121" s="47" t="s">
        <v>122</v>
      </c>
      <c r="B121" s="44">
        <v>1307771.2</v>
      </c>
      <c r="C121" s="21">
        <v>397.47</v>
      </c>
      <c r="D121" s="21">
        <v>0</v>
      </c>
      <c r="E121" s="13" t="s">
        <v>122</v>
      </c>
      <c r="F121" s="6" t="str">
        <f t="shared" si="1"/>
        <v>ok</v>
      </c>
      <c r="L121" s="51"/>
    </row>
    <row r="122" spans="1:12" x14ac:dyDescent="0.25">
      <c r="A122" s="47" t="s">
        <v>123</v>
      </c>
      <c r="B122" s="44">
        <v>747297.84</v>
      </c>
      <c r="C122" s="19">
        <v>649.29999999999995</v>
      </c>
      <c r="D122" s="19">
        <v>0</v>
      </c>
      <c r="E122" s="13" t="s">
        <v>123</v>
      </c>
      <c r="F122" s="6" t="str">
        <f t="shared" si="1"/>
        <v>ok</v>
      </c>
      <c r="L122" s="51"/>
    </row>
    <row r="123" spans="1:12" x14ac:dyDescent="0.25">
      <c r="A123" s="47" t="s">
        <v>124</v>
      </c>
      <c r="B123" s="44">
        <v>560473.38</v>
      </c>
      <c r="C123" s="20">
        <v>3060.24</v>
      </c>
      <c r="D123" s="21">
        <v>0</v>
      </c>
      <c r="E123" s="13" t="s">
        <v>124</v>
      </c>
      <c r="F123" s="6" t="str">
        <f t="shared" si="1"/>
        <v>ok</v>
      </c>
      <c r="L123" s="51"/>
    </row>
    <row r="124" spans="1:12" x14ac:dyDescent="0.25">
      <c r="A124" s="47" t="s">
        <v>125</v>
      </c>
      <c r="B124" s="44">
        <v>934122.28</v>
      </c>
      <c r="C124" s="18">
        <v>1644.97</v>
      </c>
      <c r="D124" s="19">
        <v>0</v>
      </c>
      <c r="E124" s="13" t="s">
        <v>125</v>
      </c>
      <c r="F124" s="6" t="str">
        <f t="shared" si="1"/>
        <v>ok</v>
      </c>
      <c r="L124" s="51"/>
    </row>
    <row r="125" spans="1:12" x14ac:dyDescent="0.25">
      <c r="A125" s="47" t="s">
        <v>126</v>
      </c>
      <c r="B125" s="44">
        <v>1120946.75</v>
      </c>
      <c r="C125" s="20">
        <v>2224.4899999999998</v>
      </c>
      <c r="D125" s="21">
        <v>0</v>
      </c>
      <c r="E125" s="13" t="s">
        <v>126</v>
      </c>
      <c r="F125" s="6" t="str">
        <f t="shared" si="1"/>
        <v>ok</v>
      </c>
      <c r="L125" s="51"/>
    </row>
    <row r="126" spans="1:12" x14ac:dyDescent="0.25">
      <c r="A126" s="47" t="s">
        <v>127</v>
      </c>
      <c r="B126" s="44">
        <v>1120946.75</v>
      </c>
      <c r="C126" s="18">
        <v>83684.31</v>
      </c>
      <c r="D126" s="19">
        <v>0</v>
      </c>
      <c r="E126" s="13" t="s">
        <v>127</v>
      </c>
      <c r="F126" s="6" t="str">
        <f t="shared" si="1"/>
        <v>ok</v>
      </c>
      <c r="L126" s="51"/>
    </row>
    <row r="127" spans="1:12" x14ac:dyDescent="0.25">
      <c r="A127" s="47" t="s">
        <v>128</v>
      </c>
      <c r="B127" s="44">
        <v>560473.38</v>
      </c>
      <c r="C127" s="21">
        <v>184.81</v>
      </c>
      <c r="D127" s="21">
        <v>0</v>
      </c>
      <c r="E127" s="13" t="s">
        <v>128</v>
      </c>
      <c r="F127" s="6" t="str">
        <f t="shared" si="1"/>
        <v>ok</v>
      </c>
      <c r="L127" s="51"/>
    </row>
    <row r="128" spans="1:12" x14ac:dyDescent="0.25">
      <c r="A128" s="47" t="s">
        <v>129</v>
      </c>
      <c r="B128" s="44">
        <v>2055069.03</v>
      </c>
      <c r="C128" s="19">
        <v>972.48</v>
      </c>
      <c r="D128" s="19">
        <v>0</v>
      </c>
      <c r="E128" s="13" t="s">
        <v>129</v>
      </c>
      <c r="F128" s="6" t="str">
        <f t="shared" si="1"/>
        <v>ok</v>
      </c>
      <c r="L128" s="51"/>
    </row>
    <row r="129" spans="1:12" x14ac:dyDescent="0.25">
      <c r="A129" s="47" t="s">
        <v>130</v>
      </c>
      <c r="B129" s="44">
        <v>747297.84</v>
      </c>
      <c r="C129" s="21">
        <v>67.930000000000007</v>
      </c>
      <c r="D129" s="21">
        <v>0</v>
      </c>
      <c r="E129" s="13" t="s">
        <v>130</v>
      </c>
      <c r="F129" s="6" t="str">
        <f t="shared" si="1"/>
        <v>ok</v>
      </c>
      <c r="L129" s="51"/>
    </row>
    <row r="130" spans="1:12" x14ac:dyDescent="0.25">
      <c r="A130" s="47" t="s">
        <v>131</v>
      </c>
      <c r="B130" s="44">
        <v>560473.38</v>
      </c>
      <c r="C130" s="18">
        <v>164405.17000000001</v>
      </c>
      <c r="D130" s="19">
        <v>0</v>
      </c>
      <c r="E130" s="13" t="s">
        <v>131</v>
      </c>
      <c r="F130" s="6" t="str">
        <f t="shared" si="1"/>
        <v>ok</v>
      </c>
      <c r="L130" s="51"/>
    </row>
    <row r="131" spans="1:12" x14ac:dyDescent="0.25">
      <c r="A131" s="47" t="s">
        <v>132</v>
      </c>
      <c r="B131" s="44">
        <v>934122.28</v>
      </c>
      <c r="C131" s="20">
        <v>3174.01</v>
      </c>
      <c r="D131" s="21">
        <v>0</v>
      </c>
      <c r="E131" s="13" t="s">
        <v>132</v>
      </c>
      <c r="F131" s="6" t="str">
        <f t="shared" si="1"/>
        <v>ok</v>
      </c>
      <c r="L131" s="51"/>
    </row>
    <row r="132" spans="1:12" x14ac:dyDescent="0.25">
      <c r="A132" s="47" t="s">
        <v>133</v>
      </c>
      <c r="B132" s="44">
        <v>1307771.2</v>
      </c>
      <c r="C132" s="18">
        <v>1818.29</v>
      </c>
      <c r="D132" s="19">
        <v>0</v>
      </c>
      <c r="E132" s="13" t="s">
        <v>133</v>
      </c>
      <c r="F132" s="6" t="str">
        <f t="shared" si="1"/>
        <v>ok</v>
      </c>
      <c r="L132" s="51"/>
    </row>
    <row r="133" spans="1:12" x14ac:dyDescent="0.25">
      <c r="A133" s="47" t="s">
        <v>134</v>
      </c>
      <c r="B133" s="44">
        <v>560473.38</v>
      </c>
      <c r="C133" s="21">
        <v>67.040000000000006</v>
      </c>
      <c r="D133" s="21">
        <v>0</v>
      </c>
      <c r="E133" s="13" t="s">
        <v>134</v>
      </c>
      <c r="F133" s="6" t="str">
        <f t="shared" si="1"/>
        <v>ok</v>
      </c>
      <c r="L133" s="51"/>
    </row>
    <row r="134" spans="1:12" x14ac:dyDescent="0.25">
      <c r="A134" s="47" t="s">
        <v>135</v>
      </c>
      <c r="B134" s="44">
        <v>560473.38</v>
      </c>
      <c r="C134" s="19">
        <v>81.52</v>
      </c>
      <c r="D134" s="19">
        <v>0</v>
      </c>
      <c r="E134" s="13" t="s">
        <v>135</v>
      </c>
      <c r="F134" s="6" t="str">
        <f t="shared" si="1"/>
        <v>ok</v>
      </c>
      <c r="L134" s="51"/>
    </row>
    <row r="135" spans="1:12" x14ac:dyDescent="0.25">
      <c r="A135" s="47" t="s">
        <v>136</v>
      </c>
      <c r="B135" s="44">
        <v>747297.84</v>
      </c>
      <c r="C135" s="20">
        <v>18956.830000000002</v>
      </c>
      <c r="D135" s="21">
        <v>0</v>
      </c>
      <c r="E135" s="13" t="s">
        <v>136</v>
      </c>
      <c r="F135" s="6" t="str">
        <f t="shared" ref="F135:F198" si="2">IF(A135=E135,"ok","erro")</f>
        <v>ok</v>
      </c>
      <c r="L135" s="51"/>
    </row>
    <row r="136" spans="1:12" x14ac:dyDescent="0.25">
      <c r="A136" s="47" t="s">
        <v>137</v>
      </c>
      <c r="B136" s="44">
        <v>934122.28</v>
      </c>
      <c r="C136" s="19">
        <v>342.94</v>
      </c>
      <c r="D136" s="19">
        <v>0</v>
      </c>
      <c r="E136" s="13" t="s">
        <v>137</v>
      </c>
      <c r="F136" s="6" t="str">
        <f t="shared" si="2"/>
        <v>ok</v>
      </c>
      <c r="L136" s="51"/>
    </row>
    <row r="137" spans="1:12" x14ac:dyDescent="0.25">
      <c r="A137" s="47" t="s">
        <v>138</v>
      </c>
      <c r="B137" s="44">
        <v>560473.38</v>
      </c>
      <c r="C137" s="21">
        <v>25.38</v>
      </c>
      <c r="D137" s="21">
        <v>0</v>
      </c>
      <c r="E137" s="13" t="s">
        <v>138</v>
      </c>
      <c r="F137" s="6" t="str">
        <f t="shared" si="2"/>
        <v>ok</v>
      </c>
      <c r="L137" s="51"/>
    </row>
    <row r="138" spans="1:12" x14ac:dyDescent="0.25">
      <c r="A138" s="47" t="s">
        <v>139</v>
      </c>
      <c r="B138" s="44">
        <v>560473.38</v>
      </c>
      <c r="C138" s="19">
        <v>35.380000000000003</v>
      </c>
      <c r="D138" s="19">
        <v>0</v>
      </c>
      <c r="E138" s="13" t="s">
        <v>139</v>
      </c>
      <c r="F138" s="6" t="str">
        <f t="shared" si="2"/>
        <v>ok</v>
      </c>
      <c r="L138" s="51"/>
    </row>
    <row r="139" spans="1:12" x14ac:dyDescent="0.25">
      <c r="A139" s="47" t="s">
        <v>140</v>
      </c>
      <c r="B139" s="44">
        <v>560473.38</v>
      </c>
      <c r="C139" s="21">
        <v>19.7</v>
      </c>
      <c r="D139" s="21">
        <v>0</v>
      </c>
      <c r="E139" s="13" t="s">
        <v>140</v>
      </c>
      <c r="F139" s="6" t="str">
        <f t="shared" si="2"/>
        <v>ok</v>
      </c>
      <c r="L139" s="51"/>
    </row>
    <row r="140" spans="1:12" x14ac:dyDescent="0.25">
      <c r="A140" s="47" t="s">
        <v>141</v>
      </c>
      <c r="B140" s="44">
        <v>1681420.1</v>
      </c>
      <c r="C140" s="19">
        <v>572.61</v>
      </c>
      <c r="D140" s="19">
        <v>0</v>
      </c>
      <c r="E140" s="13" t="s">
        <v>141</v>
      </c>
      <c r="F140" s="6" t="str">
        <f t="shared" si="2"/>
        <v>ok</v>
      </c>
      <c r="L140" s="51"/>
    </row>
    <row r="141" spans="1:12" x14ac:dyDescent="0.25">
      <c r="A141" s="47" t="s">
        <v>142</v>
      </c>
      <c r="B141" s="44">
        <v>560473.38</v>
      </c>
      <c r="C141" s="21">
        <v>182.04</v>
      </c>
      <c r="D141" s="21">
        <v>0</v>
      </c>
      <c r="E141" s="13" t="s">
        <v>142</v>
      </c>
      <c r="F141" s="6" t="str">
        <f t="shared" si="2"/>
        <v>ok</v>
      </c>
      <c r="L141" s="51"/>
    </row>
    <row r="142" spans="1:12" x14ac:dyDescent="0.25">
      <c r="A142" s="47" t="s">
        <v>143</v>
      </c>
      <c r="B142" s="44">
        <v>560473.38</v>
      </c>
      <c r="C142" s="19">
        <v>275.66000000000003</v>
      </c>
      <c r="D142" s="19">
        <v>0</v>
      </c>
      <c r="E142" s="13" t="s">
        <v>143</v>
      </c>
      <c r="F142" s="6" t="str">
        <f t="shared" si="2"/>
        <v>ok</v>
      </c>
      <c r="L142" s="51"/>
    </row>
    <row r="143" spans="1:12" x14ac:dyDescent="0.25">
      <c r="A143" s="47" t="s">
        <v>144</v>
      </c>
      <c r="B143" s="44">
        <v>934122.28</v>
      </c>
      <c r="C143" s="20">
        <v>21660.07</v>
      </c>
      <c r="D143" s="21">
        <v>0</v>
      </c>
      <c r="E143" s="13" t="s">
        <v>144</v>
      </c>
      <c r="F143" s="6" t="str">
        <f t="shared" si="2"/>
        <v>ok</v>
      </c>
      <c r="L143" s="51"/>
    </row>
    <row r="144" spans="1:12" x14ac:dyDescent="0.25">
      <c r="A144" s="47" t="s">
        <v>145</v>
      </c>
      <c r="B144" s="44">
        <v>560473.38</v>
      </c>
      <c r="C144" s="18">
        <v>1599.75</v>
      </c>
      <c r="D144" s="19">
        <v>0</v>
      </c>
      <c r="E144" s="13" t="s">
        <v>145</v>
      </c>
      <c r="F144" s="6" t="str">
        <f t="shared" si="2"/>
        <v>ok</v>
      </c>
      <c r="L144" s="51"/>
    </row>
    <row r="145" spans="1:12" x14ac:dyDescent="0.25">
      <c r="A145" s="47" t="s">
        <v>146</v>
      </c>
      <c r="B145" s="44">
        <v>934122.28</v>
      </c>
      <c r="C145" s="20">
        <v>1076.4100000000001</v>
      </c>
      <c r="D145" s="21">
        <v>0</v>
      </c>
      <c r="E145" s="13" t="s">
        <v>146</v>
      </c>
      <c r="F145" s="6" t="str">
        <f t="shared" si="2"/>
        <v>ok</v>
      </c>
      <c r="L145" s="51"/>
    </row>
    <row r="146" spans="1:12" x14ac:dyDescent="0.25">
      <c r="A146" s="47" t="s">
        <v>147</v>
      </c>
      <c r="B146" s="44">
        <v>560473.38</v>
      </c>
      <c r="C146" s="19">
        <v>358.26</v>
      </c>
      <c r="D146" s="19">
        <v>0</v>
      </c>
      <c r="E146" s="13" t="s">
        <v>147</v>
      </c>
      <c r="F146" s="6" t="str">
        <f t="shared" si="2"/>
        <v>ok</v>
      </c>
      <c r="L146" s="51"/>
    </row>
    <row r="147" spans="1:12" x14ac:dyDescent="0.25">
      <c r="A147" s="47" t="s">
        <v>148</v>
      </c>
      <c r="B147" s="44">
        <v>560473.38</v>
      </c>
      <c r="C147" s="21">
        <v>40.729999999999997</v>
      </c>
      <c r="D147" s="21">
        <v>0</v>
      </c>
      <c r="E147" s="13" t="s">
        <v>148</v>
      </c>
      <c r="F147" s="6" t="str">
        <f t="shared" si="2"/>
        <v>ok</v>
      </c>
      <c r="L147" s="51"/>
    </row>
    <row r="148" spans="1:12" x14ac:dyDescent="0.25">
      <c r="A148" s="47" t="s">
        <v>149</v>
      </c>
      <c r="B148" s="44">
        <v>1307771.2</v>
      </c>
      <c r="C148" s="19">
        <v>666.72</v>
      </c>
      <c r="D148" s="19">
        <v>0</v>
      </c>
      <c r="E148" s="13" t="s">
        <v>149</v>
      </c>
      <c r="F148" s="6" t="str">
        <f t="shared" si="2"/>
        <v>ok</v>
      </c>
      <c r="L148" s="51"/>
    </row>
    <row r="149" spans="1:12" x14ac:dyDescent="0.25">
      <c r="A149" s="47" t="s">
        <v>150</v>
      </c>
      <c r="B149" s="44">
        <v>560473.38</v>
      </c>
      <c r="C149" s="21">
        <v>4.92</v>
      </c>
      <c r="D149" s="21">
        <v>0</v>
      </c>
      <c r="E149" s="13" t="s">
        <v>150</v>
      </c>
      <c r="F149" s="6" t="str">
        <f t="shared" si="2"/>
        <v>ok</v>
      </c>
      <c r="L149" s="51"/>
    </row>
    <row r="150" spans="1:12" x14ac:dyDescent="0.25">
      <c r="A150" s="47" t="s">
        <v>151</v>
      </c>
      <c r="B150" s="44">
        <v>1307771.2</v>
      </c>
      <c r="C150" s="19">
        <v>206.27</v>
      </c>
      <c r="D150" s="19">
        <v>0</v>
      </c>
      <c r="E150" s="13" t="s">
        <v>151</v>
      </c>
      <c r="F150" s="6" t="str">
        <f t="shared" si="2"/>
        <v>ok</v>
      </c>
      <c r="L150" s="51"/>
    </row>
    <row r="151" spans="1:12" x14ac:dyDescent="0.25">
      <c r="A151" s="47" t="s">
        <v>152</v>
      </c>
      <c r="B151" s="44">
        <v>1494595.66</v>
      </c>
      <c r="C151" s="21">
        <v>94.64</v>
      </c>
      <c r="D151" s="21">
        <v>0</v>
      </c>
      <c r="E151" s="13" t="s">
        <v>152</v>
      </c>
      <c r="F151" s="6" t="str">
        <f t="shared" si="2"/>
        <v>ok</v>
      </c>
      <c r="L151" s="51"/>
    </row>
    <row r="152" spans="1:12" x14ac:dyDescent="0.25">
      <c r="A152" s="47" t="s">
        <v>153</v>
      </c>
      <c r="B152" s="44">
        <v>2802366.83</v>
      </c>
      <c r="C152" s="19">
        <v>677.34</v>
      </c>
      <c r="D152" s="19">
        <v>0</v>
      </c>
      <c r="E152" s="13" t="s">
        <v>153</v>
      </c>
      <c r="F152" s="6" t="str">
        <f t="shared" si="2"/>
        <v>ok</v>
      </c>
      <c r="L152" s="51"/>
    </row>
    <row r="153" spans="1:12" x14ac:dyDescent="0.25">
      <c r="A153" s="47" t="s">
        <v>154</v>
      </c>
      <c r="B153" s="44">
        <v>560473.38</v>
      </c>
      <c r="C153" s="21">
        <v>54.48</v>
      </c>
      <c r="D153" s="21">
        <v>0</v>
      </c>
      <c r="E153" s="13" t="s">
        <v>154</v>
      </c>
      <c r="F153" s="6" t="str">
        <f t="shared" si="2"/>
        <v>ok</v>
      </c>
      <c r="L153" s="51"/>
    </row>
    <row r="154" spans="1:12" x14ac:dyDescent="0.25">
      <c r="A154" s="47" t="s">
        <v>155</v>
      </c>
      <c r="B154" s="44">
        <v>560473.38</v>
      </c>
      <c r="C154" s="19">
        <v>15.96</v>
      </c>
      <c r="D154" s="19">
        <v>0</v>
      </c>
      <c r="E154" s="13" t="s">
        <v>155</v>
      </c>
      <c r="F154" s="6" t="str">
        <f t="shared" si="2"/>
        <v>ok</v>
      </c>
      <c r="L154" s="51"/>
    </row>
    <row r="155" spans="1:12" x14ac:dyDescent="0.25">
      <c r="A155" s="47" t="s">
        <v>156</v>
      </c>
      <c r="B155" s="44">
        <v>1120946.75</v>
      </c>
      <c r="C155" s="20">
        <v>75470.320000000007</v>
      </c>
      <c r="D155" s="21">
        <v>0</v>
      </c>
      <c r="E155" s="13" t="s">
        <v>156</v>
      </c>
      <c r="F155" s="6" t="str">
        <f t="shared" si="2"/>
        <v>ok</v>
      </c>
      <c r="L155" s="51"/>
    </row>
    <row r="156" spans="1:12" x14ac:dyDescent="0.25">
      <c r="A156" s="47" t="s">
        <v>157</v>
      </c>
      <c r="B156" s="44">
        <v>560473.38</v>
      </c>
      <c r="C156" s="19">
        <v>0</v>
      </c>
      <c r="D156" s="19">
        <v>0</v>
      </c>
      <c r="E156" s="13" t="s">
        <v>157</v>
      </c>
      <c r="F156" s="6" t="str">
        <f t="shared" si="2"/>
        <v>ok</v>
      </c>
      <c r="L156" s="51"/>
    </row>
    <row r="157" spans="1:12" x14ac:dyDescent="0.25">
      <c r="A157" s="47" t="s">
        <v>158</v>
      </c>
      <c r="B157" s="44">
        <v>747297.84</v>
      </c>
      <c r="C157" s="20">
        <v>2871.96</v>
      </c>
      <c r="D157" s="21">
        <v>0</v>
      </c>
      <c r="E157" s="13" t="s">
        <v>158</v>
      </c>
      <c r="F157" s="6" t="str">
        <f t="shared" si="2"/>
        <v>ok</v>
      </c>
      <c r="L157" s="51"/>
    </row>
    <row r="158" spans="1:12" x14ac:dyDescent="0.25">
      <c r="A158" s="47" t="s">
        <v>159</v>
      </c>
      <c r="B158" s="44">
        <v>747297.84</v>
      </c>
      <c r="C158" s="18">
        <v>1658.19</v>
      </c>
      <c r="D158" s="19">
        <v>0</v>
      </c>
      <c r="E158" s="13" t="s">
        <v>159</v>
      </c>
      <c r="F158" s="6" t="str">
        <f t="shared" si="2"/>
        <v>ok</v>
      </c>
      <c r="L158" s="51"/>
    </row>
    <row r="159" spans="1:12" x14ac:dyDescent="0.25">
      <c r="A159" s="47" t="s">
        <v>160</v>
      </c>
      <c r="B159" s="44">
        <v>934122.28</v>
      </c>
      <c r="C159" s="21">
        <v>109.61</v>
      </c>
      <c r="D159" s="21">
        <v>0</v>
      </c>
      <c r="E159" s="13" t="s">
        <v>160</v>
      </c>
      <c r="F159" s="6" t="str">
        <f t="shared" si="2"/>
        <v>ok</v>
      </c>
      <c r="L159" s="51"/>
    </row>
    <row r="160" spans="1:12" x14ac:dyDescent="0.25">
      <c r="A160" s="47" t="s">
        <v>161</v>
      </c>
      <c r="B160" s="44">
        <v>1120946.75</v>
      </c>
      <c r="C160" s="19">
        <v>343.5</v>
      </c>
      <c r="D160" s="19">
        <v>0</v>
      </c>
      <c r="E160" s="13" t="s">
        <v>161</v>
      </c>
      <c r="F160" s="6" t="str">
        <f t="shared" si="2"/>
        <v>ok</v>
      </c>
      <c r="L160" s="51"/>
    </row>
    <row r="161" spans="1:12" x14ac:dyDescent="0.25">
      <c r="A161" s="47" t="s">
        <v>162</v>
      </c>
      <c r="B161" s="44">
        <v>1494595.66</v>
      </c>
      <c r="C161" s="20">
        <v>17315.169999999998</v>
      </c>
      <c r="D161" s="21">
        <v>0</v>
      </c>
      <c r="E161" s="13" t="s">
        <v>162</v>
      </c>
      <c r="F161" s="6" t="str">
        <f t="shared" si="2"/>
        <v>ok</v>
      </c>
      <c r="L161" s="51"/>
    </row>
    <row r="162" spans="1:12" x14ac:dyDescent="0.25">
      <c r="A162" s="47" t="s">
        <v>163</v>
      </c>
      <c r="B162" s="44">
        <v>1120946.75</v>
      </c>
      <c r="C162" s="18">
        <v>132285.76999999999</v>
      </c>
      <c r="D162" s="19">
        <v>0</v>
      </c>
      <c r="E162" s="13" t="s">
        <v>163</v>
      </c>
      <c r="F162" s="6" t="str">
        <f t="shared" si="2"/>
        <v>ok</v>
      </c>
      <c r="L162" s="51"/>
    </row>
    <row r="163" spans="1:12" x14ac:dyDescent="0.25">
      <c r="A163" s="47" t="s">
        <v>164</v>
      </c>
      <c r="B163" s="44">
        <v>1120946.75</v>
      </c>
      <c r="C163" s="21">
        <v>273.27999999999997</v>
      </c>
      <c r="D163" s="21">
        <v>0</v>
      </c>
      <c r="E163" s="13" t="s">
        <v>164</v>
      </c>
      <c r="F163" s="6" t="str">
        <f t="shared" si="2"/>
        <v>ok</v>
      </c>
      <c r="L163" s="51"/>
    </row>
    <row r="164" spans="1:12" x14ac:dyDescent="0.25">
      <c r="A164" s="47" t="s">
        <v>165</v>
      </c>
      <c r="B164" s="44">
        <v>560473.38</v>
      </c>
      <c r="C164" s="18">
        <v>159920.76999999999</v>
      </c>
      <c r="D164" s="19">
        <v>0</v>
      </c>
      <c r="E164" s="13" t="s">
        <v>165</v>
      </c>
      <c r="F164" s="6" t="str">
        <f t="shared" si="2"/>
        <v>ok</v>
      </c>
      <c r="L164" s="51"/>
    </row>
    <row r="165" spans="1:12" x14ac:dyDescent="0.25">
      <c r="A165" s="47" t="s">
        <v>166</v>
      </c>
      <c r="B165" s="44">
        <v>560473.38</v>
      </c>
      <c r="C165" s="20">
        <v>1965.64</v>
      </c>
      <c r="D165" s="21">
        <v>0</v>
      </c>
      <c r="E165" s="13" t="s">
        <v>166</v>
      </c>
      <c r="F165" s="6" t="str">
        <f t="shared" si="2"/>
        <v>ok</v>
      </c>
      <c r="L165" s="51"/>
    </row>
    <row r="166" spans="1:12" x14ac:dyDescent="0.25">
      <c r="A166" s="47" t="s">
        <v>167</v>
      </c>
      <c r="B166" s="44">
        <v>560473.38</v>
      </c>
      <c r="C166" s="19">
        <v>60.95</v>
      </c>
      <c r="D166" s="19">
        <v>0</v>
      </c>
      <c r="E166" s="13" t="s">
        <v>167</v>
      </c>
      <c r="F166" s="6" t="str">
        <f t="shared" si="2"/>
        <v>ok</v>
      </c>
      <c r="L166" s="51"/>
    </row>
    <row r="167" spans="1:12" x14ac:dyDescent="0.25">
      <c r="A167" s="47" t="s">
        <v>168</v>
      </c>
      <c r="B167" s="44">
        <v>560473.38</v>
      </c>
      <c r="C167" s="21">
        <v>139.54</v>
      </c>
      <c r="D167" s="21">
        <v>0</v>
      </c>
      <c r="E167" s="13" t="s">
        <v>168</v>
      </c>
      <c r="F167" s="6" t="str">
        <f t="shared" si="2"/>
        <v>ok</v>
      </c>
      <c r="L167" s="51"/>
    </row>
    <row r="168" spans="1:12" x14ac:dyDescent="0.25">
      <c r="A168" s="47" t="s">
        <v>169</v>
      </c>
      <c r="B168" s="44">
        <v>560473.38</v>
      </c>
      <c r="C168" s="19">
        <v>41</v>
      </c>
      <c r="D168" s="19">
        <v>0</v>
      </c>
      <c r="E168" s="13" t="s">
        <v>169</v>
      </c>
      <c r="F168" s="6" t="str">
        <f t="shared" si="2"/>
        <v>ok</v>
      </c>
      <c r="L168" s="51"/>
    </row>
    <row r="169" spans="1:12" x14ac:dyDescent="0.25">
      <c r="A169" s="47" t="s">
        <v>170</v>
      </c>
      <c r="B169" s="44">
        <v>560473.38</v>
      </c>
      <c r="C169" s="21">
        <v>660.65</v>
      </c>
      <c r="D169" s="21">
        <v>0</v>
      </c>
      <c r="E169" s="13" t="s">
        <v>170</v>
      </c>
      <c r="F169" s="6" t="str">
        <f t="shared" si="2"/>
        <v>ok</v>
      </c>
      <c r="L169" s="51"/>
    </row>
    <row r="170" spans="1:12" x14ac:dyDescent="0.25">
      <c r="A170" s="47" t="s">
        <v>171</v>
      </c>
      <c r="B170" s="44">
        <v>1120946.75</v>
      </c>
      <c r="C170" s="18">
        <v>2228.88</v>
      </c>
      <c r="D170" s="19">
        <v>0</v>
      </c>
      <c r="E170" s="13" t="s">
        <v>171</v>
      </c>
      <c r="F170" s="6" t="str">
        <f t="shared" si="2"/>
        <v>ok</v>
      </c>
      <c r="L170" s="51"/>
    </row>
    <row r="171" spans="1:12" x14ac:dyDescent="0.25">
      <c r="A171" s="47" t="s">
        <v>172</v>
      </c>
      <c r="B171" s="44">
        <v>2428717.94</v>
      </c>
      <c r="C171" s="21">
        <v>978.54</v>
      </c>
      <c r="D171" s="21">
        <v>0</v>
      </c>
      <c r="E171" s="13" t="s">
        <v>172</v>
      </c>
      <c r="F171" s="6" t="str">
        <f t="shared" si="2"/>
        <v>ok</v>
      </c>
      <c r="L171" s="51"/>
    </row>
    <row r="172" spans="1:12" x14ac:dyDescent="0.25">
      <c r="A172" s="47" t="s">
        <v>173</v>
      </c>
      <c r="B172" s="44">
        <v>560473.38</v>
      </c>
      <c r="C172" s="19">
        <v>94.19</v>
      </c>
      <c r="D172" s="19">
        <v>0</v>
      </c>
      <c r="E172" s="13" t="s">
        <v>173</v>
      </c>
      <c r="F172" s="6" t="str">
        <f t="shared" si="2"/>
        <v>ok</v>
      </c>
      <c r="L172" s="51"/>
    </row>
    <row r="173" spans="1:12" x14ac:dyDescent="0.25">
      <c r="A173" s="47" t="s">
        <v>174</v>
      </c>
      <c r="B173" s="44">
        <v>560473.38</v>
      </c>
      <c r="C173" s="21">
        <v>126.91</v>
      </c>
      <c r="D173" s="21">
        <v>0</v>
      </c>
      <c r="E173" s="13" t="s">
        <v>174</v>
      </c>
      <c r="F173" s="6" t="str">
        <f t="shared" si="2"/>
        <v>ok</v>
      </c>
      <c r="L173" s="51"/>
    </row>
    <row r="174" spans="1:12" x14ac:dyDescent="0.25">
      <c r="A174" s="47" t="s">
        <v>175</v>
      </c>
      <c r="B174" s="44">
        <v>560473.38</v>
      </c>
      <c r="C174" s="19">
        <v>340.41</v>
      </c>
      <c r="D174" s="19">
        <v>0</v>
      </c>
      <c r="E174" s="13" t="s">
        <v>175</v>
      </c>
      <c r="F174" s="6" t="str">
        <f t="shared" si="2"/>
        <v>ok</v>
      </c>
      <c r="L174" s="51"/>
    </row>
    <row r="175" spans="1:12" x14ac:dyDescent="0.25">
      <c r="A175" s="47" t="s">
        <v>176</v>
      </c>
      <c r="B175" s="44">
        <v>560473.38</v>
      </c>
      <c r="C175" s="20">
        <v>1471.7</v>
      </c>
      <c r="D175" s="21">
        <v>0</v>
      </c>
      <c r="E175" s="13" t="s">
        <v>176</v>
      </c>
      <c r="F175" s="6" t="str">
        <f t="shared" si="2"/>
        <v>ok</v>
      </c>
      <c r="L175" s="51"/>
    </row>
    <row r="176" spans="1:12" x14ac:dyDescent="0.25">
      <c r="A176" s="47" t="s">
        <v>177</v>
      </c>
      <c r="B176" s="44">
        <v>1120946.75</v>
      </c>
      <c r="C176" s="19">
        <v>419.05</v>
      </c>
      <c r="D176" s="19">
        <v>0</v>
      </c>
      <c r="E176" s="13" t="s">
        <v>177</v>
      </c>
      <c r="F176" s="6" t="str">
        <f t="shared" si="2"/>
        <v>ok</v>
      </c>
      <c r="L176" s="51"/>
    </row>
    <row r="177" spans="1:12" x14ac:dyDescent="0.25">
      <c r="A177" s="47" t="s">
        <v>178</v>
      </c>
      <c r="B177" s="44">
        <v>560473.38</v>
      </c>
      <c r="C177" s="21">
        <v>10.27</v>
      </c>
      <c r="D177" s="21">
        <v>0</v>
      </c>
      <c r="E177" s="13" t="s">
        <v>178</v>
      </c>
      <c r="F177" s="6" t="str">
        <f t="shared" si="2"/>
        <v>ok</v>
      </c>
      <c r="L177" s="51"/>
    </row>
    <row r="178" spans="1:12" x14ac:dyDescent="0.25">
      <c r="A178" s="47" t="s">
        <v>179</v>
      </c>
      <c r="B178" s="44">
        <v>560473.38</v>
      </c>
      <c r="C178" s="19">
        <v>91.1</v>
      </c>
      <c r="D178" s="19">
        <v>0</v>
      </c>
      <c r="E178" s="13" t="s">
        <v>179</v>
      </c>
      <c r="F178" s="6" t="str">
        <f t="shared" si="2"/>
        <v>ok</v>
      </c>
      <c r="L178" s="51"/>
    </row>
    <row r="179" spans="1:12" x14ac:dyDescent="0.25">
      <c r="A179" s="47" t="s">
        <v>180</v>
      </c>
      <c r="B179" s="44">
        <v>747297.84</v>
      </c>
      <c r="C179" s="20">
        <v>13584.48</v>
      </c>
      <c r="D179" s="21">
        <v>0</v>
      </c>
      <c r="E179" s="13" t="s">
        <v>180</v>
      </c>
      <c r="F179" s="6" t="str">
        <f t="shared" si="2"/>
        <v>ok</v>
      </c>
      <c r="L179" s="51"/>
    </row>
    <row r="180" spans="1:12" x14ac:dyDescent="0.25">
      <c r="A180" s="47" t="s">
        <v>181</v>
      </c>
      <c r="B180" s="44">
        <v>560473.38</v>
      </c>
      <c r="C180" s="19">
        <v>64.77</v>
      </c>
      <c r="D180" s="19">
        <v>0</v>
      </c>
      <c r="E180" s="13" t="s">
        <v>181</v>
      </c>
      <c r="F180" s="6" t="str">
        <f t="shared" si="2"/>
        <v>ok</v>
      </c>
      <c r="L180" s="51"/>
    </row>
    <row r="181" spans="1:12" x14ac:dyDescent="0.25">
      <c r="A181" s="47" t="s">
        <v>182</v>
      </c>
      <c r="B181" s="44">
        <v>560473.38</v>
      </c>
      <c r="C181" s="21">
        <v>44.3</v>
      </c>
      <c r="D181" s="21">
        <v>0</v>
      </c>
      <c r="E181" s="13" t="s">
        <v>182</v>
      </c>
      <c r="F181" s="6" t="str">
        <f t="shared" si="2"/>
        <v>ok</v>
      </c>
      <c r="L181" s="51"/>
    </row>
    <row r="182" spans="1:12" x14ac:dyDescent="0.25">
      <c r="A182" s="47" t="s">
        <v>183</v>
      </c>
      <c r="B182" s="44">
        <v>934122.28</v>
      </c>
      <c r="C182" s="18">
        <v>14832.03</v>
      </c>
      <c r="D182" s="19">
        <v>0</v>
      </c>
      <c r="E182" s="13" t="s">
        <v>183</v>
      </c>
      <c r="F182" s="6" t="str">
        <f t="shared" si="2"/>
        <v>ok</v>
      </c>
      <c r="L182" s="51"/>
    </row>
    <row r="183" spans="1:12" x14ac:dyDescent="0.25">
      <c r="A183" s="47" t="s">
        <v>184</v>
      </c>
      <c r="B183" s="44">
        <v>747297.84</v>
      </c>
      <c r="C183" s="20">
        <v>5363.04</v>
      </c>
      <c r="D183" s="21">
        <v>0</v>
      </c>
      <c r="E183" s="13" t="s">
        <v>184</v>
      </c>
      <c r="F183" s="6" t="str">
        <f t="shared" si="2"/>
        <v>ok</v>
      </c>
      <c r="L183" s="51"/>
    </row>
    <row r="184" spans="1:12" x14ac:dyDescent="0.25">
      <c r="A184" s="47" t="s">
        <v>185</v>
      </c>
      <c r="B184" s="44">
        <v>560473.38</v>
      </c>
      <c r="C184" s="18">
        <v>3639.91</v>
      </c>
      <c r="D184" s="19">
        <v>0</v>
      </c>
      <c r="E184" s="13" t="s">
        <v>185</v>
      </c>
      <c r="F184" s="6" t="str">
        <f t="shared" si="2"/>
        <v>ok</v>
      </c>
      <c r="L184" s="51"/>
    </row>
    <row r="185" spans="1:12" x14ac:dyDescent="0.25">
      <c r="A185" s="47" t="s">
        <v>186</v>
      </c>
      <c r="B185" s="44">
        <v>560473.38</v>
      </c>
      <c r="C185" s="21">
        <v>9.85</v>
      </c>
      <c r="D185" s="21">
        <v>0</v>
      </c>
      <c r="E185" s="13" t="s">
        <v>186</v>
      </c>
      <c r="F185" s="6" t="str">
        <f t="shared" si="2"/>
        <v>ok</v>
      </c>
      <c r="L185" s="51"/>
    </row>
    <row r="186" spans="1:12" x14ac:dyDescent="0.25">
      <c r="A186" s="47" t="s">
        <v>187</v>
      </c>
      <c r="B186" s="44">
        <v>560473.38</v>
      </c>
      <c r="C186" s="19">
        <v>369.98</v>
      </c>
      <c r="D186" s="19">
        <v>0</v>
      </c>
      <c r="E186" s="13" t="s">
        <v>187</v>
      </c>
      <c r="F186" s="6" t="str">
        <f t="shared" si="2"/>
        <v>ok</v>
      </c>
      <c r="L186" s="51"/>
    </row>
    <row r="187" spans="1:12" x14ac:dyDescent="0.25">
      <c r="A187" s="47" t="s">
        <v>188</v>
      </c>
      <c r="B187" s="44">
        <v>560473.38</v>
      </c>
      <c r="C187" s="20">
        <v>1521</v>
      </c>
      <c r="D187" s="21">
        <v>0</v>
      </c>
      <c r="E187" s="13" t="s">
        <v>188</v>
      </c>
      <c r="F187" s="6" t="str">
        <f t="shared" si="2"/>
        <v>ok</v>
      </c>
      <c r="L187" s="51"/>
    </row>
    <row r="188" spans="1:12" x14ac:dyDescent="0.25">
      <c r="A188" s="47" t="s">
        <v>189</v>
      </c>
      <c r="B188" s="44">
        <v>1307771.2</v>
      </c>
      <c r="C188" s="18">
        <v>1421.47</v>
      </c>
      <c r="D188" s="19">
        <v>0</v>
      </c>
      <c r="E188" s="13" t="s">
        <v>189</v>
      </c>
      <c r="F188" s="6" t="str">
        <f t="shared" si="2"/>
        <v>ok</v>
      </c>
      <c r="L188" s="51"/>
    </row>
    <row r="189" spans="1:12" x14ac:dyDescent="0.25">
      <c r="A189" s="47" t="s">
        <v>190</v>
      </c>
      <c r="B189" s="44">
        <v>560473.38</v>
      </c>
      <c r="C189" s="21">
        <v>84.98</v>
      </c>
      <c r="D189" s="21">
        <v>0</v>
      </c>
      <c r="E189" s="13" t="s">
        <v>190</v>
      </c>
      <c r="F189" s="6" t="str">
        <f t="shared" si="2"/>
        <v>ok</v>
      </c>
      <c r="L189" s="51"/>
    </row>
    <row r="190" spans="1:12" x14ac:dyDescent="0.25">
      <c r="A190" s="47" t="s">
        <v>191</v>
      </c>
      <c r="B190" s="44">
        <v>560473.38</v>
      </c>
      <c r="C190" s="19">
        <v>250.02</v>
      </c>
      <c r="D190" s="19">
        <v>0</v>
      </c>
      <c r="E190" s="13" t="s">
        <v>191</v>
      </c>
      <c r="F190" s="6" t="str">
        <f t="shared" si="2"/>
        <v>ok</v>
      </c>
      <c r="L190" s="51"/>
    </row>
    <row r="191" spans="1:12" x14ac:dyDescent="0.25">
      <c r="A191" s="47" t="s">
        <v>192</v>
      </c>
      <c r="B191" s="44">
        <v>560473.38</v>
      </c>
      <c r="C191" s="20">
        <v>35271.21</v>
      </c>
      <c r="D191" s="21">
        <v>0</v>
      </c>
      <c r="E191" s="13" t="s">
        <v>192</v>
      </c>
      <c r="F191" s="6" t="str">
        <f t="shared" si="2"/>
        <v>ok</v>
      </c>
      <c r="L191" s="51"/>
    </row>
    <row r="192" spans="1:12" x14ac:dyDescent="0.25">
      <c r="A192" s="47" t="s">
        <v>193</v>
      </c>
      <c r="B192" s="44">
        <v>560473.38</v>
      </c>
      <c r="C192" s="19">
        <v>44.63</v>
      </c>
      <c r="D192" s="19">
        <v>0</v>
      </c>
      <c r="E192" s="13" t="s">
        <v>193</v>
      </c>
      <c r="F192" s="6" t="str">
        <f t="shared" si="2"/>
        <v>ok</v>
      </c>
      <c r="L192" s="51"/>
    </row>
    <row r="193" spans="1:12" x14ac:dyDescent="0.25">
      <c r="A193" s="47" t="s">
        <v>194</v>
      </c>
      <c r="B193" s="44">
        <v>747297.84</v>
      </c>
      <c r="C193" s="21">
        <v>526.35</v>
      </c>
      <c r="D193" s="21">
        <v>0</v>
      </c>
      <c r="E193" s="13" t="s">
        <v>194</v>
      </c>
      <c r="F193" s="6" t="str">
        <f t="shared" si="2"/>
        <v>ok</v>
      </c>
      <c r="L193" s="51"/>
    </row>
    <row r="194" spans="1:12" x14ac:dyDescent="0.25">
      <c r="A194" s="47" t="s">
        <v>195</v>
      </c>
      <c r="B194" s="44">
        <v>560473.38</v>
      </c>
      <c r="C194" s="19">
        <v>298.22000000000003</v>
      </c>
      <c r="D194" s="19">
        <v>0</v>
      </c>
      <c r="E194" s="13" t="s">
        <v>195</v>
      </c>
      <c r="F194" s="6" t="str">
        <f t="shared" si="2"/>
        <v>ok</v>
      </c>
      <c r="L194" s="51"/>
    </row>
    <row r="195" spans="1:12" x14ac:dyDescent="0.25">
      <c r="A195" s="47" t="s">
        <v>196</v>
      </c>
      <c r="B195" s="44">
        <v>1307771.2</v>
      </c>
      <c r="C195" s="20">
        <v>110928.48</v>
      </c>
      <c r="D195" s="21">
        <v>0</v>
      </c>
      <c r="E195" s="13" t="s">
        <v>196</v>
      </c>
      <c r="F195" s="6" t="str">
        <f t="shared" si="2"/>
        <v>ok</v>
      </c>
      <c r="L195" s="51"/>
    </row>
    <row r="196" spans="1:12" x14ac:dyDescent="0.25">
      <c r="A196" s="47" t="s">
        <v>197</v>
      </c>
      <c r="B196" s="44">
        <v>560473.38</v>
      </c>
      <c r="C196" s="19">
        <v>8.8699999999999992</v>
      </c>
      <c r="D196" s="19">
        <v>0</v>
      </c>
      <c r="E196" s="13" t="s">
        <v>197</v>
      </c>
      <c r="F196" s="6" t="str">
        <f t="shared" si="2"/>
        <v>ok</v>
      </c>
      <c r="L196" s="51"/>
    </row>
    <row r="197" spans="1:12" x14ac:dyDescent="0.25">
      <c r="A197" s="47" t="s">
        <v>198</v>
      </c>
      <c r="B197" s="44">
        <v>560473.38</v>
      </c>
      <c r="C197" s="21">
        <v>175.87</v>
      </c>
      <c r="D197" s="21">
        <v>0</v>
      </c>
      <c r="E197" s="13" t="s">
        <v>198</v>
      </c>
      <c r="F197" s="6" t="str">
        <f t="shared" si="2"/>
        <v>ok</v>
      </c>
      <c r="L197" s="51"/>
    </row>
    <row r="198" spans="1:12" x14ac:dyDescent="0.25">
      <c r="A198" s="47" t="s">
        <v>199</v>
      </c>
      <c r="B198" s="44">
        <v>1120946.75</v>
      </c>
      <c r="C198" s="19">
        <v>279.23</v>
      </c>
      <c r="D198" s="19">
        <v>0</v>
      </c>
      <c r="E198" s="13" t="s">
        <v>199</v>
      </c>
      <c r="F198" s="6" t="str">
        <f t="shared" si="2"/>
        <v>ok</v>
      </c>
      <c r="L198" s="51"/>
    </row>
    <row r="199" spans="1:12" x14ac:dyDescent="0.25">
      <c r="A199" s="47" t="s">
        <v>200</v>
      </c>
      <c r="B199" s="44">
        <v>560473.38</v>
      </c>
      <c r="C199" s="21">
        <v>413.9</v>
      </c>
      <c r="D199" s="21">
        <v>0</v>
      </c>
      <c r="E199" s="13" t="s">
        <v>200</v>
      </c>
      <c r="F199" s="6" t="str">
        <f t="shared" ref="F199:F262" si="3">IF(A199=E199,"ok","erro")</f>
        <v>ok</v>
      </c>
      <c r="L199" s="51"/>
    </row>
    <row r="200" spans="1:12" x14ac:dyDescent="0.25">
      <c r="A200" s="47" t="s">
        <v>201</v>
      </c>
      <c r="B200" s="44">
        <v>934122.28</v>
      </c>
      <c r="C200" s="19">
        <v>571.97</v>
      </c>
      <c r="D200" s="19">
        <v>0</v>
      </c>
      <c r="E200" s="13" t="s">
        <v>201</v>
      </c>
      <c r="F200" s="6" t="str">
        <f t="shared" si="3"/>
        <v>ok</v>
      </c>
      <c r="L200" s="51"/>
    </row>
    <row r="201" spans="1:12" x14ac:dyDescent="0.25">
      <c r="A201" s="47" t="s">
        <v>202</v>
      </c>
      <c r="B201" s="44">
        <v>747297.84</v>
      </c>
      <c r="C201" s="21">
        <v>89.68</v>
      </c>
      <c r="D201" s="21">
        <v>0</v>
      </c>
      <c r="E201" s="13" t="s">
        <v>202</v>
      </c>
      <c r="F201" s="6" t="str">
        <f t="shared" si="3"/>
        <v>ok</v>
      </c>
      <c r="L201" s="51"/>
    </row>
    <row r="202" spans="1:12" x14ac:dyDescent="0.25">
      <c r="A202" s="47" t="s">
        <v>203</v>
      </c>
      <c r="B202" s="44">
        <v>560473.38</v>
      </c>
      <c r="C202" s="19">
        <v>4.92</v>
      </c>
      <c r="D202" s="19">
        <v>0</v>
      </c>
      <c r="E202" s="13" t="s">
        <v>203</v>
      </c>
      <c r="F202" s="6" t="str">
        <f t="shared" si="3"/>
        <v>ok</v>
      </c>
      <c r="L202" s="51"/>
    </row>
    <row r="203" spans="1:12" x14ac:dyDescent="0.25">
      <c r="A203" s="47" t="s">
        <v>204</v>
      </c>
      <c r="B203" s="44">
        <v>560473.38</v>
      </c>
      <c r="C203" s="21">
        <v>478.35</v>
      </c>
      <c r="D203" s="21">
        <v>0</v>
      </c>
      <c r="E203" s="13" t="s">
        <v>204</v>
      </c>
      <c r="F203" s="6" t="str">
        <f t="shared" si="3"/>
        <v>ok</v>
      </c>
      <c r="L203" s="51"/>
    </row>
    <row r="204" spans="1:12" x14ac:dyDescent="0.25">
      <c r="A204" s="47" t="s">
        <v>205</v>
      </c>
      <c r="B204" s="44">
        <v>747297.84</v>
      </c>
      <c r="C204" s="19">
        <v>127.71</v>
      </c>
      <c r="D204" s="19">
        <v>0</v>
      </c>
      <c r="E204" s="13" t="s">
        <v>205</v>
      </c>
      <c r="F204" s="6" t="str">
        <f t="shared" si="3"/>
        <v>ok</v>
      </c>
      <c r="L204" s="51"/>
    </row>
    <row r="205" spans="1:12" x14ac:dyDescent="0.25">
      <c r="A205" s="47" t="s">
        <v>206</v>
      </c>
      <c r="B205" s="44">
        <v>2055069.03</v>
      </c>
      <c r="C205" s="20">
        <v>1592.72</v>
      </c>
      <c r="D205" s="21">
        <v>0</v>
      </c>
      <c r="E205" s="13" t="s">
        <v>206</v>
      </c>
      <c r="F205" s="6" t="str">
        <f t="shared" si="3"/>
        <v>ok</v>
      </c>
      <c r="L205" s="51"/>
    </row>
    <row r="206" spans="1:12" x14ac:dyDescent="0.25">
      <c r="A206" s="47" t="s">
        <v>207</v>
      </c>
      <c r="B206" s="44">
        <v>560473.38</v>
      </c>
      <c r="C206" s="19">
        <v>104.41</v>
      </c>
      <c r="D206" s="19">
        <v>0</v>
      </c>
      <c r="E206" s="13" t="s">
        <v>207</v>
      </c>
      <c r="F206" s="6" t="str">
        <f t="shared" si="3"/>
        <v>ok</v>
      </c>
      <c r="L206" s="51"/>
    </row>
    <row r="207" spans="1:12" x14ac:dyDescent="0.25">
      <c r="A207" s="47" t="s">
        <v>208</v>
      </c>
      <c r="B207" s="44">
        <v>560473.38</v>
      </c>
      <c r="C207" s="20">
        <v>42179.79</v>
      </c>
      <c r="D207" s="21">
        <v>0</v>
      </c>
      <c r="E207" s="13" t="s">
        <v>208</v>
      </c>
      <c r="F207" s="6" t="str">
        <f t="shared" si="3"/>
        <v>ok</v>
      </c>
      <c r="L207" s="51"/>
    </row>
    <row r="208" spans="1:12" x14ac:dyDescent="0.25">
      <c r="A208" s="47" t="s">
        <v>209</v>
      </c>
      <c r="B208" s="44">
        <v>3176015.75</v>
      </c>
      <c r="C208" s="19">
        <v>438.85</v>
      </c>
      <c r="D208" s="19">
        <v>0</v>
      </c>
      <c r="E208" s="13" t="s">
        <v>209</v>
      </c>
      <c r="F208" s="6" t="str">
        <f t="shared" si="3"/>
        <v>ok</v>
      </c>
      <c r="L208" s="51"/>
    </row>
    <row r="209" spans="1:12" x14ac:dyDescent="0.25">
      <c r="A209" s="47" t="s">
        <v>210</v>
      </c>
      <c r="B209" s="44">
        <v>1120946.75</v>
      </c>
      <c r="C209" s="21">
        <v>608.22</v>
      </c>
      <c r="D209" s="21">
        <v>0</v>
      </c>
      <c r="E209" s="13" t="s">
        <v>210</v>
      </c>
      <c r="F209" s="6" t="str">
        <f t="shared" si="3"/>
        <v>ok</v>
      </c>
      <c r="L209" s="51"/>
    </row>
    <row r="210" spans="1:12" x14ac:dyDescent="0.25">
      <c r="A210" s="47" t="s">
        <v>211</v>
      </c>
      <c r="B210" s="44">
        <v>560473.38</v>
      </c>
      <c r="C210" s="19">
        <v>0</v>
      </c>
      <c r="D210" s="19">
        <v>0</v>
      </c>
      <c r="E210" s="13" t="s">
        <v>211</v>
      </c>
      <c r="F210" s="6" t="str">
        <f t="shared" si="3"/>
        <v>ok</v>
      </c>
      <c r="L210" s="51"/>
    </row>
    <row r="211" spans="1:12" x14ac:dyDescent="0.25">
      <c r="A211" s="47" t="s">
        <v>212</v>
      </c>
      <c r="B211" s="44">
        <v>5202615.8600000003</v>
      </c>
      <c r="C211" s="20">
        <v>10819.5</v>
      </c>
      <c r="D211" s="21">
        <v>0</v>
      </c>
      <c r="E211" s="13" t="s">
        <v>212</v>
      </c>
      <c r="F211" s="6" t="str">
        <f t="shared" si="3"/>
        <v>ok</v>
      </c>
      <c r="L211" s="51"/>
    </row>
    <row r="212" spans="1:12" x14ac:dyDescent="0.25">
      <c r="A212" s="47" t="s">
        <v>213</v>
      </c>
      <c r="B212" s="44">
        <v>560473.38</v>
      </c>
      <c r="C212" s="19">
        <v>496.97</v>
      </c>
      <c r="D212" s="19">
        <v>0</v>
      </c>
      <c r="E212" s="13" t="s">
        <v>213</v>
      </c>
      <c r="F212" s="6" t="str">
        <f t="shared" si="3"/>
        <v>ok</v>
      </c>
      <c r="L212" s="51"/>
    </row>
    <row r="213" spans="1:12" x14ac:dyDescent="0.25">
      <c r="A213" s="47" t="s">
        <v>214</v>
      </c>
      <c r="B213" s="44">
        <v>1307771.2</v>
      </c>
      <c r="C213" s="21">
        <v>272.47000000000003</v>
      </c>
      <c r="D213" s="21">
        <v>0</v>
      </c>
      <c r="E213" s="13" t="s">
        <v>214</v>
      </c>
      <c r="F213" s="6" t="str">
        <f t="shared" si="3"/>
        <v>ok</v>
      </c>
      <c r="L213" s="51"/>
    </row>
    <row r="214" spans="1:12" x14ac:dyDescent="0.25">
      <c r="A214" s="47" t="s">
        <v>215</v>
      </c>
      <c r="B214" s="44">
        <v>560473.38</v>
      </c>
      <c r="C214" s="18">
        <v>2714.2</v>
      </c>
      <c r="D214" s="19">
        <v>0</v>
      </c>
      <c r="E214" s="13" t="s">
        <v>215</v>
      </c>
      <c r="F214" s="6" t="str">
        <f t="shared" si="3"/>
        <v>ok</v>
      </c>
      <c r="L214" s="51"/>
    </row>
    <row r="215" spans="1:12" x14ac:dyDescent="0.25">
      <c r="A215" s="47" t="s">
        <v>216</v>
      </c>
      <c r="B215" s="44">
        <v>560473.38</v>
      </c>
      <c r="C215" s="21">
        <v>778.11</v>
      </c>
      <c r="D215" s="21">
        <v>0</v>
      </c>
      <c r="E215" s="13" t="s">
        <v>216</v>
      </c>
      <c r="F215" s="6" t="str">
        <f t="shared" si="3"/>
        <v>ok</v>
      </c>
      <c r="L215" s="51"/>
    </row>
    <row r="216" spans="1:12" x14ac:dyDescent="0.25">
      <c r="A216" s="47" t="s">
        <v>217</v>
      </c>
      <c r="B216" s="44">
        <v>1307771.2</v>
      </c>
      <c r="C216" s="18">
        <v>1925.48</v>
      </c>
      <c r="D216" s="19">
        <v>0</v>
      </c>
      <c r="E216" s="13" t="s">
        <v>217</v>
      </c>
      <c r="F216" s="6" t="str">
        <f t="shared" si="3"/>
        <v>ok</v>
      </c>
      <c r="L216" s="51"/>
    </row>
    <row r="217" spans="1:12" x14ac:dyDescent="0.25">
      <c r="A217" s="47" t="s">
        <v>218</v>
      </c>
      <c r="B217" s="44">
        <v>747297.84</v>
      </c>
      <c r="C217" s="21">
        <v>747.48</v>
      </c>
      <c r="D217" s="21">
        <v>0</v>
      </c>
      <c r="E217" s="13" t="s">
        <v>218</v>
      </c>
      <c r="F217" s="6" t="str">
        <f t="shared" si="3"/>
        <v>ok</v>
      </c>
      <c r="L217" s="51"/>
    </row>
    <row r="218" spans="1:12" x14ac:dyDescent="0.25">
      <c r="A218" s="47" t="s">
        <v>219</v>
      </c>
      <c r="B218" s="44">
        <v>1307771.2</v>
      </c>
      <c r="C218" s="18">
        <v>39019.96</v>
      </c>
      <c r="D218" s="19">
        <v>0</v>
      </c>
      <c r="E218" s="13" t="s">
        <v>219</v>
      </c>
      <c r="F218" s="6" t="str">
        <f t="shared" si="3"/>
        <v>ok</v>
      </c>
      <c r="L218" s="51"/>
    </row>
    <row r="219" spans="1:12" x14ac:dyDescent="0.25">
      <c r="A219" s="47" t="s">
        <v>220</v>
      </c>
      <c r="B219" s="44">
        <v>2989191.28</v>
      </c>
      <c r="C219" s="21">
        <v>24.13</v>
      </c>
      <c r="D219" s="21">
        <v>0</v>
      </c>
      <c r="E219" s="13" t="s">
        <v>220</v>
      </c>
      <c r="F219" s="6" t="str">
        <f t="shared" si="3"/>
        <v>ok</v>
      </c>
      <c r="L219" s="51"/>
    </row>
    <row r="220" spans="1:12" x14ac:dyDescent="0.25">
      <c r="A220" s="47" t="s">
        <v>221</v>
      </c>
      <c r="B220" s="44">
        <v>560473.38</v>
      </c>
      <c r="C220" s="19">
        <v>89.02</v>
      </c>
      <c r="D220" s="19">
        <v>0</v>
      </c>
      <c r="E220" s="13" t="s">
        <v>221</v>
      </c>
      <c r="F220" s="6" t="str">
        <f t="shared" si="3"/>
        <v>ok</v>
      </c>
      <c r="L220" s="51"/>
    </row>
    <row r="221" spans="1:12" x14ac:dyDescent="0.25">
      <c r="A221" s="47" t="s">
        <v>222</v>
      </c>
      <c r="B221" s="44">
        <v>560473.38</v>
      </c>
      <c r="C221" s="21">
        <v>21.68</v>
      </c>
      <c r="D221" s="21">
        <v>0</v>
      </c>
      <c r="E221" s="13" t="s">
        <v>222</v>
      </c>
      <c r="F221" s="6" t="str">
        <f t="shared" si="3"/>
        <v>ok</v>
      </c>
      <c r="L221" s="51"/>
    </row>
    <row r="222" spans="1:12" x14ac:dyDescent="0.25">
      <c r="A222" s="47" t="s">
        <v>223</v>
      </c>
      <c r="B222" s="44">
        <v>560473.38</v>
      </c>
      <c r="C222" s="19">
        <v>584.27</v>
      </c>
      <c r="D222" s="19">
        <v>0</v>
      </c>
      <c r="E222" s="13" t="s">
        <v>223</v>
      </c>
      <c r="F222" s="6" t="str">
        <f t="shared" si="3"/>
        <v>ok</v>
      </c>
      <c r="L222" s="51"/>
    </row>
    <row r="223" spans="1:12" x14ac:dyDescent="0.25">
      <c r="A223" s="47" t="s">
        <v>224</v>
      </c>
      <c r="B223" s="44">
        <v>560473.38</v>
      </c>
      <c r="C223" s="21">
        <v>173.93</v>
      </c>
      <c r="D223" s="21">
        <v>0</v>
      </c>
      <c r="E223" s="13" t="s">
        <v>224</v>
      </c>
      <c r="F223" s="6" t="str">
        <f t="shared" si="3"/>
        <v>ok</v>
      </c>
      <c r="L223" s="51"/>
    </row>
    <row r="224" spans="1:12" x14ac:dyDescent="0.25">
      <c r="A224" s="47" t="s">
        <v>225</v>
      </c>
      <c r="B224" s="44">
        <v>560473.38</v>
      </c>
      <c r="C224" s="19">
        <v>282.36</v>
      </c>
      <c r="D224" s="19">
        <v>0</v>
      </c>
      <c r="E224" s="13" t="s">
        <v>225</v>
      </c>
      <c r="F224" s="6" t="str">
        <f t="shared" si="3"/>
        <v>ok</v>
      </c>
      <c r="L224" s="51"/>
    </row>
    <row r="225" spans="1:12" x14ac:dyDescent="0.25">
      <c r="A225" s="47" t="s">
        <v>226</v>
      </c>
      <c r="B225" s="44">
        <v>560473.38</v>
      </c>
      <c r="C225" s="21">
        <v>271.92</v>
      </c>
      <c r="D225" s="21">
        <v>0</v>
      </c>
      <c r="E225" s="13" t="s">
        <v>226</v>
      </c>
      <c r="F225" s="6" t="str">
        <f t="shared" si="3"/>
        <v>ok</v>
      </c>
      <c r="L225" s="51"/>
    </row>
    <row r="226" spans="1:12" x14ac:dyDescent="0.25">
      <c r="A226" s="47" t="s">
        <v>227</v>
      </c>
      <c r="B226" s="44">
        <v>560473.38</v>
      </c>
      <c r="C226" s="19">
        <v>105.97</v>
      </c>
      <c r="D226" s="19">
        <v>0</v>
      </c>
      <c r="E226" s="13" t="s">
        <v>227</v>
      </c>
      <c r="F226" s="6" t="str">
        <f t="shared" si="3"/>
        <v>ok</v>
      </c>
      <c r="L226" s="51"/>
    </row>
    <row r="227" spans="1:12" x14ac:dyDescent="0.25">
      <c r="A227" s="47" t="s">
        <v>228</v>
      </c>
      <c r="B227" s="44">
        <v>560473.38</v>
      </c>
      <c r="C227" s="21">
        <v>119.94</v>
      </c>
      <c r="D227" s="21">
        <v>0</v>
      </c>
      <c r="E227" s="13" t="s">
        <v>228</v>
      </c>
      <c r="F227" s="6" t="str">
        <f t="shared" si="3"/>
        <v>ok</v>
      </c>
      <c r="L227" s="51"/>
    </row>
    <row r="228" spans="1:12" x14ac:dyDescent="0.25">
      <c r="A228" s="47" t="s">
        <v>229</v>
      </c>
      <c r="B228" s="44">
        <v>560473.38</v>
      </c>
      <c r="C228" s="18">
        <v>4068.88</v>
      </c>
      <c r="D228" s="19">
        <v>0</v>
      </c>
      <c r="E228" s="13" t="s">
        <v>229</v>
      </c>
      <c r="F228" s="6" t="str">
        <f t="shared" si="3"/>
        <v>ok</v>
      </c>
      <c r="L228" s="51"/>
    </row>
    <row r="229" spans="1:12" x14ac:dyDescent="0.25">
      <c r="A229" s="47" t="s">
        <v>230</v>
      </c>
      <c r="B229" s="44">
        <v>747297.84</v>
      </c>
      <c r="C229" s="21">
        <v>608.12</v>
      </c>
      <c r="D229" s="21">
        <v>0</v>
      </c>
      <c r="E229" s="13" t="s">
        <v>230</v>
      </c>
      <c r="F229" s="6" t="str">
        <f t="shared" si="3"/>
        <v>ok</v>
      </c>
      <c r="L229" s="51"/>
    </row>
    <row r="230" spans="1:12" x14ac:dyDescent="0.25">
      <c r="A230" s="47" t="s">
        <v>231</v>
      </c>
      <c r="B230" s="44">
        <v>560473.38</v>
      </c>
      <c r="C230" s="19">
        <v>224.13</v>
      </c>
      <c r="D230" s="19">
        <v>0</v>
      </c>
      <c r="E230" s="13" t="s">
        <v>231</v>
      </c>
      <c r="F230" s="6" t="str">
        <f t="shared" si="3"/>
        <v>ok</v>
      </c>
      <c r="L230" s="51"/>
    </row>
    <row r="231" spans="1:12" x14ac:dyDescent="0.25">
      <c r="A231" s="47" t="s">
        <v>232</v>
      </c>
      <c r="B231" s="44">
        <v>560473.38</v>
      </c>
      <c r="C231" s="21">
        <v>82.2</v>
      </c>
      <c r="D231" s="21">
        <v>0</v>
      </c>
      <c r="E231" s="13" t="s">
        <v>232</v>
      </c>
      <c r="F231" s="6" t="str">
        <f t="shared" si="3"/>
        <v>ok</v>
      </c>
      <c r="L231" s="51"/>
    </row>
    <row r="232" spans="1:12" x14ac:dyDescent="0.25">
      <c r="A232" s="47" t="s">
        <v>233</v>
      </c>
      <c r="B232" s="44">
        <v>747297.84</v>
      </c>
      <c r="C232" s="19">
        <v>268.02</v>
      </c>
      <c r="D232" s="19">
        <v>0</v>
      </c>
      <c r="E232" s="13" t="s">
        <v>233</v>
      </c>
      <c r="F232" s="6" t="str">
        <f t="shared" si="3"/>
        <v>ok</v>
      </c>
      <c r="L232" s="51"/>
    </row>
    <row r="233" spans="1:12" x14ac:dyDescent="0.25">
      <c r="A233" s="47" t="s">
        <v>234</v>
      </c>
      <c r="B233" s="44">
        <v>560473.38</v>
      </c>
      <c r="C233" s="21">
        <v>21.83</v>
      </c>
      <c r="D233" s="21">
        <v>0</v>
      </c>
      <c r="E233" s="13" t="s">
        <v>234</v>
      </c>
      <c r="F233" s="6" t="str">
        <f t="shared" si="3"/>
        <v>ok</v>
      </c>
      <c r="L233" s="51"/>
    </row>
    <row r="234" spans="1:12" x14ac:dyDescent="0.25">
      <c r="A234" s="47" t="s">
        <v>235</v>
      </c>
      <c r="B234" s="44">
        <v>560473.38</v>
      </c>
      <c r="C234" s="18">
        <v>1561.92</v>
      </c>
      <c r="D234" s="19">
        <v>0</v>
      </c>
      <c r="E234" s="13" t="s">
        <v>235</v>
      </c>
      <c r="F234" s="6" t="str">
        <f t="shared" si="3"/>
        <v>ok</v>
      </c>
      <c r="L234" s="51"/>
    </row>
    <row r="235" spans="1:12" x14ac:dyDescent="0.25">
      <c r="A235" s="47" t="s">
        <v>236</v>
      </c>
      <c r="B235" s="44">
        <v>934122.28</v>
      </c>
      <c r="C235" s="21">
        <v>117.8</v>
      </c>
      <c r="D235" s="21">
        <v>0</v>
      </c>
      <c r="E235" s="13" t="s">
        <v>236</v>
      </c>
      <c r="F235" s="6" t="str">
        <f t="shared" si="3"/>
        <v>ok</v>
      </c>
      <c r="L235" s="51"/>
    </row>
    <row r="236" spans="1:12" x14ac:dyDescent="0.25">
      <c r="A236" s="47" t="s">
        <v>237</v>
      </c>
      <c r="B236" s="44">
        <v>560473.38</v>
      </c>
      <c r="C236" s="19">
        <v>60.26</v>
      </c>
      <c r="D236" s="19">
        <v>0</v>
      </c>
      <c r="E236" s="13" t="s">
        <v>237</v>
      </c>
      <c r="F236" s="6" t="str">
        <f t="shared" si="3"/>
        <v>ok</v>
      </c>
      <c r="L236" s="51"/>
    </row>
    <row r="237" spans="1:12" x14ac:dyDescent="0.25">
      <c r="A237" s="47" t="s">
        <v>238</v>
      </c>
      <c r="B237" s="44">
        <v>560473.38</v>
      </c>
      <c r="C237" s="21">
        <v>82.47</v>
      </c>
      <c r="D237" s="21">
        <v>0</v>
      </c>
      <c r="E237" s="13" t="s">
        <v>238</v>
      </c>
      <c r="F237" s="6" t="str">
        <f t="shared" si="3"/>
        <v>ok</v>
      </c>
      <c r="L237" s="51"/>
    </row>
    <row r="238" spans="1:12" x14ac:dyDescent="0.25">
      <c r="A238" s="47" t="s">
        <v>239</v>
      </c>
      <c r="B238" s="44">
        <v>2428717.94</v>
      </c>
      <c r="C238" s="18">
        <v>4516.1099999999997</v>
      </c>
      <c r="D238" s="19">
        <v>0</v>
      </c>
      <c r="E238" s="13" t="s">
        <v>239</v>
      </c>
      <c r="F238" s="6" t="str">
        <f t="shared" si="3"/>
        <v>ok</v>
      </c>
      <c r="L238" s="51"/>
    </row>
    <row r="239" spans="1:12" x14ac:dyDescent="0.25">
      <c r="A239" s="47" t="s">
        <v>240</v>
      </c>
      <c r="B239" s="44">
        <v>560473.38</v>
      </c>
      <c r="C239" s="21">
        <v>10.34</v>
      </c>
      <c r="D239" s="21">
        <v>0</v>
      </c>
      <c r="E239" s="13" t="s">
        <v>240</v>
      </c>
      <c r="F239" s="6" t="str">
        <f t="shared" si="3"/>
        <v>ok</v>
      </c>
      <c r="L239" s="51"/>
    </row>
    <row r="240" spans="1:12" x14ac:dyDescent="0.25">
      <c r="A240" s="47" t="s">
        <v>241</v>
      </c>
      <c r="B240" s="44">
        <v>560473.38</v>
      </c>
      <c r="C240" s="19">
        <v>130.72</v>
      </c>
      <c r="D240" s="19">
        <v>0</v>
      </c>
      <c r="E240" s="13" t="s">
        <v>241</v>
      </c>
      <c r="F240" s="6" t="str">
        <f t="shared" si="3"/>
        <v>ok</v>
      </c>
      <c r="L240" s="51"/>
    </row>
    <row r="241" spans="1:12" x14ac:dyDescent="0.25">
      <c r="A241" s="47" t="s">
        <v>242</v>
      </c>
      <c r="B241" s="44">
        <v>560473.38</v>
      </c>
      <c r="C241" s="20">
        <v>31823.54</v>
      </c>
      <c r="D241" s="21">
        <v>0</v>
      </c>
      <c r="E241" s="13" t="s">
        <v>242</v>
      </c>
      <c r="F241" s="6" t="str">
        <f t="shared" si="3"/>
        <v>ok</v>
      </c>
      <c r="L241" s="51"/>
    </row>
    <row r="242" spans="1:12" x14ac:dyDescent="0.25">
      <c r="A242" s="47" t="s">
        <v>243</v>
      </c>
      <c r="B242" s="44">
        <v>560473.38</v>
      </c>
      <c r="C242" s="18">
        <v>2490.9499999999998</v>
      </c>
      <c r="D242" s="19">
        <v>0</v>
      </c>
      <c r="E242" s="13" t="s">
        <v>243</v>
      </c>
      <c r="F242" s="6" t="str">
        <f t="shared" si="3"/>
        <v>ok</v>
      </c>
      <c r="L242" s="51"/>
    </row>
    <row r="243" spans="1:12" x14ac:dyDescent="0.25">
      <c r="A243" s="47" t="s">
        <v>244</v>
      </c>
      <c r="B243" s="44">
        <v>560473.38</v>
      </c>
      <c r="C243" s="21">
        <v>100.65</v>
      </c>
      <c r="D243" s="21">
        <v>0</v>
      </c>
      <c r="E243" s="13" t="s">
        <v>244</v>
      </c>
      <c r="F243" s="6" t="str">
        <f t="shared" si="3"/>
        <v>ok</v>
      </c>
      <c r="L243" s="51"/>
    </row>
    <row r="244" spans="1:12" x14ac:dyDescent="0.25">
      <c r="A244" s="47" t="s">
        <v>245</v>
      </c>
      <c r="B244" s="44">
        <v>560473.38</v>
      </c>
      <c r="C244" s="19">
        <v>51.62</v>
      </c>
      <c r="D244" s="19">
        <v>0</v>
      </c>
      <c r="E244" s="13" t="s">
        <v>245</v>
      </c>
      <c r="F244" s="6" t="str">
        <f t="shared" si="3"/>
        <v>ok</v>
      </c>
      <c r="L244" s="51"/>
    </row>
    <row r="245" spans="1:12" x14ac:dyDescent="0.25">
      <c r="A245" s="47" t="s">
        <v>246</v>
      </c>
      <c r="B245" s="44">
        <v>560473.38</v>
      </c>
      <c r="C245" s="21">
        <v>0</v>
      </c>
      <c r="D245" s="21">
        <v>0</v>
      </c>
      <c r="E245" s="13" t="s">
        <v>246</v>
      </c>
      <c r="F245" s="6" t="str">
        <f t="shared" si="3"/>
        <v>ok</v>
      </c>
      <c r="L245" s="51"/>
    </row>
    <row r="246" spans="1:12" x14ac:dyDescent="0.25">
      <c r="A246" s="47" t="s">
        <v>247</v>
      </c>
      <c r="B246" s="44">
        <v>1868244.57</v>
      </c>
      <c r="C246" s="19">
        <v>984.7</v>
      </c>
      <c r="D246" s="19">
        <v>0</v>
      </c>
      <c r="E246" s="13" t="s">
        <v>247</v>
      </c>
      <c r="F246" s="6" t="str">
        <f t="shared" si="3"/>
        <v>ok</v>
      </c>
      <c r="L246" s="51"/>
    </row>
    <row r="247" spans="1:12" x14ac:dyDescent="0.25">
      <c r="A247" s="47" t="s">
        <v>248</v>
      </c>
      <c r="B247" s="44">
        <v>560473.38</v>
      </c>
      <c r="C247" s="21">
        <v>75.260000000000005</v>
      </c>
      <c r="D247" s="21">
        <v>0</v>
      </c>
      <c r="E247" s="13" t="s">
        <v>248</v>
      </c>
      <c r="F247" s="6" t="str">
        <f t="shared" si="3"/>
        <v>ok</v>
      </c>
      <c r="L247" s="51"/>
    </row>
    <row r="248" spans="1:12" x14ac:dyDescent="0.25">
      <c r="A248" s="47" t="s">
        <v>249</v>
      </c>
      <c r="B248" s="44">
        <v>560473.38</v>
      </c>
      <c r="C248" s="19">
        <v>0</v>
      </c>
      <c r="D248" s="19">
        <v>0</v>
      </c>
      <c r="E248" s="13" t="s">
        <v>249</v>
      </c>
      <c r="F248" s="6" t="str">
        <f t="shared" si="3"/>
        <v>ok</v>
      </c>
      <c r="L248" s="51"/>
    </row>
    <row r="249" spans="1:12" x14ac:dyDescent="0.25">
      <c r="A249" s="47" t="s">
        <v>250</v>
      </c>
      <c r="B249" s="44">
        <v>560473.38</v>
      </c>
      <c r="C249" s="21">
        <v>71.17</v>
      </c>
      <c r="D249" s="21">
        <v>0</v>
      </c>
      <c r="E249" s="13" t="s">
        <v>250</v>
      </c>
      <c r="F249" s="6" t="str">
        <f t="shared" si="3"/>
        <v>ok</v>
      </c>
      <c r="L249" s="51"/>
    </row>
    <row r="250" spans="1:12" x14ac:dyDescent="0.25">
      <c r="A250" s="47" t="s">
        <v>251</v>
      </c>
      <c r="B250" s="44">
        <v>1120946.75</v>
      </c>
      <c r="C250" s="19">
        <v>217.65</v>
      </c>
      <c r="D250" s="19">
        <v>0</v>
      </c>
      <c r="E250" s="13" t="s">
        <v>251</v>
      </c>
      <c r="F250" s="6" t="str">
        <f t="shared" si="3"/>
        <v>ok</v>
      </c>
      <c r="L250" s="51"/>
    </row>
    <row r="251" spans="1:12" x14ac:dyDescent="0.25">
      <c r="A251" s="47" t="s">
        <v>252</v>
      </c>
      <c r="B251" s="44">
        <v>560473.38</v>
      </c>
      <c r="C251" s="20">
        <v>3679.53</v>
      </c>
      <c r="D251" s="21">
        <v>0</v>
      </c>
      <c r="E251" s="13" t="s">
        <v>252</v>
      </c>
      <c r="F251" s="6" t="str">
        <f t="shared" si="3"/>
        <v>ok</v>
      </c>
      <c r="L251" s="51"/>
    </row>
    <row r="252" spans="1:12" x14ac:dyDescent="0.25">
      <c r="A252" s="47" t="s">
        <v>253</v>
      </c>
      <c r="B252" s="44">
        <v>560473.38</v>
      </c>
      <c r="C252" s="19">
        <v>51.09</v>
      </c>
      <c r="D252" s="19">
        <v>0</v>
      </c>
      <c r="E252" s="13" t="s">
        <v>253</v>
      </c>
      <c r="F252" s="6" t="str">
        <f t="shared" si="3"/>
        <v>ok</v>
      </c>
      <c r="L252" s="51"/>
    </row>
    <row r="253" spans="1:12" x14ac:dyDescent="0.25">
      <c r="A253" s="47" t="s">
        <v>254</v>
      </c>
      <c r="B253" s="44">
        <v>5202615.8600000003</v>
      </c>
      <c r="C253" s="20">
        <v>1692.19</v>
      </c>
      <c r="D253" s="21">
        <v>0</v>
      </c>
      <c r="E253" s="13" t="s">
        <v>254</v>
      </c>
      <c r="F253" s="6" t="str">
        <f t="shared" si="3"/>
        <v>ok</v>
      </c>
      <c r="L253" s="51"/>
    </row>
    <row r="254" spans="1:12" x14ac:dyDescent="0.25">
      <c r="A254" s="47" t="s">
        <v>255</v>
      </c>
      <c r="B254" s="44">
        <v>560473.38</v>
      </c>
      <c r="C254" s="19">
        <v>0</v>
      </c>
      <c r="D254" s="19">
        <v>0</v>
      </c>
      <c r="E254" s="13" t="s">
        <v>255</v>
      </c>
      <c r="F254" s="6" t="str">
        <f t="shared" si="3"/>
        <v>ok</v>
      </c>
      <c r="L254" s="51"/>
    </row>
    <row r="255" spans="1:12" x14ac:dyDescent="0.25">
      <c r="A255" s="47" t="s">
        <v>256</v>
      </c>
      <c r="B255" s="44">
        <v>560473.38</v>
      </c>
      <c r="C255" s="21">
        <v>178.83</v>
      </c>
      <c r="D255" s="21">
        <v>0</v>
      </c>
      <c r="E255" s="13" t="s">
        <v>256</v>
      </c>
      <c r="F255" s="6" t="str">
        <f t="shared" si="3"/>
        <v>ok</v>
      </c>
      <c r="L255" s="51"/>
    </row>
    <row r="256" spans="1:12" x14ac:dyDescent="0.25">
      <c r="A256" s="47" t="s">
        <v>257</v>
      </c>
      <c r="B256" s="44">
        <v>747297.84</v>
      </c>
      <c r="C256" s="19">
        <v>100.47</v>
      </c>
      <c r="D256" s="19">
        <v>0</v>
      </c>
      <c r="E256" s="13" t="s">
        <v>257</v>
      </c>
      <c r="F256" s="6" t="str">
        <f t="shared" si="3"/>
        <v>ok</v>
      </c>
      <c r="L256" s="51"/>
    </row>
    <row r="257" spans="1:12" x14ac:dyDescent="0.25">
      <c r="A257" s="47" t="s">
        <v>258</v>
      </c>
      <c r="B257" s="44">
        <v>560473.38</v>
      </c>
      <c r="C257" s="20">
        <v>2127.56</v>
      </c>
      <c r="D257" s="21">
        <v>0</v>
      </c>
      <c r="E257" s="13" t="s">
        <v>258</v>
      </c>
      <c r="F257" s="6" t="str">
        <f t="shared" si="3"/>
        <v>ok</v>
      </c>
      <c r="L257" s="51"/>
    </row>
    <row r="258" spans="1:12" x14ac:dyDescent="0.25">
      <c r="A258" s="47" t="s">
        <v>259</v>
      </c>
      <c r="B258" s="44">
        <v>560473.38</v>
      </c>
      <c r="C258" s="19">
        <v>0</v>
      </c>
      <c r="D258" s="19">
        <v>0</v>
      </c>
      <c r="E258" s="13" t="s">
        <v>259</v>
      </c>
      <c r="F258" s="6" t="str">
        <f t="shared" si="3"/>
        <v>ok</v>
      </c>
      <c r="L258" s="51"/>
    </row>
    <row r="259" spans="1:12" x14ac:dyDescent="0.25">
      <c r="A259" s="47" t="s">
        <v>260</v>
      </c>
      <c r="B259" s="44">
        <v>560473.38</v>
      </c>
      <c r="C259" s="21">
        <v>853.43</v>
      </c>
      <c r="D259" s="21">
        <v>0</v>
      </c>
      <c r="E259" s="13" t="s">
        <v>260</v>
      </c>
      <c r="F259" s="6" t="str">
        <f t="shared" si="3"/>
        <v>ok</v>
      </c>
      <c r="L259" s="51"/>
    </row>
    <row r="260" spans="1:12" x14ac:dyDescent="0.25">
      <c r="A260" s="47" t="s">
        <v>261</v>
      </c>
      <c r="B260" s="44">
        <v>560473.38</v>
      </c>
      <c r="C260" s="19">
        <v>53.21</v>
      </c>
      <c r="D260" s="19">
        <v>0</v>
      </c>
      <c r="E260" s="13" t="s">
        <v>261</v>
      </c>
      <c r="F260" s="6" t="str">
        <f t="shared" si="3"/>
        <v>ok</v>
      </c>
      <c r="L260" s="51"/>
    </row>
    <row r="261" spans="1:12" x14ac:dyDescent="0.25">
      <c r="A261" s="47" t="s">
        <v>262</v>
      </c>
      <c r="B261" s="44">
        <v>560473.38</v>
      </c>
      <c r="C261" s="21">
        <v>4.92</v>
      </c>
      <c r="D261" s="21">
        <v>0</v>
      </c>
      <c r="E261" s="13" t="s">
        <v>262</v>
      </c>
      <c r="F261" s="6" t="str">
        <f t="shared" si="3"/>
        <v>ok</v>
      </c>
      <c r="L261" s="51"/>
    </row>
    <row r="262" spans="1:12" x14ac:dyDescent="0.25">
      <c r="A262" s="47" t="s">
        <v>263</v>
      </c>
      <c r="B262" s="44">
        <v>560473.38</v>
      </c>
      <c r="C262" s="19">
        <v>33.64</v>
      </c>
      <c r="D262" s="19">
        <v>0</v>
      </c>
      <c r="E262" s="13" t="s">
        <v>263</v>
      </c>
      <c r="F262" s="6" t="str">
        <f t="shared" si="3"/>
        <v>ok</v>
      </c>
      <c r="L262" s="51"/>
    </row>
    <row r="263" spans="1:12" x14ac:dyDescent="0.25">
      <c r="A263" s="47" t="s">
        <v>264</v>
      </c>
      <c r="B263" s="44">
        <v>560473.38</v>
      </c>
      <c r="C263" s="21">
        <v>68.09</v>
      </c>
      <c r="D263" s="21">
        <v>0</v>
      </c>
      <c r="E263" s="13" t="s">
        <v>264</v>
      </c>
      <c r="F263" s="6" t="str">
        <f t="shared" ref="F263:F326" si="4">IF(A263=E263,"ok","erro")</f>
        <v>ok</v>
      </c>
      <c r="L263" s="51"/>
    </row>
    <row r="264" spans="1:12" x14ac:dyDescent="0.25">
      <c r="A264" s="47" t="s">
        <v>265</v>
      </c>
      <c r="B264" s="44">
        <v>560473.38</v>
      </c>
      <c r="C264" s="19">
        <v>212.44</v>
      </c>
      <c r="D264" s="19">
        <v>0</v>
      </c>
      <c r="E264" s="13" t="s">
        <v>265</v>
      </c>
      <c r="F264" s="6" t="str">
        <f t="shared" si="4"/>
        <v>ok</v>
      </c>
      <c r="L264" s="51"/>
    </row>
    <row r="265" spans="1:12" x14ac:dyDescent="0.25">
      <c r="A265" s="47" t="s">
        <v>266</v>
      </c>
      <c r="B265" s="44">
        <v>934122.28</v>
      </c>
      <c r="C265" s="20">
        <v>3246.86</v>
      </c>
      <c r="D265" s="21">
        <v>0</v>
      </c>
      <c r="E265" s="13" t="s">
        <v>266</v>
      </c>
      <c r="F265" s="6" t="str">
        <f t="shared" si="4"/>
        <v>ok</v>
      </c>
      <c r="L265" s="51"/>
    </row>
    <row r="266" spans="1:12" x14ac:dyDescent="0.25">
      <c r="A266" s="47" t="s">
        <v>267</v>
      </c>
      <c r="B266" s="44">
        <v>560473.38</v>
      </c>
      <c r="C266" s="19">
        <v>53.19</v>
      </c>
      <c r="D266" s="19">
        <v>0</v>
      </c>
      <c r="E266" s="13" t="s">
        <v>267</v>
      </c>
      <c r="F266" s="6" t="str">
        <f t="shared" si="4"/>
        <v>ok</v>
      </c>
      <c r="L266" s="51"/>
    </row>
    <row r="267" spans="1:12" x14ac:dyDescent="0.25">
      <c r="A267" s="47" t="s">
        <v>268</v>
      </c>
      <c r="B267" s="44">
        <v>560473.38</v>
      </c>
      <c r="C267" s="21">
        <v>85.7</v>
      </c>
      <c r="D267" s="21">
        <v>0</v>
      </c>
      <c r="E267" s="13" t="s">
        <v>268</v>
      </c>
      <c r="F267" s="6" t="str">
        <f t="shared" si="4"/>
        <v>ok</v>
      </c>
      <c r="L267" s="51"/>
    </row>
    <row r="268" spans="1:12" x14ac:dyDescent="0.25">
      <c r="A268" s="47" t="s">
        <v>269</v>
      </c>
      <c r="B268" s="44">
        <v>560473.38</v>
      </c>
      <c r="C268" s="18">
        <v>1419.01</v>
      </c>
      <c r="D268" s="19">
        <v>0</v>
      </c>
      <c r="E268" s="13" t="s">
        <v>269</v>
      </c>
      <c r="F268" s="6" t="str">
        <f t="shared" si="4"/>
        <v>ok</v>
      </c>
      <c r="L268" s="51"/>
    </row>
    <row r="269" spans="1:12" x14ac:dyDescent="0.25">
      <c r="A269" s="47" t="s">
        <v>270</v>
      </c>
      <c r="B269" s="44">
        <v>560473.38</v>
      </c>
      <c r="C269" s="21">
        <v>10.33</v>
      </c>
      <c r="D269" s="21">
        <v>0</v>
      </c>
      <c r="E269" s="13" t="s">
        <v>270</v>
      </c>
      <c r="F269" s="6" t="str">
        <f t="shared" si="4"/>
        <v>ok</v>
      </c>
      <c r="L269" s="51"/>
    </row>
    <row r="270" spans="1:12" x14ac:dyDescent="0.25">
      <c r="A270" s="47" t="s">
        <v>271</v>
      </c>
      <c r="B270" s="44">
        <v>1307771.2</v>
      </c>
      <c r="C270" s="18">
        <v>1347.73</v>
      </c>
      <c r="D270" s="19">
        <v>0</v>
      </c>
      <c r="E270" s="13" t="s">
        <v>271</v>
      </c>
      <c r="F270" s="6" t="str">
        <f t="shared" si="4"/>
        <v>ok</v>
      </c>
      <c r="L270" s="51"/>
    </row>
    <row r="271" spans="1:12" x14ac:dyDescent="0.25">
      <c r="A271" s="47" t="s">
        <v>272</v>
      </c>
      <c r="B271" s="44">
        <v>747297.84</v>
      </c>
      <c r="C271" s="21">
        <v>345.42</v>
      </c>
      <c r="D271" s="21">
        <v>0</v>
      </c>
      <c r="E271" s="13" t="s">
        <v>272</v>
      </c>
      <c r="F271" s="6" t="str">
        <f t="shared" si="4"/>
        <v>ok</v>
      </c>
      <c r="L271" s="51"/>
    </row>
    <row r="272" spans="1:12" x14ac:dyDescent="0.25">
      <c r="A272" s="47" t="s">
        <v>273</v>
      </c>
      <c r="B272" s="44">
        <v>560473.38</v>
      </c>
      <c r="C272" s="19">
        <v>936.3</v>
      </c>
      <c r="D272" s="19">
        <v>0</v>
      </c>
      <c r="E272" s="13" t="s">
        <v>273</v>
      </c>
      <c r="F272" s="6" t="str">
        <f t="shared" si="4"/>
        <v>ok</v>
      </c>
      <c r="L272" s="51"/>
    </row>
    <row r="273" spans="1:12" x14ac:dyDescent="0.25">
      <c r="A273" s="47" t="s">
        <v>274</v>
      </c>
      <c r="B273" s="44">
        <v>560473.38</v>
      </c>
      <c r="C273" s="21">
        <v>40.9</v>
      </c>
      <c r="D273" s="21">
        <v>0</v>
      </c>
      <c r="E273" s="13" t="s">
        <v>274</v>
      </c>
      <c r="F273" s="6" t="str">
        <f t="shared" si="4"/>
        <v>ok</v>
      </c>
      <c r="L273" s="51"/>
    </row>
    <row r="274" spans="1:12" x14ac:dyDescent="0.25">
      <c r="A274" s="47" t="s">
        <v>275</v>
      </c>
      <c r="B274" s="44">
        <v>934122.28</v>
      </c>
      <c r="C274" s="18">
        <v>2591.06</v>
      </c>
      <c r="D274" s="19">
        <v>0</v>
      </c>
      <c r="E274" s="13" t="s">
        <v>275</v>
      </c>
      <c r="F274" s="6" t="str">
        <f t="shared" si="4"/>
        <v>ok</v>
      </c>
      <c r="L274" s="51"/>
    </row>
    <row r="275" spans="1:12" x14ac:dyDescent="0.25">
      <c r="A275" s="47" t="s">
        <v>276</v>
      </c>
      <c r="B275" s="44">
        <v>1120946.75</v>
      </c>
      <c r="C275" s="21">
        <v>372.04</v>
      </c>
      <c r="D275" s="21">
        <v>0</v>
      </c>
      <c r="E275" s="13" t="s">
        <v>276</v>
      </c>
      <c r="F275" s="6" t="str">
        <f t="shared" si="4"/>
        <v>ok</v>
      </c>
      <c r="L275" s="51"/>
    </row>
    <row r="276" spans="1:12" x14ac:dyDescent="0.25">
      <c r="A276" s="47" t="s">
        <v>277</v>
      </c>
      <c r="B276" s="44">
        <v>2241893.48</v>
      </c>
      <c r="C276" s="18">
        <v>44890.13</v>
      </c>
      <c r="D276" s="19">
        <v>0</v>
      </c>
      <c r="E276" s="13" t="s">
        <v>277</v>
      </c>
      <c r="F276" s="6" t="str">
        <f t="shared" si="4"/>
        <v>ok</v>
      </c>
      <c r="L276" s="51"/>
    </row>
    <row r="277" spans="1:12" x14ac:dyDescent="0.25">
      <c r="A277" s="47" t="s">
        <v>278</v>
      </c>
      <c r="B277" s="44">
        <v>1307771.2</v>
      </c>
      <c r="C277" s="21">
        <v>282.2</v>
      </c>
      <c r="D277" s="21">
        <v>0</v>
      </c>
      <c r="E277" s="13" t="s">
        <v>278</v>
      </c>
      <c r="F277" s="6" t="str">
        <f t="shared" si="4"/>
        <v>ok</v>
      </c>
      <c r="L277" s="51"/>
    </row>
    <row r="278" spans="1:12" x14ac:dyDescent="0.25">
      <c r="A278" s="47" t="s">
        <v>279</v>
      </c>
      <c r="B278" s="44">
        <v>1494595.66</v>
      </c>
      <c r="C278" s="19">
        <v>38.869999999999997</v>
      </c>
      <c r="D278" s="19">
        <v>0</v>
      </c>
      <c r="E278" s="13" t="s">
        <v>279</v>
      </c>
      <c r="F278" s="6" t="str">
        <f t="shared" si="4"/>
        <v>ok</v>
      </c>
      <c r="L278" s="51"/>
    </row>
    <row r="279" spans="1:12" x14ac:dyDescent="0.25">
      <c r="A279" s="47" t="s">
        <v>280</v>
      </c>
      <c r="B279" s="44">
        <v>560473.38</v>
      </c>
      <c r="C279" s="21">
        <v>347.15</v>
      </c>
      <c r="D279" s="21">
        <v>0</v>
      </c>
      <c r="E279" s="13" t="s">
        <v>280</v>
      </c>
      <c r="F279" s="6" t="str">
        <f t="shared" si="4"/>
        <v>ok</v>
      </c>
      <c r="L279" s="51"/>
    </row>
    <row r="280" spans="1:12" x14ac:dyDescent="0.25">
      <c r="A280" s="47" t="s">
        <v>281</v>
      </c>
      <c r="B280" s="44">
        <v>747297.84</v>
      </c>
      <c r="C280" s="19">
        <v>171.52</v>
      </c>
      <c r="D280" s="19">
        <v>0</v>
      </c>
      <c r="E280" s="13" t="s">
        <v>281</v>
      </c>
      <c r="F280" s="6" t="str">
        <f t="shared" si="4"/>
        <v>ok</v>
      </c>
      <c r="L280" s="51"/>
    </row>
    <row r="281" spans="1:12" x14ac:dyDescent="0.25">
      <c r="A281" s="47" t="s">
        <v>282</v>
      </c>
      <c r="B281" s="44">
        <v>560473.38</v>
      </c>
      <c r="C281" s="20">
        <v>1270.4100000000001</v>
      </c>
      <c r="D281" s="21">
        <v>0</v>
      </c>
      <c r="E281" s="13" t="s">
        <v>282</v>
      </c>
      <c r="F281" s="6" t="str">
        <f t="shared" si="4"/>
        <v>ok</v>
      </c>
      <c r="L281" s="51"/>
    </row>
    <row r="282" spans="1:12" x14ac:dyDescent="0.25">
      <c r="A282" s="47" t="s">
        <v>283</v>
      </c>
      <c r="B282" s="44">
        <v>560473.38</v>
      </c>
      <c r="C282" s="18">
        <v>1684.34</v>
      </c>
      <c r="D282" s="19">
        <v>0</v>
      </c>
      <c r="E282" s="13" t="s">
        <v>283</v>
      </c>
      <c r="F282" s="6" t="str">
        <f t="shared" si="4"/>
        <v>ok</v>
      </c>
      <c r="L282" s="51"/>
    </row>
    <row r="283" spans="1:12" x14ac:dyDescent="0.25">
      <c r="A283" s="47" t="s">
        <v>284</v>
      </c>
      <c r="B283" s="44">
        <v>560473.38</v>
      </c>
      <c r="C283" s="20">
        <v>3480.62</v>
      </c>
      <c r="D283" s="21">
        <v>0</v>
      </c>
      <c r="E283" s="13" t="s">
        <v>284</v>
      </c>
      <c r="F283" s="6" t="str">
        <f t="shared" si="4"/>
        <v>ok</v>
      </c>
      <c r="L283" s="51"/>
    </row>
    <row r="284" spans="1:12" x14ac:dyDescent="0.25">
      <c r="A284" s="47" t="s">
        <v>285</v>
      </c>
      <c r="B284" s="44">
        <v>747297.84</v>
      </c>
      <c r="C284" s="19">
        <v>90.89</v>
      </c>
      <c r="D284" s="19">
        <v>0</v>
      </c>
      <c r="E284" s="13" t="s">
        <v>285</v>
      </c>
      <c r="F284" s="6" t="str">
        <f t="shared" si="4"/>
        <v>ok</v>
      </c>
      <c r="L284" s="51"/>
    </row>
    <row r="285" spans="1:12" x14ac:dyDescent="0.25">
      <c r="A285" s="47" t="s">
        <v>286</v>
      </c>
      <c r="B285" s="44">
        <v>560473.38</v>
      </c>
      <c r="C285" s="21">
        <v>50.01</v>
      </c>
      <c r="D285" s="21">
        <v>0</v>
      </c>
      <c r="E285" s="13" t="s">
        <v>286</v>
      </c>
      <c r="F285" s="6" t="str">
        <f t="shared" si="4"/>
        <v>ok</v>
      </c>
      <c r="L285" s="51"/>
    </row>
    <row r="286" spans="1:12" x14ac:dyDescent="0.25">
      <c r="A286" s="47" t="s">
        <v>287</v>
      </c>
      <c r="B286" s="44">
        <v>1494595.66</v>
      </c>
      <c r="C286" s="19">
        <v>484.97</v>
      </c>
      <c r="D286" s="19">
        <v>0</v>
      </c>
      <c r="E286" s="13" t="s">
        <v>287</v>
      </c>
      <c r="F286" s="6" t="str">
        <f t="shared" si="4"/>
        <v>ok</v>
      </c>
      <c r="L286" s="51"/>
    </row>
    <row r="287" spans="1:12" x14ac:dyDescent="0.25">
      <c r="A287" s="47" t="s">
        <v>288</v>
      </c>
      <c r="B287" s="44">
        <v>560473.38</v>
      </c>
      <c r="C287" s="21">
        <v>55.52</v>
      </c>
      <c r="D287" s="21">
        <v>0</v>
      </c>
      <c r="E287" s="13" t="s">
        <v>288</v>
      </c>
      <c r="F287" s="6" t="str">
        <f t="shared" si="4"/>
        <v>ok</v>
      </c>
      <c r="L287" s="51"/>
    </row>
    <row r="288" spans="1:12" x14ac:dyDescent="0.25">
      <c r="A288" s="47" t="s">
        <v>289</v>
      </c>
      <c r="B288" s="44">
        <v>560473.38</v>
      </c>
      <c r="C288" s="19">
        <v>19.399999999999999</v>
      </c>
      <c r="D288" s="19">
        <v>0</v>
      </c>
      <c r="E288" s="13" t="s">
        <v>289</v>
      </c>
      <c r="F288" s="6" t="str">
        <f t="shared" si="4"/>
        <v>ok</v>
      </c>
      <c r="L288" s="51"/>
    </row>
    <row r="289" spans="1:12" x14ac:dyDescent="0.25">
      <c r="A289" s="47" t="s">
        <v>290</v>
      </c>
      <c r="B289" s="44">
        <v>560473.38</v>
      </c>
      <c r="C289" s="21">
        <v>4</v>
      </c>
      <c r="D289" s="21">
        <v>0</v>
      </c>
      <c r="E289" s="13" t="s">
        <v>290</v>
      </c>
      <c r="F289" s="6" t="str">
        <f t="shared" si="4"/>
        <v>ok</v>
      </c>
      <c r="L289" s="51"/>
    </row>
    <row r="290" spans="1:12" x14ac:dyDescent="0.25">
      <c r="A290" s="47" t="s">
        <v>291</v>
      </c>
      <c r="B290" s="44">
        <v>560473.38</v>
      </c>
      <c r="C290" s="19">
        <v>169.45</v>
      </c>
      <c r="D290" s="19">
        <v>0</v>
      </c>
      <c r="E290" s="13" t="s">
        <v>291</v>
      </c>
      <c r="F290" s="6" t="str">
        <f t="shared" si="4"/>
        <v>ok</v>
      </c>
      <c r="L290" s="51"/>
    </row>
    <row r="291" spans="1:12" x14ac:dyDescent="0.25">
      <c r="A291" s="47" t="s">
        <v>292</v>
      </c>
      <c r="B291" s="44">
        <v>934122.28</v>
      </c>
      <c r="C291" s="20">
        <v>2297.48</v>
      </c>
      <c r="D291" s="21">
        <v>0</v>
      </c>
      <c r="E291" s="13" t="s">
        <v>292</v>
      </c>
      <c r="F291" s="6" t="str">
        <f t="shared" si="4"/>
        <v>ok</v>
      </c>
      <c r="L291" s="51"/>
    </row>
    <row r="292" spans="1:12" x14ac:dyDescent="0.25">
      <c r="A292" s="47" t="s">
        <v>293</v>
      </c>
      <c r="B292" s="44">
        <v>560473.38</v>
      </c>
      <c r="C292" s="19">
        <v>122.5</v>
      </c>
      <c r="D292" s="19">
        <v>0</v>
      </c>
      <c r="E292" s="13" t="s">
        <v>293</v>
      </c>
      <c r="F292" s="6" t="str">
        <f t="shared" si="4"/>
        <v>ok</v>
      </c>
      <c r="L292" s="51"/>
    </row>
    <row r="293" spans="1:12" x14ac:dyDescent="0.25">
      <c r="A293" s="47" t="s">
        <v>294</v>
      </c>
      <c r="B293" s="44">
        <v>747297.84</v>
      </c>
      <c r="C293" s="21">
        <v>567.36</v>
      </c>
      <c r="D293" s="21">
        <v>0</v>
      </c>
      <c r="E293" s="13" t="s">
        <v>294</v>
      </c>
      <c r="F293" s="6" t="str">
        <f t="shared" si="4"/>
        <v>ok</v>
      </c>
      <c r="L293" s="51"/>
    </row>
    <row r="294" spans="1:12" x14ac:dyDescent="0.25">
      <c r="A294" s="47" t="s">
        <v>295</v>
      </c>
      <c r="B294" s="44">
        <v>747297.84</v>
      </c>
      <c r="C294" s="19">
        <v>78.8</v>
      </c>
      <c r="D294" s="19">
        <v>0</v>
      </c>
      <c r="E294" s="13" t="s">
        <v>295</v>
      </c>
      <c r="F294" s="6" t="str">
        <f t="shared" si="4"/>
        <v>ok</v>
      </c>
      <c r="L294" s="51"/>
    </row>
    <row r="295" spans="1:12" x14ac:dyDescent="0.25">
      <c r="A295" s="47" t="s">
        <v>296</v>
      </c>
      <c r="B295" s="44">
        <v>560473.38</v>
      </c>
      <c r="C295" s="21">
        <v>306.75</v>
      </c>
      <c r="D295" s="21">
        <v>0</v>
      </c>
      <c r="E295" s="13" t="s">
        <v>296</v>
      </c>
      <c r="F295" s="6" t="str">
        <f t="shared" si="4"/>
        <v>ok</v>
      </c>
      <c r="L295" s="51"/>
    </row>
    <row r="296" spans="1:12" x14ac:dyDescent="0.25">
      <c r="A296" s="47" t="s">
        <v>297</v>
      </c>
      <c r="B296" s="44">
        <v>2241893.48</v>
      </c>
      <c r="C296" s="18">
        <v>4177.03</v>
      </c>
      <c r="D296" s="19">
        <v>0</v>
      </c>
      <c r="E296" s="13" t="s">
        <v>297</v>
      </c>
      <c r="F296" s="6" t="str">
        <f t="shared" si="4"/>
        <v>ok</v>
      </c>
      <c r="L296" s="51"/>
    </row>
    <row r="297" spans="1:12" x14ac:dyDescent="0.25">
      <c r="A297" s="47" t="s">
        <v>298</v>
      </c>
      <c r="B297" s="44">
        <v>560473.38</v>
      </c>
      <c r="C297" s="20">
        <v>12524.51</v>
      </c>
      <c r="D297" s="21">
        <v>0</v>
      </c>
      <c r="E297" s="13" t="s">
        <v>298</v>
      </c>
      <c r="F297" s="6" t="str">
        <f t="shared" si="4"/>
        <v>ok</v>
      </c>
      <c r="L297" s="51"/>
    </row>
    <row r="298" spans="1:12" x14ac:dyDescent="0.25">
      <c r="A298" s="47" t="s">
        <v>299</v>
      </c>
      <c r="B298" s="44">
        <v>560473.38</v>
      </c>
      <c r="C298" s="19">
        <v>108.47</v>
      </c>
      <c r="D298" s="19">
        <v>0</v>
      </c>
      <c r="E298" s="13" t="s">
        <v>299</v>
      </c>
      <c r="F298" s="6" t="str">
        <f t="shared" si="4"/>
        <v>ok</v>
      </c>
      <c r="L298" s="51"/>
    </row>
    <row r="299" spans="1:12" x14ac:dyDescent="0.25">
      <c r="A299" s="47" t="s">
        <v>300</v>
      </c>
      <c r="B299" s="44">
        <v>560473.38</v>
      </c>
      <c r="C299" s="21">
        <v>449.83</v>
      </c>
      <c r="D299" s="21">
        <v>0</v>
      </c>
      <c r="E299" s="13" t="s">
        <v>300</v>
      </c>
      <c r="F299" s="6" t="str">
        <f t="shared" si="4"/>
        <v>ok</v>
      </c>
      <c r="L299" s="51"/>
    </row>
    <row r="300" spans="1:12" x14ac:dyDescent="0.25">
      <c r="A300" s="47" t="s">
        <v>301</v>
      </c>
      <c r="B300" s="44">
        <v>747297.84</v>
      </c>
      <c r="C300" s="19">
        <v>21.17</v>
      </c>
      <c r="D300" s="19">
        <v>0</v>
      </c>
      <c r="E300" s="13" t="s">
        <v>301</v>
      </c>
      <c r="F300" s="6" t="str">
        <f t="shared" si="4"/>
        <v>ok</v>
      </c>
      <c r="L300" s="51"/>
    </row>
    <row r="301" spans="1:12" x14ac:dyDescent="0.25">
      <c r="A301" s="47" t="s">
        <v>302</v>
      </c>
      <c r="B301" s="44">
        <v>560473.38</v>
      </c>
      <c r="C301" s="21">
        <v>873.31</v>
      </c>
      <c r="D301" s="21">
        <v>0</v>
      </c>
      <c r="E301" s="13" t="s">
        <v>302</v>
      </c>
      <c r="F301" s="6" t="str">
        <f t="shared" si="4"/>
        <v>ok</v>
      </c>
      <c r="L301" s="51"/>
    </row>
    <row r="302" spans="1:12" x14ac:dyDescent="0.25">
      <c r="A302" s="47" t="s">
        <v>303</v>
      </c>
      <c r="B302" s="44">
        <v>1307771.2</v>
      </c>
      <c r="C302" s="18">
        <v>4055.72</v>
      </c>
      <c r="D302" s="19">
        <v>0</v>
      </c>
      <c r="E302" s="13" t="s">
        <v>303</v>
      </c>
      <c r="F302" s="6" t="str">
        <f t="shared" si="4"/>
        <v>ok</v>
      </c>
      <c r="L302" s="51"/>
    </row>
    <row r="303" spans="1:12" x14ac:dyDescent="0.25">
      <c r="A303" s="47" t="s">
        <v>304</v>
      </c>
      <c r="B303" s="44">
        <v>560473.38</v>
      </c>
      <c r="C303" s="21">
        <v>906.8</v>
      </c>
      <c r="D303" s="21">
        <v>0</v>
      </c>
      <c r="E303" s="13" t="s">
        <v>304</v>
      </c>
      <c r="F303" s="6" t="str">
        <f t="shared" si="4"/>
        <v>ok</v>
      </c>
      <c r="L303" s="51"/>
    </row>
    <row r="304" spans="1:12" x14ac:dyDescent="0.25">
      <c r="A304" s="47" t="s">
        <v>305</v>
      </c>
      <c r="B304" s="44">
        <v>560473.38</v>
      </c>
      <c r="C304" s="19">
        <v>973.86</v>
      </c>
      <c r="D304" s="19">
        <v>0</v>
      </c>
      <c r="E304" s="13" t="s">
        <v>305</v>
      </c>
      <c r="F304" s="6" t="str">
        <f t="shared" si="4"/>
        <v>ok</v>
      </c>
      <c r="L304" s="51"/>
    </row>
    <row r="305" spans="1:12" x14ac:dyDescent="0.25">
      <c r="A305" s="47" t="s">
        <v>306</v>
      </c>
      <c r="B305" s="44">
        <v>560473.38</v>
      </c>
      <c r="C305" s="21">
        <v>732.12</v>
      </c>
      <c r="D305" s="21">
        <v>0</v>
      </c>
      <c r="E305" s="13" t="s">
        <v>306</v>
      </c>
      <c r="F305" s="6" t="str">
        <f t="shared" si="4"/>
        <v>ok</v>
      </c>
      <c r="L305" s="51"/>
    </row>
    <row r="306" spans="1:12" x14ac:dyDescent="0.25">
      <c r="A306" s="47" t="s">
        <v>307</v>
      </c>
      <c r="B306" s="44">
        <v>560473.38</v>
      </c>
      <c r="C306" s="19">
        <v>124.48</v>
      </c>
      <c r="D306" s="19">
        <v>0</v>
      </c>
      <c r="E306" s="13" t="s">
        <v>307</v>
      </c>
      <c r="F306" s="6" t="str">
        <f t="shared" si="4"/>
        <v>ok</v>
      </c>
      <c r="L306" s="51"/>
    </row>
    <row r="307" spans="1:12" x14ac:dyDescent="0.25">
      <c r="A307" s="47" t="s">
        <v>308</v>
      </c>
      <c r="B307" s="44">
        <v>1120946.75</v>
      </c>
      <c r="C307" s="20">
        <v>6026.33</v>
      </c>
      <c r="D307" s="21">
        <v>0</v>
      </c>
      <c r="E307" s="13" t="s">
        <v>308</v>
      </c>
      <c r="F307" s="6" t="str">
        <f t="shared" si="4"/>
        <v>ok</v>
      </c>
      <c r="L307" s="51"/>
    </row>
    <row r="308" spans="1:12" x14ac:dyDescent="0.25">
      <c r="A308" s="47" t="s">
        <v>309</v>
      </c>
      <c r="B308" s="44">
        <v>560473.38</v>
      </c>
      <c r="C308" s="19">
        <v>364.15</v>
      </c>
      <c r="D308" s="19">
        <v>0</v>
      </c>
      <c r="E308" s="13" t="s">
        <v>309</v>
      </c>
      <c r="F308" s="6" t="str">
        <f t="shared" si="4"/>
        <v>ok</v>
      </c>
      <c r="L308" s="51"/>
    </row>
    <row r="309" spans="1:12" x14ac:dyDescent="0.25">
      <c r="A309" s="47" t="s">
        <v>310</v>
      </c>
      <c r="B309" s="44">
        <v>560473.38</v>
      </c>
      <c r="C309" s="20">
        <v>3465.13</v>
      </c>
      <c r="D309" s="21">
        <v>0</v>
      </c>
      <c r="E309" s="13" t="s">
        <v>310</v>
      </c>
      <c r="F309" s="6" t="str">
        <f t="shared" si="4"/>
        <v>ok</v>
      </c>
      <c r="L309" s="51"/>
    </row>
    <row r="310" spans="1:12" x14ac:dyDescent="0.25">
      <c r="A310" s="47" t="s">
        <v>311</v>
      </c>
      <c r="B310" s="44">
        <v>2055069.03</v>
      </c>
      <c r="C310" s="18">
        <v>184201.11</v>
      </c>
      <c r="D310" s="19">
        <v>0</v>
      </c>
      <c r="E310" s="13" t="s">
        <v>311</v>
      </c>
      <c r="F310" s="6" t="str">
        <f t="shared" si="4"/>
        <v>ok</v>
      </c>
      <c r="L310" s="51"/>
    </row>
    <row r="311" spans="1:12" x14ac:dyDescent="0.25">
      <c r="A311" s="47" t="s">
        <v>312</v>
      </c>
      <c r="B311" s="44">
        <v>560473.38</v>
      </c>
      <c r="C311" s="20">
        <v>5100.26</v>
      </c>
      <c r="D311" s="21">
        <v>0</v>
      </c>
      <c r="E311" s="13" t="s">
        <v>312</v>
      </c>
      <c r="F311" s="6" t="str">
        <f t="shared" si="4"/>
        <v>ok</v>
      </c>
      <c r="L311" s="51"/>
    </row>
    <row r="312" spans="1:12" x14ac:dyDescent="0.25">
      <c r="A312" s="47" t="s">
        <v>313</v>
      </c>
      <c r="B312" s="44">
        <v>560473.38</v>
      </c>
      <c r="C312" s="18">
        <v>3427.49</v>
      </c>
      <c r="D312" s="19">
        <v>0</v>
      </c>
      <c r="E312" s="13" t="s">
        <v>313</v>
      </c>
      <c r="F312" s="6" t="str">
        <f t="shared" si="4"/>
        <v>ok</v>
      </c>
      <c r="L312" s="51"/>
    </row>
    <row r="313" spans="1:12" x14ac:dyDescent="0.25">
      <c r="A313" s="47" t="s">
        <v>314</v>
      </c>
      <c r="B313" s="44">
        <v>560473.38</v>
      </c>
      <c r="C313" s="21">
        <v>780.34</v>
      </c>
      <c r="D313" s="21">
        <v>0</v>
      </c>
      <c r="E313" s="13" t="s">
        <v>314</v>
      </c>
      <c r="F313" s="6" t="str">
        <f t="shared" si="4"/>
        <v>ok</v>
      </c>
      <c r="L313" s="51"/>
    </row>
    <row r="314" spans="1:12" x14ac:dyDescent="0.25">
      <c r="A314" s="47" t="s">
        <v>315</v>
      </c>
      <c r="B314" s="44">
        <v>560473.38</v>
      </c>
      <c r="C314" s="19">
        <v>5.36</v>
      </c>
      <c r="D314" s="19">
        <v>0</v>
      </c>
      <c r="E314" s="13" t="s">
        <v>315</v>
      </c>
      <c r="F314" s="6" t="str">
        <f t="shared" si="4"/>
        <v>ok</v>
      </c>
      <c r="L314" s="51"/>
    </row>
    <row r="315" spans="1:12" x14ac:dyDescent="0.25">
      <c r="A315" s="47" t="s">
        <v>316</v>
      </c>
      <c r="B315" s="44">
        <v>560473.38</v>
      </c>
      <c r="C315" s="21">
        <v>12.77</v>
      </c>
      <c r="D315" s="21">
        <v>0</v>
      </c>
      <c r="E315" s="13" t="s">
        <v>316</v>
      </c>
      <c r="F315" s="6" t="str">
        <f t="shared" si="4"/>
        <v>ok</v>
      </c>
      <c r="L315" s="51"/>
    </row>
    <row r="316" spans="1:12" x14ac:dyDescent="0.25">
      <c r="A316" s="47" t="s">
        <v>317</v>
      </c>
      <c r="B316" s="44">
        <v>560473.38</v>
      </c>
      <c r="C316" s="19">
        <v>76.540000000000006</v>
      </c>
      <c r="D316" s="19">
        <v>0</v>
      </c>
      <c r="E316" s="13" t="s">
        <v>317</v>
      </c>
      <c r="F316" s="6" t="str">
        <f t="shared" si="4"/>
        <v>ok</v>
      </c>
      <c r="L316" s="51"/>
    </row>
    <row r="317" spans="1:12" x14ac:dyDescent="0.25">
      <c r="A317" s="47" t="s">
        <v>318</v>
      </c>
      <c r="B317" s="44">
        <v>560473.38</v>
      </c>
      <c r="C317" s="21">
        <v>138.82</v>
      </c>
      <c r="D317" s="21">
        <v>0</v>
      </c>
      <c r="E317" s="13" t="s">
        <v>318</v>
      </c>
      <c r="F317" s="6" t="str">
        <f t="shared" si="4"/>
        <v>ok</v>
      </c>
      <c r="L317" s="51"/>
    </row>
    <row r="318" spans="1:12" x14ac:dyDescent="0.25">
      <c r="A318" s="47" t="s">
        <v>319</v>
      </c>
      <c r="B318" s="44">
        <v>560473.38</v>
      </c>
      <c r="C318" s="19">
        <v>32.65</v>
      </c>
      <c r="D318" s="19">
        <v>0</v>
      </c>
      <c r="E318" s="13" t="s">
        <v>319</v>
      </c>
      <c r="F318" s="6" t="str">
        <f t="shared" si="4"/>
        <v>ok</v>
      </c>
      <c r="L318" s="51"/>
    </row>
    <row r="319" spans="1:12" x14ac:dyDescent="0.25">
      <c r="A319" s="47" t="s">
        <v>320</v>
      </c>
      <c r="B319" s="44">
        <v>747297.84</v>
      </c>
      <c r="C319" s="20">
        <v>1104.82</v>
      </c>
      <c r="D319" s="21">
        <v>0</v>
      </c>
      <c r="E319" s="13" t="s">
        <v>320</v>
      </c>
      <c r="F319" s="6" t="str">
        <f t="shared" si="4"/>
        <v>ok</v>
      </c>
      <c r="L319" s="51"/>
    </row>
    <row r="320" spans="1:12" x14ac:dyDescent="0.25">
      <c r="A320" s="47" t="s">
        <v>321</v>
      </c>
      <c r="B320" s="44">
        <v>5202615.8600000003</v>
      </c>
      <c r="C320" s="18">
        <v>9298.8799999999992</v>
      </c>
      <c r="D320" s="19">
        <v>0</v>
      </c>
      <c r="E320" s="13" t="s">
        <v>321</v>
      </c>
      <c r="F320" s="6" t="str">
        <f t="shared" si="4"/>
        <v>ok</v>
      </c>
      <c r="L320" s="51"/>
    </row>
    <row r="321" spans="1:12" x14ac:dyDescent="0.25">
      <c r="A321" s="47" t="s">
        <v>322</v>
      </c>
      <c r="B321" s="44">
        <v>934122.28</v>
      </c>
      <c r="C321" s="21">
        <v>723.93</v>
      </c>
      <c r="D321" s="21">
        <v>0</v>
      </c>
      <c r="E321" s="13" t="s">
        <v>322</v>
      </c>
      <c r="F321" s="6" t="str">
        <f t="shared" si="4"/>
        <v>ok</v>
      </c>
      <c r="L321" s="51"/>
    </row>
    <row r="322" spans="1:12" x14ac:dyDescent="0.25">
      <c r="A322" s="47" t="s">
        <v>323</v>
      </c>
      <c r="B322" s="44">
        <v>560473.38</v>
      </c>
      <c r="C322" s="19">
        <v>176.8</v>
      </c>
      <c r="D322" s="19">
        <v>0</v>
      </c>
      <c r="E322" s="13" t="s">
        <v>323</v>
      </c>
      <c r="F322" s="6" t="str">
        <f t="shared" si="4"/>
        <v>ok</v>
      </c>
      <c r="L322" s="51"/>
    </row>
    <row r="323" spans="1:12" x14ac:dyDescent="0.25">
      <c r="A323" s="47" t="s">
        <v>324</v>
      </c>
      <c r="B323" s="44">
        <v>1494595.66</v>
      </c>
      <c r="C323" s="21">
        <v>790.04</v>
      </c>
      <c r="D323" s="21">
        <v>0</v>
      </c>
      <c r="E323" s="13" t="s">
        <v>324</v>
      </c>
      <c r="F323" s="6" t="str">
        <f t="shared" si="4"/>
        <v>ok</v>
      </c>
      <c r="L323" s="51"/>
    </row>
    <row r="324" spans="1:12" x14ac:dyDescent="0.25">
      <c r="A324" s="47" t="s">
        <v>325</v>
      </c>
      <c r="B324" s="44">
        <v>934122.28</v>
      </c>
      <c r="C324" s="18">
        <v>1237.44</v>
      </c>
      <c r="D324" s="19">
        <v>0</v>
      </c>
      <c r="E324" s="13" t="s">
        <v>325</v>
      </c>
      <c r="F324" s="6" t="str">
        <f t="shared" si="4"/>
        <v>ok</v>
      </c>
      <c r="L324" s="51"/>
    </row>
    <row r="325" spans="1:12" x14ac:dyDescent="0.25">
      <c r="A325" s="47" t="s">
        <v>326</v>
      </c>
      <c r="B325" s="44">
        <v>747297.84</v>
      </c>
      <c r="C325" s="21">
        <v>98.84</v>
      </c>
      <c r="D325" s="21">
        <v>0</v>
      </c>
      <c r="E325" s="13" t="s">
        <v>326</v>
      </c>
      <c r="F325" s="6" t="str">
        <f t="shared" si="4"/>
        <v>ok</v>
      </c>
      <c r="L325" s="51"/>
    </row>
    <row r="326" spans="1:12" x14ac:dyDescent="0.25">
      <c r="A326" s="47" t="s">
        <v>327</v>
      </c>
      <c r="B326" s="44">
        <v>560473.38</v>
      </c>
      <c r="C326" s="19">
        <v>32.43</v>
      </c>
      <c r="D326" s="19">
        <v>0</v>
      </c>
      <c r="E326" s="13" t="s">
        <v>327</v>
      </c>
      <c r="F326" s="6" t="str">
        <f t="shared" si="4"/>
        <v>ok</v>
      </c>
      <c r="L326" s="51"/>
    </row>
    <row r="327" spans="1:12" x14ac:dyDescent="0.25">
      <c r="A327" s="47" t="s">
        <v>328</v>
      </c>
      <c r="B327" s="44">
        <v>1120946.75</v>
      </c>
      <c r="C327" s="21">
        <v>92.25</v>
      </c>
      <c r="D327" s="21">
        <v>0</v>
      </c>
      <c r="E327" s="13" t="s">
        <v>328</v>
      </c>
      <c r="F327" s="6" t="str">
        <f t="shared" ref="F327:F390" si="5">IF(A327=E327,"ok","erro")</f>
        <v>ok</v>
      </c>
      <c r="L327" s="51"/>
    </row>
    <row r="328" spans="1:12" x14ac:dyDescent="0.25">
      <c r="A328" s="47" t="s">
        <v>329</v>
      </c>
      <c r="B328" s="44">
        <v>560473.38</v>
      </c>
      <c r="C328" s="19">
        <v>8.33</v>
      </c>
      <c r="D328" s="19">
        <v>0</v>
      </c>
      <c r="E328" s="13" t="s">
        <v>329</v>
      </c>
      <c r="F328" s="6" t="str">
        <f t="shared" si="5"/>
        <v>ok</v>
      </c>
      <c r="L328" s="51"/>
    </row>
    <row r="329" spans="1:12" x14ac:dyDescent="0.25">
      <c r="A329" s="47" t="s">
        <v>330</v>
      </c>
      <c r="B329" s="44">
        <v>560473.38</v>
      </c>
      <c r="C329" s="21">
        <v>35.81</v>
      </c>
      <c r="D329" s="21">
        <v>0</v>
      </c>
      <c r="E329" s="13" t="s">
        <v>330</v>
      </c>
      <c r="F329" s="6" t="str">
        <f t="shared" si="5"/>
        <v>ok</v>
      </c>
      <c r="L329" s="51"/>
    </row>
    <row r="330" spans="1:12" x14ac:dyDescent="0.25">
      <c r="A330" s="47" t="s">
        <v>331</v>
      </c>
      <c r="B330" s="44">
        <v>560473.38</v>
      </c>
      <c r="C330" s="18">
        <v>14978.8</v>
      </c>
      <c r="D330" s="19">
        <v>0</v>
      </c>
      <c r="E330" s="13" t="s">
        <v>331</v>
      </c>
      <c r="F330" s="6" t="str">
        <f t="shared" si="5"/>
        <v>ok</v>
      </c>
      <c r="L330" s="51"/>
    </row>
    <row r="331" spans="1:12" x14ac:dyDescent="0.25">
      <c r="A331" s="47" t="s">
        <v>332</v>
      </c>
      <c r="B331" s="44">
        <v>2055069.03</v>
      </c>
      <c r="C331" s="21">
        <v>480.11</v>
      </c>
      <c r="D331" s="21">
        <v>0</v>
      </c>
      <c r="E331" s="13" t="s">
        <v>332</v>
      </c>
      <c r="F331" s="6" t="str">
        <f t="shared" si="5"/>
        <v>ok</v>
      </c>
      <c r="L331" s="51"/>
    </row>
    <row r="332" spans="1:12" x14ac:dyDescent="0.25">
      <c r="A332" s="47" t="s">
        <v>333</v>
      </c>
      <c r="B332" s="44">
        <v>560473.38</v>
      </c>
      <c r="C332" s="19">
        <v>26.89</v>
      </c>
      <c r="D332" s="19">
        <v>0</v>
      </c>
      <c r="E332" s="13" t="s">
        <v>333</v>
      </c>
      <c r="F332" s="6" t="str">
        <f t="shared" si="5"/>
        <v>ok</v>
      </c>
      <c r="L332" s="51"/>
    </row>
    <row r="333" spans="1:12" x14ac:dyDescent="0.25">
      <c r="A333" s="47" t="s">
        <v>334</v>
      </c>
      <c r="B333" s="44">
        <v>560473.38</v>
      </c>
      <c r="C333" s="20">
        <v>1629</v>
      </c>
      <c r="D333" s="21">
        <v>0</v>
      </c>
      <c r="E333" s="13" t="s">
        <v>334</v>
      </c>
      <c r="F333" s="6" t="str">
        <f t="shared" si="5"/>
        <v>ok</v>
      </c>
      <c r="L333" s="51"/>
    </row>
    <row r="334" spans="1:12" x14ac:dyDescent="0.25">
      <c r="A334" s="47" t="s">
        <v>335</v>
      </c>
      <c r="B334" s="44">
        <v>560473.38</v>
      </c>
      <c r="C334" s="19">
        <v>50.84</v>
      </c>
      <c r="D334" s="19">
        <v>0</v>
      </c>
      <c r="E334" s="13" t="s">
        <v>335</v>
      </c>
      <c r="F334" s="6" t="str">
        <f t="shared" si="5"/>
        <v>ok</v>
      </c>
      <c r="L334" s="51"/>
    </row>
    <row r="335" spans="1:12" x14ac:dyDescent="0.25">
      <c r="A335" s="47" t="s">
        <v>336</v>
      </c>
      <c r="B335" s="44">
        <v>560473.38</v>
      </c>
      <c r="C335" s="20">
        <v>33694.410000000003</v>
      </c>
      <c r="D335" s="21">
        <v>0</v>
      </c>
      <c r="E335" s="13" t="s">
        <v>336</v>
      </c>
      <c r="F335" s="6" t="str">
        <f t="shared" si="5"/>
        <v>ok</v>
      </c>
      <c r="L335" s="51"/>
    </row>
    <row r="336" spans="1:12" x14ac:dyDescent="0.25">
      <c r="A336" s="47" t="s">
        <v>337</v>
      </c>
      <c r="B336" s="44">
        <v>560473.38</v>
      </c>
      <c r="C336" s="19">
        <v>74.930000000000007</v>
      </c>
      <c r="D336" s="19">
        <v>0</v>
      </c>
      <c r="E336" s="13" t="s">
        <v>337</v>
      </c>
      <c r="F336" s="6" t="str">
        <f t="shared" si="5"/>
        <v>ok</v>
      </c>
      <c r="L336" s="51"/>
    </row>
    <row r="337" spans="1:12" x14ac:dyDescent="0.25">
      <c r="A337" s="47" t="s">
        <v>338</v>
      </c>
      <c r="B337" s="44">
        <v>747297.84</v>
      </c>
      <c r="C337" s="21">
        <v>123.11</v>
      </c>
      <c r="D337" s="21">
        <v>0</v>
      </c>
      <c r="E337" s="13" t="s">
        <v>338</v>
      </c>
      <c r="F337" s="6" t="str">
        <f t="shared" si="5"/>
        <v>ok</v>
      </c>
      <c r="L337" s="51"/>
    </row>
    <row r="338" spans="1:12" x14ac:dyDescent="0.25">
      <c r="A338" s="47" t="s">
        <v>339</v>
      </c>
      <c r="B338" s="44">
        <v>560473.38</v>
      </c>
      <c r="C338" s="19">
        <v>13.98</v>
      </c>
      <c r="D338" s="19">
        <v>0</v>
      </c>
      <c r="E338" s="13" t="s">
        <v>339</v>
      </c>
      <c r="F338" s="6" t="str">
        <f t="shared" si="5"/>
        <v>ok</v>
      </c>
      <c r="L338" s="51"/>
    </row>
    <row r="339" spans="1:12" x14ac:dyDescent="0.25">
      <c r="A339" s="47" t="s">
        <v>340</v>
      </c>
      <c r="B339" s="44">
        <v>1307771.2</v>
      </c>
      <c r="C339" s="20">
        <v>73203.960000000006</v>
      </c>
      <c r="D339" s="21">
        <v>0</v>
      </c>
      <c r="E339" s="13" t="s">
        <v>340</v>
      </c>
      <c r="F339" s="6" t="str">
        <f t="shared" si="5"/>
        <v>ok</v>
      </c>
      <c r="L339" s="51"/>
    </row>
    <row r="340" spans="1:12" x14ac:dyDescent="0.25">
      <c r="A340" s="47" t="s">
        <v>341</v>
      </c>
      <c r="B340" s="44">
        <v>560473.38</v>
      </c>
      <c r="C340" s="18">
        <v>1191.79</v>
      </c>
      <c r="D340" s="19">
        <v>0</v>
      </c>
      <c r="E340" s="13" t="s">
        <v>341</v>
      </c>
      <c r="F340" s="6" t="str">
        <f t="shared" si="5"/>
        <v>ok</v>
      </c>
      <c r="L340" s="51"/>
    </row>
    <row r="341" spans="1:12" x14ac:dyDescent="0.25">
      <c r="A341" s="47" t="s">
        <v>342</v>
      </c>
      <c r="B341" s="44">
        <v>560473.38</v>
      </c>
      <c r="C341" s="21">
        <v>0</v>
      </c>
      <c r="D341" s="21">
        <v>0</v>
      </c>
      <c r="E341" s="13" t="s">
        <v>342</v>
      </c>
      <c r="F341" s="6" t="str">
        <f t="shared" si="5"/>
        <v>ok</v>
      </c>
      <c r="L341" s="51"/>
    </row>
    <row r="342" spans="1:12" x14ac:dyDescent="0.25">
      <c r="A342" s="47" t="s">
        <v>343</v>
      </c>
      <c r="B342" s="44">
        <v>747297.84</v>
      </c>
      <c r="C342" s="19">
        <v>179.62</v>
      </c>
      <c r="D342" s="19">
        <v>0</v>
      </c>
      <c r="E342" s="13" t="s">
        <v>343</v>
      </c>
      <c r="F342" s="6" t="str">
        <f t="shared" si="5"/>
        <v>ok</v>
      </c>
      <c r="L342" s="51"/>
    </row>
    <row r="343" spans="1:12" x14ac:dyDescent="0.25">
      <c r="A343" s="47" t="s">
        <v>344</v>
      </c>
      <c r="B343" s="44">
        <v>5202615.8600000003</v>
      </c>
      <c r="C343" s="21">
        <v>437.96</v>
      </c>
      <c r="D343" s="21">
        <v>0</v>
      </c>
      <c r="E343" s="13" t="s">
        <v>344</v>
      </c>
      <c r="F343" s="6" t="str">
        <f t="shared" si="5"/>
        <v>ok</v>
      </c>
      <c r="L343" s="51"/>
    </row>
    <row r="344" spans="1:12" x14ac:dyDescent="0.25">
      <c r="A344" s="47" t="s">
        <v>345</v>
      </c>
      <c r="B344" s="44">
        <v>560473.38</v>
      </c>
      <c r="C344" s="19">
        <v>137.74</v>
      </c>
      <c r="D344" s="19">
        <v>0</v>
      </c>
      <c r="E344" s="13" t="s">
        <v>345</v>
      </c>
      <c r="F344" s="6" t="str">
        <f t="shared" si="5"/>
        <v>ok</v>
      </c>
      <c r="L344" s="51"/>
    </row>
    <row r="345" spans="1:12" x14ac:dyDescent="0.25">
      <c r="A345" s="47" t="s">
        <v>346</v>
      </c>
      <c r="B345" s="44">
        <v>560473.38</v>
      </c>
      <c r="C345" s="21">
        <v>166.38</v>
      </c>
      <c r="D345" s="21">
        <v>0</v>
      </c>
      <c r="E345" s="13" t="s">
        <v>346</v>
      </c>
      <c r="F345" s="6" t="str">
        <f t="shared" si="5"/>
        <v>ok</v>
      </c>
      <c r="L345" s="51"/>
    </row>
    <row r="346" spans="1:12" x14ac:dyDescent="0.25">
      <c r="A346" s="47" t="s">
        <v>347</v>
      </c>
      <c r="B346" s="44">
        <v>747297.84</v>
      </c>
      <c r="C346" s="19">
        <v>166.18</v>
      </c>
      <c r="D346" s="19">
        <v>0</v>
      </c>
      <c r="E346" s="13" t="s">
        <v>347</v>
      </c>
      <c r="F346" s="6" t="str">
        <f t="shared" si="5"/>
        <v>ok</v>
      </c>
      <c r="L346" s="51"/>
    </row>
    <row r="347" spans="1:12" x14ac:dyDescent="0.25">
      <c r="A347" s="47" t="s">
        <v>348</v>
      </c>
      <c r="B347" s="44">
        <v>1681420.1</v>
      </c>
      <c r="C347" s="21">
        <v>704.09</v>
      </c>
      <c r="D347" s="21">
        <v>0</v>
      </c>
      <c r="E347" s="13" t="s">
        <v>348</v>
      </c>
      <c r="F347" s="6" t="str">
        <f t="shared" si="5"/>
        <v>ok</v>
      </c>
      <c r="L347" s="51"/>
    </row>
    <row r="348" spans="1:12" x14ac:dyDescent="0.25">
      <c r="A348" s="47" t="s">
        <v>349</v>
      </c>
      <c r="B348" s="44">
        <v>747297.84</v>
      </c>
      <c r="C348" s="19">
        <v>148.24</v>
      </c>
      <c r="D348" s="19">
        <v>0</v>
      </c>
      <c r="E348" s="13" t="s">
        <v>349</v>
      </c>
      <c r="F348" s="6" t="str">
        <f t="shared" si="5"/>
        <v>ok</v>
      </c>
      <c r="L348" s="51"/>
    </row>
    <row r="349" spans="1:12" x14ac:dyDescent="0.25">
      <c r="A349" s="47" t="s">
        <v>350</v>
      </c>
      <c r="B349" s="44">
        <v>560473.38</v>
      </c>
      <c r="C349" s="20">
        <v>1125.79</v>
      </c>
      <c r="D349" s="21">
        <v>0</v>
      </c>
      <c r="E349" s="13" t="s">
        <v>350</v>
      </c>
      <c r="F349" s="6" t="str">
        <f t="shared" si="5"/>
        <v>ok</v>
      </c>
      <c r="L349" s="51"/>
    </row>
    <row r="350" spans="1:12" x14ac:dyDescent="0.25">
      <c r="A350" s="47" t="s">
        <v>351</v>
      </c>
      <c r="B350" s="44">
        <v>560473.38</v>
      </c>
      <c r="C350" s="19">
        <v>80.75</v>
      </c>
      <c r="D350" s="19">
        <v>0</v>
      </c>
      <c r="E350" s="13" t="s">
        <v>351</v>
      </c>
      <c r="F350" s="6" t="str">
        <f t="shared" si="5"/>
        <v>ok</v>
      </c>
      <c r="L350" s="51"/>
    </row>
    <row r="351" spans="1:12" x14ac:dyDescent="0.25">
      <c r="A351" s="47" t="s">
        <v>352</v>
      </c>
      <c r="B351" s="44">
        <v>747297.84</v>
      </c>
      <c r="C351" s="21">
        <v>736.09</v>
      </c>
      <c r="D351" s="21">
        <v>0</v>
      </c>
      <c r="E351" s="13" t="s">
        <v>352</v>
      </c>
      <c r="F351" s="6" t="str">
        <f t="shared" si="5"/>
        <v>ok</v>
      </c>
      <c r="L351" s="51"/>
    </row>
    <row r="352" spans="1:12" x14ac:dyDescent="0.25">
      <c r="A352" s="47" t="s">
        <v>353</v>
      </c>
      <c r="B352" s="44">
        <v>560473.38</v>
      </c>
      <c r="C352" s="19">
        <v>81</v>
      </c>
      <c r="D352" s="19">
        <v>0</v>
      </c>
      <c r="E352" s="13" t="s">
        <v>353</v>
      </c>
      <c r="F352" s="6" t="str">
        <f t="shared" si="5"/>
        <v>ok</v>
      </c>
      <c r="L352" s="51"/>
    </row>
    <row r="353" spans="1:12" x14ac:dyDescent="0.25">
      <c r="A353" s="47" t="s">
        <v>354</v>
      </c>
      <c r="B353" s="44">
        <v>560473.38</v>
      </c>
      <c r="C353" s="21">
        <v>344.52</v>
      </c>
      <c r="D353" s="21">
        <v>0</v>
      </c>
      <c r="E353" s="13" t="s">
        <v>354</v>
      </c>
      <c r="F353" s="6" t="str">
        <f t="shared" si="5"/>
        <v>ok</v>
      </c>
      <c r="L353" s="51"/>
    </row>
    <row r="354" spans="1:12" x14ac:dyDescent="0.25">
      <c r="A354" s="47" t="s">
        <v>355</v>
      </c>
      <c r="B354" s="44">
        <v>560473.38</v>
      </c>
      <c r="C354" s="19">
        <v>160.63</v>
      </c>
      <c r="D354" s="19">
        <v>0</v>
      </c>
      <c r="E354" s="13" t="s">
        <v>355</v>
      </c>
      <c r="F354" s="6" t="str">
        <f t="shared" si="5"/>
        <v>ok</v>
      </c>
      <c r="L354" s="51"/>
    </row>
    <row r="355" spans="1:12" x14ac:dyDescent="0.25">
      <c r="A355" s="47" t="s">
        <v>356</v>
      </c>
      <c r="B355" s="44">
        <v>560473.38</v>
      </c>
      <c r="C355" s="20">
        <v>12582.46</v>
      </c>
      <c r="D355" s="21">
        <v>0</v>
      </c>
      <c r="E355" s="13" t="s">
        <v>356</v>
      </c>
      <c r="F355" s="6" t="str">
        <f t="shared" si="5"/>
        <v>ok</v>
      </c>
      <c r="L355" s="51"/>
    </row>
    <row r="356" spans="1:12" x14ac:dyDescent="0.25">
      <c r="A356" s="47" t="s">
        <v>357</v>
      </c>
      <c r="B356" s="44">
        <v>560473.38</v>
      </c>
      <c r="C356" s="19">
        <v>805.42</v>
      </c>
      <c r="D356" s="19">
        <v>0</v>
      </c>
      <c r="E356" s="13" t="s">
        <v>357</v>
      </c>
      <c r="F356" s="6" t="str">
        <f t="shared" si="5"/>
        <v>ok</v>
      </c>
      <c r="L356" s="51"/>
    </row>
    <row r="357" spans="1:12" x14ac:dyDescent="0.25">
      <c r="A357" s="47" t="s">
        <v>358</v>
      </c>
      <c r="B357" s="44">
        <v>1307771.2</v>
      </c>
      <c r="C357" s="21">
        <v>668.24</v>
      </c>
      <c r="D357" s="21">
        <v>0</v>
      </c>
      <c r="E357" s="13" t="s">
        <v>358</v>
      </c>
      <c r="F357" s="6" t="str">
        <f t="shared" si="5"/>
        <v>ok</v>
      </c>
      <c r="L357" s="51"/>
    </row>
    <row r="358" spans="1:12" x14ac:dyDescent="0.25">
      <c r="A358" s="47" t="s">
        <v>359</v>
      </c>
      <c r="B358" s="44">
        <v>560473.38</v>
      </c>
      <c r="C358" s="19">
        <v>49.2</v>
      </c>
      <c r="D358" s="19">
        <v>0</v>
      </c>
      <c r="E358" s="13" t="s">
        <v>359</v>
      </c>
      <c r="F358" s="6" t="str">
        <f t="shared" si="5"/>
        <v>ok</v>
      </c>
      <c r="L358" s="51"/>
    </row>
    <row r="359" spans="1:12" x14ac:dyDescent="0.25">
      <c r="A359" s="47" t="s">
        <v>360</v>
      </c>
      <c r="B359" s="44">
        <v>560473.38</v>
      </c>
      <c r="C359" s="21">
        <v>120.36</v>
      </c>
      <c r="D359" s="21">
        <v>0</v>
      </c>
      <c r="E359" s="13" t="s">
        <v>360</v>
      </c>
      <c r="F359" s="6" t="str">
        <f t="shared" si="5"/>
        <v>ok</v>
      </c>
      <c r="L359" s="51"/>
    </row>
    <row r="360" spans="1:12" x14ac:dyDescent="0.25">
      <c r="A360" s="47" t="s">
        <v>361</v>
      </c>
      <c r="B360" s="44">
        <v>1120946.75</v>
      </c>
      <c r="C360" s="19">
        <v>20.66</v>
      </c>
      <c r="D360" s="19">
        <v>0</v>
      </c>
      <c r="E360" s="13" t="s">
        <v>361</v>
      </c>
      <c r="F360" s="6" t="str">
        <f t="shared" si="5"/>
        <v>ok</v>
      </c>
      <c r="L360" s="51"/>
    </row>
    <row r="361" spans="1:12" x14ac:dyDescent="0.25">
      <c r="A361" s="47" t="s">
        <v>362</v>
      </c>
      <c r="B361" s="44">
        <v>1120946.75</v>
      </c>
      <c r="C361" s="21">
        <v>104.79</v>
      </c>
      <c r="D361" s="21">
        <v>0</v>
      </c>
      <c r="E361" s="13" t="s">
        <v>362</v>
      </c>
      <c r="F361" s="6" t="str">
        <f t="shared" si="5"/>
        <v>ok</v>
      </c>
      <c r="L361" s="51"/>
    </row>
    <row r="362" spans="1:12" x14ac:dyDescent="0.25">
      <c r="A362" s="47" t="s">
        <v>363</v>
      </c>
      <c r="B362" s="44">
        <v>5202615.8600000003</v>
      </c>
      <c r="C362" s="19">
        <v>430.26</v>
      </c>
      <c r="D362" s="19">
        <v>0</v>
      </c>
      <c r="E362" s="13" t="s">
        <v>363</v>
      </c>
      <c r="F362" s="6" t="str">
        <f t="shared" si="5"/>
        <v>ok</v>
      </c>
      <c r="L362" s="51"/>
    </row>
    <row r="363" spans="1:12" x14ac:dyDescent="0.25">
      <c r="A363" s="47" t="s">
        <v>364</v>
      </c>
      <c r="B363" s="44">
        <v>560473.38</v>
      </c>
      <c r="C363" s="20">
        <v>11385.52</v>
      </c>
      <c r="D363" s="21">
        <v>0</v>
      </c>
      <c r="E363" s="13" t="s">
        <v>364</v>
      </c>
      <c r="F363" s="6" t="str">
        <f t="shared" si="5"/>
        <v>ok</v>
      </c>
      <c r="L363" s="51"/>
    </row>
    <row r="364" spans="1:12" x14ac:dyDescent="0.25">
      <c r="A364" s="47" t="s">
        <v>365</v>
      </c>
      <c r="B364" s="44">
        <v>560473.38</v>
      </c>
      <c r="C364" s="19">
        <v>484.76</v>
      </c>
      <c r="D364" s="19">
        <v>0</v>
      </c>
      <c r="E364" s="13" t="s">
        <v>365</v>
      </c>
      <c r="F364" s="6" t="str">
        <f t="shared" si="5"/>
        <v>ok</v>
      </c>
      <c r="L364" s="51"/>
    </row>
    <row r="365" spans="1:12" x14ac:dyDescent="0.25">
      <c r="A365" s="47" t="s">
        <v>366</v>
      </c>
      <c r="B365" s="44">
        <v>560473.38</v>
      </c>
      <c r="C365" s="20">
        <v>1944.57</v>
      </c>
      <c r="D365" s="21">
        <v>0</v>
      </c>
      <c r="E365" s="13" t="s">
        <v>366</v>
      </c>
      <c r="F365" s="6" t="str">
        <f t="shared" si="5"/>
        <v>ok</v>
      </c>
      <c r="L365" s="51"/>
    </row>
    <row r="366" spans="1:12" x14ac:dyDescent="0.25">
      <c r="A366" s="47" t="s">
        <v>367</v>
      </c>
      <c r="B366" s="44">
        <v>3176015.75</v>
      </c>
      <c r="C366" s="18">
        <v>1141.77</v>
      </c>
      <c r="D366" s="19">
        <v>0</v>
      </c>
      <c r="E366" s="13" t="s">
        <v>367</v>
      </c>
      <c r="F366" s="6" t="str">
        <f t="shared" si="5"/>
        <v>ok</v>
      </c>
      <c r="L366" s="51"/>
    </row>
    <row r="367" spans="1:12" x14ac:dyDescent="0.25">
      <c r="A367" s="47" t="s">
        <v>368</v>
      </c>
      <c r="B367" s="44">
        <v>747297.84</v>
      </c>
      <c r="C367" s="21">
        <v>40.56</v>
      </c>
      <c r="D367" s="21">
        <v>0</v>
      </c>
      <c r="E367" s="13" t="s">
        <v>368</v>
      </c>
      <c r="F367" s="6" t="str">
        <f t="shared" si="5"/>
        <v>ok</v>
      </c>
      <c r="L367" s="51"/>
    </row>
    <row r="368" spans="1:12" x14ac:dyDescent="0.25">
      <c r="A368" s="47" t="s">
        <v>369</v>
      </c>
      <c r="B368" s="44">
        <v>1868244.57</v>
      </c>
      <c r="C368" s="18">
        <v>2902.12</v>
      </c>
      <c r="D368" s="19">
        <v>0</v>
      </c>
      <c r="E368" s="13" t="s">
        <v>369</v>
      </c>
      <c r="F368" s="6" t="str">
        <f t="shared" si="5"/>
        <v>ok</v>
      </c>
      <c r="L368" s="51"/>
    </row>
    <row r="369" spans="1:12" x14ac:dyDescent="0.25">
      <c r="A369" s="47" t="s">
        <v>370</v>
      </c>
      <c r="B369" s="44">
        <v>560473.38</v>
      </c>
      <c r="C369" s="21">
        <v>86.48</v>
      </c>
      <c r="D369" s="21">
        <v>0</v>
      </c>
      <c r="E369" s="13" t="s">
        <v>370</v>
      </c>
      <c r="F369" s="6" t="str">
        <f t="shared" si="5"/>
        <v>ok</v>
      </c>
      <c r="L369" s="51"/>
    </row>
    <row r="370" spans="1:12" x14ac:dyDescent="0.25">
      <c r="A370" s="47" t="s">
        <v>371</v>
      </c>
      <c r="B370" s="44">
        <v>1120946.75</v>
      </c>
      <c r="C370" s="19">
        <v>476.73</v>
      </c>
      <c r="D370" s="19">
        <v>0</v>
      </c>
      <c r="E370" s="13" t="s">
        <v>371</v>
      </c>
      <c r="F370" s="6" t="str">
        <f t="shared" si="5"/>
        <v>ok</v>
      </c>
      <c r="L370" s="51"/>
    </row>
    <row r="371" spans="1:12" x14ac:dyDescent="0.25">
      <c r="A371" s="47" t="s">
        <v>372</v>
      </c>
      <c r="B371" s="44">
        <v>747297.84</v>
      </c>
      <c r="C371" s="21">
        <v>265.73</v>
      </c>
      <c r="D371" s="21">
        <v>0</v>
      </c>
      <c r="E371" s="13" t="s">
        <v>372</v>
      </c>
      <c r="F371" s="6" t="str">
        <f t="shared" si="5"/>
        <v>ok</v>
      </c>
      <c r="L371" s="51"/>
    </row>
    <row r="372" spans="1:12" x14ac:dyDescent="0.25">
      <c r="A372" s="47" t="s">
        <v>373</v>
      </c>
      <c r="B372" s="44">
        <v>747297.84</v>
      </c>
      <c r="C372" s="19">
        <v>246.14</v>
      </c>
      <c r="D372" s="19">
        <v>0</v>
      </c>
      <c r="E372" s="13" t="s">
        <v>373</v>
      </c>
      <c r="F372" s="6" t="str">
        <f t="shared" si="5"/>
        <v>ok</v>
      </c>
      <c r="L372" s="51"/>
    </row>
    <row r="373" spans="1:12" x14ac:dyDescent="0.25">
      <c r="A373" s="47" t="s">
        <v>374</v>
      </c>
      <c r="B373" s="44">
        <v>2802366.83</v>
      </c>
      <c r="C373" s="21">
        <v>239.15</v>
      </c>
      <c r="D373" s="21">
        <v>0</v>
      </c>
      <c r="E373" s="13" t="s">
        <v>374</v>
      </c>
      <c r="F373" s="6" t="str">
        <f t="shared" si="5"/>
        <v>ok</v>
      </c>
      <c r="L373" s="51"/>
    </row>
    <row r="374" spans="1:12" x14ac:dyDescent="0.25">
      <c r="A374" s="47" t="s">
        <v>375</v>
      </c>
      <c r="B374" s="44">
        <v>1494595.66</v>
      </c>
      <c r="C374" s="19">
        <v>184.14</v>
      </c>
      <c r="D374" s="19">
        <v>0</v>
      </c>
      <c r="E374" s="13" t="s">
        <v>375</v>
      </c>
      <c r="F374" s="6" t="str">
        <f t="shared" si="5"/>
        <v>ok</v>
      </c>
      <c r="L374" s="51"/>
    </row>
    <row r="375" spans="1:12" x14ac:dyDescent="0.25">
      <c r="A375" s="47" t="s">
        <v>376</v>
      </c>
      <c r="B375" s="44">
        <v>560473.38</v>
      </c>
      <c r="C375" s="21">
        <v>39.299999999999997</v>
      </c>
      <c r="D375" s="21">
        <v>0</v>
      </c>
      <c r="E375" s="13" t="s">
        <v>376</v>
      </c>
      <c r="F375" s="6" t="str">
        <f t="shared" si="5"/>
        <v>ok</v>
      </c>
      <c r="L375" s="51"/>
    </row>
    <row r="376" spans="1:12" x14ac:dyDescent="0.25">
      <c r="A376" s="47" t="s">
        <v>377</v>
      </c>
      <c r="B376" s="44">
        <v>1120946.75</v>
      </c>
      <c r="C376" s="18">
        <v>8601.0400000000009</v>
      </c>
      <c r="D376" s="19">
        <v>0</v>
      </c>
      <c r="E376" s="13" t="s">
        <v>377</v>
      </c>
      <c r="F376" s="6" t="str">
        <f t="shared" si="5"/>
        <v>ok</v>
      </c>
      <c r="L376" s="51"/>
    </row>
    <row r="377" spans="1:12" x14ac:dyDescent="0.25">
      <c r="A377" s="47" t="s">
        <v>378</v>
      </c>
      <c r="B377" s="44">
        <v>560473.38</v>
      </c>
      <c r="C377" s="21">
        <v>23.92</v>
      </c>
      <c r="D377" s="21">
        <v>0</v>
      </c>
      <c r="E377" s="13" t="s">
        <v>378</v>
      </c>
      <c r="F377" s="6" t="str">
        <f t="shared" si="5"/>
        <v>ok</v>
      </c>
      <c r="L377" s="51"/>
    </row>
    <row r="378" spans="1:12" x14ac:dyDescent="0.25">
      <c r="A378" s="47" t="s">
        <v>379</v>
      </c>
      <c r="B378" s="44">
        <v>747297.84</v>
      </c>
      <c r="C378" s="19">
        <v>285.5</v>
      </c>
      <c r="D378" s="19">
        <v>0</v>
      </c>
      <c r="E378" s="13" t="s">
        <v>379</v>
      </c>
      <c r="F378" s="6" t="str">
        <f t="shared" si="5"/>
        <v>ok</v>
      </c>
      <c r="L378" s="51"/>
    </row>
    <row r="379" spans="1:12" x14ac:dyDescent="0.25">
      <c r="A379" s="47" t="s">
        <v>380</v>
      </c>
      <c r="B379" s="44">
        <v>934122.28</v>
      </c>
      <c r="C379" s="21">
        <v>662.93</v>
      </c>
      <c r="D379" s="21">
        <v>0</v>
      </c>
      <c r="E379" s="13" t="s">
        <v>380</v>
      </c>
      <c r="F379" s="6" t="str">
        <f t="shared" si="5"/>
        <v>ok</v>
      </c>
      <c r="L379" s="51"/>
    </row>
    <row r="380" spans="1:12" x14ac:dyDescent="0.25">
      <c r="A380" s="47" t="s">
        <v>381</v>
      </c>
      <c r="B380" s="44">
        <v>934122.28</v>
      </c>
      <c r="C380" s="19">
        <v>249.42</v>
      </c>
      <c r="D380" s="19">
        <v>0</v>
      </c>
      <c r="E380" s="13" t="s">
        <v>381</v>
      </c>
      <c r="F380" s="6" t="str">
        <f t="shared" si="5"/>
        <v>ok</v>
      </c>
      <c r="L380" s="51"/>
    </row>
    <row r="381" spans="1:12" x14ac:dyDescent="0.25">
      <c r="A381" s="47" t="s">
        <v>382</v>
      </c>
      <c r="B381" s="44">
        <v>747297.84</v>
      </c>
      <c r="C381" s="20">
        <v>8766.69</v>
      </c>
      <c r="D381" s="21">
        <v>0</v>
      </c>
      <c r="E381" s="13" t="s">
        <v>382</v>
      </c>
      <c r="F381" s="6" t="str">
        <f t="shared" si="5"/>
        <v>ok</v>
      </c>
      <c r="L381" s="51"/>
    </row>
    <row r="382" spans="1:12" x14ac:dyDescent="0.25">
      <c r="A382" s="47" t="s">
        <v>383</v>
      </c>
      <c r="B382" s="44">
        <v>1120946.75</v>
      </c>
      <c r="C382" s="19">
        <v>149.28</v>
      </c>
      <c r="D382" s="19">
        <v>0</v>
      </c>
      <c r="E382" s="13" t="s">
        <v>383</v>
      </c>
      <c r="F382" s="6" t="str">
        <f t="shared" si="5"/>
        <v>ok</v>
      </c>
      <c r="L382" s="51"/>
    </row>
    <row r="383" spans="1:12" x14ac:dyDescent="0.25">
      <c r="A383" s="47" t="s">
        <v>384</v>
      </c>
      <c r="B383" s="44">
        <v>934122.28</v>
      </c>
      <c r="C383" s="20">
        <v>47644.83</v>
      </c>
      <c r="D383" s="21">
        <v>0</v>
      </c>
      <c r="E383" s="13" t="s">
        <v>384</v>
      </c>
      <c r="F383" s="6" t="str">
        <f t="shared" si="5"/>
        <v>ok</v>
      </c>
      <c r="L383" s="51"/>
    </row>
    <row r="384" spans="1:12" x14ac:dyDescent="0.25">
      <c r="A384" s="47" t="s">
        <v>385</v>
      </c>
      <c r="B384" s="44">
        <v>1120946.75</v>
      </c>
      <c r="C384" s="18">
        <v>1739.35</v>
      </c>
      <c r="D384" s="19">
        <v>0</v>
      </c>
      <c r="E384" s="13" t="s">
        <v>385</v>
      </c>
      <c r="F384" s="6" t="str">
        <f t="shared" si="5"/>
        <v>ok</v>
      </c>
      <c r="L384" s="51"/>
    </row>
    <row r="385" spans="1:12" x14ac:dyDescent="0.25">
      <c r="A385" s="47" t="s">
        <v>386</v>
      </c>
      <c r="B385" s="44">
        <v>560473.38</v>
      </c>
      <c r="C385" s="21">
        <v>442.35</v>
      </c>
      <c r="D385" s="21">
        <v>0</v>
      </c>
      <c r="E385" s="13" t="s">
        <v>386</v>
      </c>
      <c r="F385" s="6" t="str">
        <f t="shared" si="5"/>
        <v>ok</v>
      </c>
      <c r="L385" s="51"/>
    </row>
    <row r="386" spans="1:12" x14ac:dyDescent="0.25">
      <c r="A386" s="47" t="s">
        <v>387</v>
      </c>
      <c r="B386" s="44">
        <v>747297.84</v>
      </c>
      <c r="C386" s="19">
        <v>232.62</v>
      </c>
      <c r="D386" s="19">
        <v>0</v>
      </c>
      <c r="E386" s="13" t="s">
        <v>387</v>
      </c>
      <c r="F386" s="6" t="str">
        <f t="shared" si="5"/>
        <v>ok</v>
      </c>
      <c r="L386" s="51"/>
    </row>
    <row r="387" spans="1:12" x14ac:dyDescent="0.25">
      <c r="A387" s="47" t="s">
        <v>388</v>
      </c>
      <c r="B387" s="44">
        <v>934122.28</v>
      </c>
      <c r="C387" s="20">
        <v>1104.29</v>
      </c>
      <c r="D387" s="21">
        <v>0</v>
      </c>
      <c r="E387" s="13" t="s">
        <v>388</v>
      </c>
      <c r="F387" s="6" t="str">
        <f t="shared" si="5"/>
        <v>ok</v>
      </c>
      <c r="L387" s="51"/>
    </row>
    <row r="388" spans="1:12" x14ac:dyDescent="0.25">
      <c r="A388" s="47" t="s">
        <v>389</v>
      </c>
      <c r="B388" s="44">
        <v>2802366.83</v>
      </c>
      <c r="C388" s="18">
        <v>1421.76</v>
      </c>
      <c r="D388" s="19">
        <v>0</v>
      </c>
      <c r="E388" s="13" t="s">
        <v>389</v>
      </c>
      <c r="F388" s="6" t="str">
        <f t="shared" si="5"/>
        <v>ok</v>
      </c>
      <c r="L388" s="51"/>
    </row>
    <row r="389" spans="1:12" x14ac:dyDescent="0.25">
      <c r="A389" s="47" t="s">
        <v>390</v>
      </c>
      <c r="B389" s="44">
        <v>560473.38</v>
      </c>
      <c r="C389" s="21">
        <v>406.83</v>
      </c>
      <c r="D389" s="21">
        <v>0</v>
      </c>
      <c r="E389" s="13" t="s">
        <v>390</v>
      </c>
      <c r="F389" s="6" t="str">
        <f t="shared" si="5"/>
        <v>ok</v>
      </c>
      <c r="L389" s="51"/>
    </row>
    <row r="390" spans="1:12" x14ac:dyDescent="0.25">
      <c r="A390" s="47" t="s">
        <v>391</v>
      </c>
      <c r="B390" s="44">
        <v>934122.28</v>
      </c>
      <c r="C390" s="19">
        <v>310.99</v>
      </c>
      <c r="D390" s="19">
        <v>0</v>
      </c>
      <c r="E390" s="13" t="s">
        <v>391</v>
      </c>
      <c r="F390" s="6" t="str">
        <f t="shared" si="5"/>
        <v>ok</v>
      </c>
      <c r="L390" s="51"/>
    </row>
    <row r="391" spans="1:12" x14ac:dyDescent="0.25">
      <c r="A391" s="47" t="s">
        <v>392</v>
      </c>
      <c r="B391" s="44">
        <v>560473.38</v>
      </c>
      <c r="C391" s="21">
        <v>122.96</v>
      </c>
      <c r="D391" s="21">
        <v>0</v>
      </c>
      <c r="E391" s="13" t="s">
        <v>392</v>
      </c>
      <c r="F391" s="6" t="str">
        <f t="shared" ref="F391:F454" si="6">IF(A391=E391,"ok","erro")</f>
        <v>ok</v>
      </c>
      <c r="L391" s="51"/>
    </row>
    <row r="392" spans="1:12" x14ac:dyDescent="0.25">
      <c r="A392" s="47" t="s">
        <v>393</v>
      </c>
      <c r="B392" s="44">
        <v>2989191.28</v>
      </c>
      <c r="C392" s="18">
        <v>22439.77</v>
      </c>
      <c r="D392" s="19">
        <v>0</v>
      </c>
      <c r="E392" s="13" t="s">
        <v>393</v>
      </c>
      <c r="F392" s="6" t="str">
        <f t="shared" si="6"/>
        <v>ok</v>
      </c>
      <c r="L392" s="51"/>
    </row>
    <row r="393" spans="1:12" x14ac:dyDescent="0.25">
      <c r="A393" s="47" t="s">
        <v>394</v>
      </c>
      <c r="B393" s="44">
        <v>560473.38</v>
      </c>
      <c r="C393" s="21">
        <v>4.88</v>
      </c>
      <c r="D393" s="21">
        <v>0</v>
      </c>
      <c r="E393" s="13" t="s">
        <v>394</v>
      </c>
      <c r="F393" s="6" t="str">
        <f t="shared" si="6"/>
        <v>ok</v>
      </c>
      <c r="L393" s="51"/>
    </row>
    <row r="394" spans="1:12" x14ac:dyDescent="0.25">
      <c r="A394" s="47" t="s">
        <v>395</v>
      </c>
      <c r="B394" s="44">
        <v>1681420.1</v>
      </c>
      <c r="C394" s="18">
        <v>80642.559999999998</v>
      </c>
      <c r="D394" s="19">
        <v>0</v>
      </c>
      <c r="E394" s="13" t="s">
        <v>395</v>
      </c>
      <c r="F394" s="6" t="str">
        <f t="shared" si="6"/>
        <v>ok</v>
      </c>
      <c r="L394" s="51"/>
    </row>
    <row r="395" spans="1:12" x14ac:dyDescent="0.25">
      <c r="A395" s="47" t="s">
        <v>396</v>
      </c>
      <c r="B395" s="44">
        <v>560473.38</v>
      </c>
      <c r="C395" s="21">
        <v>119.78</v>
      </c>
      <c r="D395" s="21">
        <v>0</v>
      </c>
      <c r="E395" s="13" t="s">
        <v>396</v>
      </c>
      <c r="F395" s="6" t="str">
        <f t="shared" si="6"/>
        <v>ok</v>
      </c>
      <c r="L395" s="51"/>
    </row>
    <row r="396" spans="1:12" x14ac:dyDescent="0.25">
      <c r="A396" s="47" t="s">
        <v>397</v>
      </c>
      <c r="B396" s="44">
        <v>1120946.75</v>
      </c>
      <c r="C396" s="18">
        <v>2226.09</v>
      </c>
      <c r="D396" s="19">
        <v>0</v>
      </c>
      <c r="E396" s="13" t="s">
        <v>397</v>
      </c>
      <c r="F396" s="6" t="str">
        <f t="shared" si="6"/>
        <v>ok</v>
      </c>
      <c r="L396" s="51"/>
    </row>
    <row r="397" spans="1:12" x14ac:dyDescent="0.25">
      <c r="A397" s="47" t="s">
        <v>398</v>
      </c>
      <c r="B397" s="44">
        <v>747297.84</v>
      </c>
      <c r="C397" s="21">
        <v>129.44</v>
      </c>
      <c r="D397" s="21">
        <v>0</v>
      </c>
      <c r="E397" s="13" t="s">
        <v>398</v>
      </c>
      <c r="F397" s="6" t="str">
        <f t="shared" si="6"/>
        <v>ok</v>
      </c>
      <c r="L397" s="51"/>
    </row>
    <row r="398" spans="1:12" x14ac:dyDescent="0.25">
      <c r="A398" s="47" t="s">
        <v>399</v>
      </c>
      <c r="B398" s="44">
        <v>560473.38</v>
      </c>
      <c r="C398" s="18">
        <v>1244.8</v>
      </c>
      <c r="D398" s="19">
        <v>0</v>
      </c>
      <c r="E398" s="13" t="s">
        <v>399</v>
      </c>
      <c r="F398" s="6" t="str">
        <f t="shared" si="6"/>
        <v>ok</v>
      </c>
      <c r="L398" s="51"/>
    </row>
    <row r="399" spans="1:12" x14ac:dyDescent="0.25">
      <c r="A399" s="47" t="s">
        <v>400</v>
      </c>
      <c r="B399" s="44">
        <v>1307771.2</v>
      </c>
      <c r="C399" s="20">
        <v>2533.19</v>
      </c>
      <c r="D399" s="21">
        <v>0</v>
      </c>
      <c r="E399" s="13" t="s">
        <v>400</v>
      </c>
      <c r="F399" s="6" t="str">
        <f t="shared" si="6"/>
        <v>ok</v>
      </c>
      <c r="L399" s="51"/>
    </row>
    <row r="400" spans="1:12" x14ac:dyDescent="0.25">
      <c r="A400" s="47" t="s">
        <v>401</v>
      </c>
      <c r="B400" s="44">
        <v>560473.38</v>
      </c>
      <c r="C400" s="19">
        <v>207.42</v>
      </c>
      <c r="D400" s="19">
        <v>0</v>
      </c>
      <c r="E400" s="13" t="s">
        <v>401</v>
      </c>
      <c r="F400" s="6" t="str">
        <f t="shared" si="6"/>
        <v>ok</v>
      </c>
      <c r="L400" s="51"/>
    </row>
    <row r="401" spans="1:12" x14ac:dyDescent="0.25">
      <c r="A401" s="47" t="s">
        <v>402</v>
      </c>
      <c r="B401" s="44">
        <v>1681420.1</v>
      </c>
      <c r="C401" s="20">
        <v>2364.21</v>
      </c>
      <c r="D401" s="21">
        <v>0</v>
      </c>
      <c r="E401" s="13" t="s">
        <v>402</v>
      </c>
      <c r="F401" s="6" t="str">
        <f t="shared" si="6"/>
        <v>ok</v>
      </c>
      <c r="L401" s="51"/>
    </row>
    <row r="402" spans="1:12" x14ac:dyDescent="0.25">
      <c r="A402" s="47" t="s">
        <v>403</v>
      </c>
      <c r="B402" s="44">
        <v>560473.38</v>
      </c>
      <c r="C402" s="19">
        <v>306.08</v>
      </c>
      <c r="D402" s="19">
        <v>0</v>
      </c>
      <c r="E402" s="13" t="s">
        <v>403</v>
      </c>
      <c r="F402" s="6" t="str">
        <f t="shared" si="6"/>
        <v>ok</v>
      </c>
      <c r="L402" s="51"/>
    </row>
    <row r="403" spans="1:12" x14ac:dyDescent="0.25">
      <c r="A403" s="47" t="s">
        <v>404</v>
      </c>
      <c r="B403" s="44">
        <v>2428717.94</v>
      </c>
      <c r="C403" s="20">
        <v>2384.98</v>
      </c>
      <c r="D403" s="21">
        <v>0</v>
      </c>
      <c r="E403" s="13" t="s">
        <v>404</v>
      </c>
      <c r="F403" s="6" t="str">
        <f t="shared" si="6"/>
        <v>ok</v>
      </c>
      <c r="L403" s="51"/>
    </row>
    <row r="404" spans="1:12" x14ac:dyDescent="0.25">
      <c r="A404" s="47" t="s">
        <v>405</v>
      </c>
      <c r="B404" s="44">
        <v>2241893.48</v>
      </c>
      <c r="C404" s="18">
        <v>20917.25</v>
      </c>
      <c r="D404" s="19">
        <v>0</v>
      </c>
      <c r="E404" s="13" t="s">
        <v>405</v>
      </c>
      <c r="F404" s="6" t="str">
        <f t="shared" si="6"/>
        <v>ok</v>
      </c>
      <c r="L404" s="51"/>
    </row>
    <row r="405" spans="1:12" x14ac:dyDescent="0.25">
      <c r="A405" s="47" t="s">
        <v>406</v>
      </c>
      <c r="B405" s="44">
        <v>560473.38</v>
      </c>
      <c r="C405" s="21">
        <v>152.81</v>
      </c>
      <c r="D405" s="21">
        <v>0</v>
      </c>
      <c r="E405" s="13" t="s">
        <v>406</v>
      </c>
      <c r="F405" s="6" t="str">
        <f t="shared" si="6"/>
        <v>ok</v>
      </c>
      <c r="L405" s="51"/>
    </row>
    <row r="406" spans="1:12" x14ac:dyDescent="0.25">
      <c r="A406" s="47" t="s">
        <v>407</v>
      </c>
      <c r="B406" s="44">
        <v>560473.38</v>
      </c>
      <c r="C406" s="19">
        <v>140.84</v>
      </c>
      <c r="D406" s="19">
        <v>0</v>
      </c>
      <c r="E406" s="13" t="s">
        <v>407</v>
      </c>
      <c r="F406" s="6" t="str">
        <f t="shared" si="6"/>
        <v>ok</v>
      </c>
      <c r="L406" s="51"/>
    </row>
    <row r="407" spans="1:12" x14ac:dyDescent="0.25">
      <c r="A407" s="47" t="s">
        <v>408</v>
      </c>
      <c r="B407" s="44">
        <v>560473.38</v>
      </c>
      <c r="C407" s="21">
        <v>168.71</v>
      </c>
      <c r="D407" s="21">
        <v>0</v>
      </c>
      <c r="E407" s="13" t="s">
        <v>408</v>
      </c>
      <c r="F407" s="6" t="str">
        <f t="shared" si="6"/>
        <v>ok</v>
      </c>
      <c r="L407" s="51"/>
    </row>
    <row r="408" spans="1:12" x14ac:dyDescent="0.25">
      <c r="A408" s="47" t="s">
        <v>409</v>
      </c>
      <c r="B408" s="44">
        <v>560473.38</v>
      </c>
      <c r="C408" s="19">
        <v>21.05</v>
      </c>
      <c r="D408" s="19">
        <v>0</v>
      </c>
      <c r="E408" s="13" t="s">
        <v>409</v>
      </c>
      <c r="F408" s="6" t="str">
        <f t="shared" si="6"/>
        <v>ok</v>
      </c>
      <c r="L408" s="51"/>
    </row>
    <row r="409" spans="1:12" x14ac:dyDescent="0.25">
      <c r="A409" s="47" t="s">
        <v>410</v>
      </c>
      <c r="B409" s="44">
        <v>747297.84</v>
      </c>
      <c r="C409" s="21">
        <v>107.36</v>
      </c>
      <c r="D409" s="21">
        <v>0</v>
      </c>
      <c r="E409" s="13" t="s">
        <v>410</v>
      </c>
      <c r="F409" s="6" t="str">
        <f t="shared" si="6"/>
        <v>ok</v>
      </c>
      <c r="L409" s="51"/>
    </row>
    <row r="410" spans="1:12" x14ac:dyDescent="0.25">
      <c r="A410" s="47" t="s">
        <v>411</v>
      </c>
      <c r="B410" s="44">
        <v>560473.38</v>
      </c>
      <c r="C410" s="19">
        <v>500.81</v>
      </c>
      <c r="D410" s="19">
        <v>0</v>
      </c>
      <c r="E410" s="13" t="s">
        <v>411</v>
      </c>
      <c r="F410" s="6" t="str">
        <f t="shared" si="6"/>
        <v>ok</v>
      </c>
      <c r="L410" s="51"/>
    </row>
    <row r="411" spans="1:12" x14ac:dyDescent="0.25">
      <c r="A411" s="47" t="s">
        <v>412</v>
      </c>
      <c r="B411" s="44">
        <v>560473.38</v>
      </c>
      <c r="C411" s="20">
        <v>2449.08</v>
      </c>
      <c r="D411" s="21">
        <v>0</v>
      </c>
      <c r="E411" s="13" t="s">
        <v>412</v>
      </c>
      <c r="F411" s="6" t="str">
        <f t="shared" si="6"/>
        <v>ok</v>
      </c>
      <c r="L411" s="51"/>
    </row>
    <row r="412" spans="1:12" x14ac:dyDescent="0.25">
      <c r="A412" s="47" t="s">
        <v>413</v>
      </c>
      <c r="B412" s="44">
        <v>1307771.2</v>
      </c>
      <c r="C412" s="18">
        <v>1048.55</v>
      </c>
      <c r="D412" s="19">
        <v>0</v>
      </c>
      <c r="E412" s="13" t="s">
        <v>413</v>
      </c>
      <c r="F412" s="6" t="str">
        <f t="shared" si="6"/>
        <v>ok</v>
      </c>
      <c r="L412" s="51"/>
    </row>
    <row r="413" spans="1:12" x14ac:dyDescent="0.25">
      <c r="A413" s="47" t="s">
        <v>414</v>
      </c>
      <c r="B413" s="44">
        <v>560473.38</v>
      </c>
      <c r="C413" s="21">
        <v>0</v>
      </c>
      <c r="D413" s="21">
        <v>0</v>
      </c>
      <c r="E413" s="13" t="s">
        <v>414</v>
      </c>
      <c r="F413" s="6" t="str">
        <f t="shared" si="6"/>
        <v>ok</v>
      </c>
      <c r="L413" s="51"/>
    </row>
    <row r="414" spans="1:12" x14ac:dyDescent="0.25">
      <c r="A414" s="47" t="s">
        <v>415</v>
      </c>
      <c r="B414" s="44">
        <v>934122.28</v>
      </c>
      <c r="C414" s="18">
        <v>5292.35</v>
      </c>
      <c r="D414" s="19">
        <v>0</v>
      </c>
      <c r="E414" s="13" t="s">
        <v>415</v>
      </c>
      <c r="F414" s="6" t="str">
        <f t="shared" si="6"/>
        <v>ok</v>
      </c>
      <c r="L414" s="51"/>
    </row>
    <row r="415" spans="1:12" x14ac:dyDescent="0.25">
      <c r="A415" s="47" t="s">
        <v>416</v>
      </c>
      <c r="B415" s="44">
        <v>560473.38</v>
      </c>
      <c r="C415" s="21">
        <v>80.77</v>
      </c>
      <c r="D415" s="21">
        <v>0</v>
      </c>
      <c r="E415" s="13" t="s">
        <v>416</v>
      </c>
      <c r="F415" s="6" t="str">
        <f t="shared" si="6"/>
        <v>ok</v>
      </c>
      <c r="L415" s="51"/>
    </row>
    <row r="416" spans="1:12" x14ac:dyDescent="0.25">
      <c r="A416" s="47" t="s">
        <v>417</v>
      </c>
      <c r="B416" s="44">
        <v>2428717.94</v>
      </c>
      <c r="C416" s="19">
        <v>0</v>
      </c>
      <c r="D416" s="19">
        <v>0</v>
      </c>
      <c r="E416" s="13" t="s">
        <v>417</v>
      </c>
      <c r="F416" s="6" t="str">
        <f t="shared" si="6"/>
        <v>ok</v>
      </c>
      <c r="L416" s="51"/>
    </row>
    <row r="417" spans="1:12" x14ac:dyDescent="0.25">
      <c r="A417" s="47" t="s">
        <v>418</v>
      </c>
      <c r="B417" s="44">
        <v>1868244.57</v>
      </c>
      <c r="C417" s="20">
        <v>75420</v>
      </c>
      <c r="D417" s="21">
        <v>0</v>
      </c>
      <c r="E417" s="13" t="s">
        <v>418</v>
      </c>
      <c r="F417" s="6" t="str">
        <f t="shared" si="6"/>
        <v>ok</v>
      </c>
      <c r="L417" s="51"/>
    </row>
    <row r="418" spans="1:12" x14ac:dyDescent="0.25">
      <c r="A418" s="47" t="s">
        <v>419</v>
      </c>
      <c r="B418" s="44">
        <v>560473.38</v>
      </c>
      <c r="C418" s="18">
        <v>1295.01</v>
      </c>
      <c r="D418" s="19">
        <v>0</v>
      </c>
      <c r="E418" s="13" t="s">
        <v>419</v>
      </c>
      <c r="F418" s="6" t="str">
        <f t="shared" si="6"/>
        <v>ok</v>
      </c>
      <c r="L418" s="51"/>
    </row>
    <row r="419" spans="1:12" x14ac:dyDescent="0.25">
      <c r="A419" s="47" t="s">
        <v>420</v>
      </c>
      <c r="B419" s="44">
        <v>747297.84</v>
      </c>
      <c r="C419" s="20">
        <v>3332.64</v>
      </c>
      <c r="D419" s="21">
        <v>0</v>
      </c>
      <c r="E419" s="13" t="s">
        <v>420</v>
      </c>
      <c r="F419" s="6" t="str">
        <f t="shared" si="6"/>
        <v>ok</v>
      </c>
      <c r="L419" s="51"/>
    </row>
    <row r="420" spans="1:12" x14ac:dyDescent="0.25">
      <c r="A420" s="47" t="s">
        <v>421</v>
      </c>
      <c r="B420" s="44">
        <v>560473.38</v>
      </c>
      <c r="C420" s="19">
        <v>6.1</v>
      </c>
      <c r="D420" s="19">
        <v>0</v>
      </c>
      <c r="E420" s="13" t="s">
        <v>421</v>
      </c>
      <c r="F420" s="6" t="str">
        <f t="shared" si="6"/>
        <v>ok</v>
      </c>
      <c r="L420" s="51"/>
    </row>
    <row r="421" spans="1:12" x14ac:dyDescent="0.25">
      <c r="A421" s="47" t="s">
        <v>422</v>
      </c>
      <c r="B421" s="44">
        <v>560473.38</v>
      </c>
      <c r="C421" s="21">
        <v>98.1</v>
      </c>
      <c r="D421" s="21">
        <v>0</v>
      </c>
      <c r="E421" s="13" t="s">
        <v>422</v>
      </c>
      <c r="F421" s="6" t="str">
        <f t="shared" si="6"/>
        <v>ok</v>
      </c>
      <c r="L421" s="51"/>
    </row>
    <row r="422" spans="1:12" x14ac:dyDescent="0.25">
      <c r="A422" s="47" t="s">
        <v>423</v>
      </c>
      <c r="B422" s="44">
        <v>560473.38</v>
      </c>
      <c r="C422" s="19">
        <v>50.59</v>
      </c>
      <c r="D422" s="19">
        <v>0</v>
      </c>
      <c r="E422" s="13" t="s">
        <v>423</v>
      </c>
      <c r="F422" s="6" t="str">
        <f t="shared" si="6"/>
        <v>ok</v>
      </c>
      <c r="L422" s="51"/>
    </row>
    <row r="423" spans="1:12" x14ac:dyDescent="0.25">
      <c r="A423" s="47" t="s">
        <v>424</v>
      </c>
      <c r="B423" s="44">
        <v>1307771.2</v>
      </c>
      <c r="C423" s="21">
        <v>735.13</v>
      </c>
      <c r="D423" s="21">
        <v>0</v>
      </c>
      <c r="E423" s="13" t="s">
        <v>424</v>
      </c>
      <c r="F423" s="6" t="str">
        <f t="shared" si="6"/>
        <v>ok</v>
      </c>
      <c r="L423" s="51"/>
    </row>
    <row r="424" spans="1:12" x14ac:dyDescent="0.25">
      <c r="A424" s="47" t="s">
        <v>425</v>
      </c>
      <c r="B424" s="44">
        <v>5202615.8600000003</v>
      </c>
      <c r="C424" s="18">
        <v>2171.4499999999998</v>
      </c>
      <c r="D424" s="19">
        <v>0</v>
      </c>
      <c r="E424" s="13" t="s">
        <v>425</v>
      </c>
      <c r="F424" s="6" t="str">
        <f t="shared" si="6"/>
        <v>ok</v>
      </c>
      <c r="L424" s="51"/>
    </row>
    <row r="425" spans="1:12" x14ac:dyDescent="0.25">
      <c r="A425" s="47" t="s">
        <v>426</v>
      </c>
      <c r="B425" s="44">
        <v>560473.38</v>
      </c>
      <c r="C425" s="21">
        <v>237.31</v>
      </c>
      <c r="D425" s="21">
        <v>0</v>
      </c>
      <c r="E425" s="13" t="s">
        <v>426</v>
      </c>
      <c r="F425" s="6" t="str">
        <f t="shared" si="6"/>
        <v>ok</v>
      </c>
      <c r="L425" s="51"/>
    </row>
    <row r="426" spans="1:12" x14ac:dyDescent="0.25">
      <c r="A426" s="47" t="s">
        <v>427</v>
      </c>
      <c r="B426" s="44">
        <v>747297.84</v>
      </c>
      <c r="C426" s="19">
        <v>276.94</v>
      </c>
      <c r="D426" s="19">
        <v>0</v>
      </c>
      <c r="E426" s="13" t="s">
        <v>427</v>
      </c>
      <c r="F426" s="6" t="str">
        <f t="shared" si="6"/>
        <v>ok</v>
      </c>
      <c r="L426" s="51"/>
    </row>
    <row r="427" spans="1:12" x14ac:dyDescent="0.25">
      <c r="A427" s="47" t="s">
        <v>428</v>
      </c>
      <c r="B427" s="44">
        <v>560473.38</v>
      </c>
      <c r="C427" s="21">
        <v>281.54000000000002</v>
      </c>
      <c r="D427" s="21">
        <v>0</v>
      </c>
      <c r="E427" s="13" t="s">
        <v>428</v>
      </c>
      <c r="F427" s="6" t="str">
        <f t="shared" si="6"/>
        <v>ok</v>
      </c>
      <c r="L427" s="51"/>
    </row>
    <row r="428" spans="1:12" x14ac:dyDescent="0.25">
      <c r="A428" s="47" t="s">
        <v>429</v>
      </c>
      <c r="B428" s="44">
        <v>1120946.75</v>
      </c>
      <c r="C428" s="19">
        <v>425.92</v>
      </c>
      <c r="D428" s="19">
        <v>0</v>
      </c>
      <c r="E428" s="13" t="s">
        <v>429</v>
      </c>
      <c r="F428" s="6" t="str">
        <f t="shared" si="6"/>
        <v>ok</v>
      </c>
      <c r="L428" s="51"/>
    </row>
    <row r="429" spans="1:12" x14ac:dyDescent="0.25">
      <c r="A429" s="47" t="s">
        <v>430</v>
      </c>
      <c r="B429" s="44">
        <v>560473.38</v>
      </c>
      <c r="C429" s="21">
        <v>769.54</v>
      </c>
      <c r="D429" s="21">
        <v>0</v>
      </c>
      <c r="E429" s="13" t="s">
        <v>430</v>
      </c>
      <c r="F429" s="6" t="str">
        <f t="shared" si="6"/>
        <v>ok</v>
      </c>
      <c r="L429" s="51"/>
    </row>
    <row r="430" spans="1:12" x14ac:dyDescent="0.25">
      <c r="A430" s="47" t="s">
        <v>431</v>
      </c>
      <c r="B430" s="44">
        <v>2055069.03</v>
      </c>
      <c r="C430" s="19">
        <v>867.83</v>
      </c>
      <c r="D430" s="19">
        <v>0</v>
      </c>
      <c r="E430" s="13" t="s">
        <v>431</v>
      </c>
      <c r="F430" s="6" t="str">
        <f t="shared" si="6"/>
        <v>ok</v>
      </c>
      <c r="L430" s="51"/>
    </row>
    <row r="431" spans="1:12" x14ac:dyDescent="0.25">
      <c r="A431" s="47" t="s">
        <v>432</v>
      </c>
      <c r="B431" s="44">
        <v>560473.38</v>
      </c>
      <c r="C431" s="21">
        <v>33.94</v>
      </c>
      <c r="D431" s="21">
        <v>0</v>
      </c>
      <c r="E431" s="13" t="s">
        <v>432</v>
      </c>
      <c r="F431" s="6" t="str">
        <f t="shared" si="6"/>
        <v>ok</v>
      </c>
      <c r="L431" s="51"/>
    </row>
    <row r="432" spans="1:12" x14ac:dyDescent="0.25">
      <c r="A432" s="47" t="s">
        <v>433</v>
      </c>
      <c r="B432" s="44">
        <v>747297.84</v>
      </c>
      <c r="C432" s="19">
        <v>405.54</v>
      </c>
      <c r="D432" s="19">
        <v>0</v>
      </c>
      <c r="E432" s="13" t="s">
        <v>433</v>
      </c>
      <c r="F432" s="6" t="str">
        <f t="shared" si="6"/>
        <v>ok</v>
      </c>
      <c r="L432" s="51"/>
    </row>
    <row r="433" spans="1:12" x14ac:dyDescent="0.25">
      <c r="A433" s="47" t="s">
        <v>434</v>
      </c>
      <c r="B433" s="44">
        <v>1120946.75</v>
      </c>
      <c r="C433" s="20">
        <v>1922.96</v>
      </c>
      <c r="D433" s="21">
        <v>0</v>
      </c>
      <c r="E433" s="13" t="s">
        <v>434</v>
      </c>
      <c r="F433" s="6" t="str">
        <f t="shared" si="6"/>
        <v>ok</v>
      </c>
      <c r="L433" s="51"/>
    </row>
    <row r="434" spans="1:12" x14ac:dyDescent="0.25">
      <c r="A434" s="47" t="s">
        <v>435</v>
      </c>
      <c r="B434" s="44">
        <v>560473.38</v>
      </c>
      <c r="C434" s="18">
        <v>13473.16</v>
      </c>
      <c r="D434" s="19">
        <v>0</v>
      </c>
      <c r="E434" s="13" t="s">
        <v>435</v>
      </c>
      <c r="F434" s="6" t="str">
        <f t="shared" si="6"/>
        <v>ok</v>
      </c>
      <c r="L434" s="51"/>
    </row>
    <row r="435" spans="1:12" x14ac:dyDescent="0.25">
      <c r="A435" s="47" t="s">
        <v>436</v>
      </c>
      <c r="B435" s="44">
        <v>2241893.48</v>
      </c>
      <c r="C435" s="21">
        <v>609.04999999999995</v>
      </c>
      <c r="D435" s="21">
        <v>0</v>
      </c>
      <c r="E435" s="13" t="s">
        <v>436</v>
      </c>
      <c r="F435" s="6" t="str">
        <f t="shared" si="6"/>
        <v>ok</v>
      </c>
      <c r="L435" s="51"/>
    </row>
    <row r="436" spans="1:12" x14ac:dyDescent="0.25">
      <c r="A436" s="47" t="s">
        <v>437</v>
      </c>
      <c r="B436" s="44">
        <v>1120946.75</v>
      </c>
      <c r="C436" s="19">
        <v>569.1</v>
      </c>
      <c r="D436" s="19">
        <v>0</v>
      </c>
      <c r="E436" s="13" t="s">
        <v>437</v>
      </c>
      <c r="F436" s="6" t="str">
        <f t="shared" si="6"/>
        <v>ok</v>
      </c>
      <c r="L436" s="51"/>
    </row>
    <row r="437" spans="1:12" x14ac:dyDescent="0.25">
      <c r="A437" s="47" t="s">
        <v>438</v>
      </c>
      <c r="B437" s="44">
        <v>1120946.75</v>
      </c>
      <c r="C437" s="21">
        <v>64.040000000000006</v>
      </c>
      <c r="D437" s="21">
        <v>0</v>
      </c>
      <c r="E437" s="13" t="s">
        <v>438</v>
      </c>
      <c r="F437" s="6" t="str">
        <f t="shared" si="6"/>
        <v>ok</v>
      </c>
      <c r="L437" s="51"/>
    </row>
    <row r="438" spans="1:12" x14ac:dyDescent="0.25">
      <c r="A438" s="47" t="s">
        <v>439</v>
      </c>
      <c r="B438" s="44">
        <v>560473.38</v>
      </c>
      <c r="C438" s="19">
        <v>227.36</v>
      </c>
      <c r="D438" s="19">
        <v>0</v>
      </c>
      <c r="E438" s="13" t="s">
        <v>439</v>
      </c>
      <c r="F438" s="6" t="str">
        <f t="shared" si="6"/>
        <v>ok</v>
      </c>
      <c r="L438" s="51"/>
    </row>
    <row r="439" spans="1:12" x14ac:dyDescent="0.25">
      <c r="A439" s="47" t="s">
        <v>440</v>
      </c>
      <c r="B439" s="44">
        <v>560473.38</v>
      </c>
      <c r="C439" s="21">
        <v>43.25</v>
      </c>
      <c r="D439" s="21">
        <v>0</v>
      </c>
      <c r="E439" s="13" t="s">
        <v>440</v>
      </c>
      <c r="F439" s="6" t="str">
        <f t="shared" si="6"/>
        <v>ok</v>
      </c>
      <c r="L439" s="51"/>
    </row>
    <row r="440" spans="1:12" x14ac:dyDescent="0.25">
      <c r="A440" s="47" t="s">
        <v>441</v>
      </c>
      <c r="B440" s="44">
        <v>560473.38</v>
      </c>
      <c r="C440" s="18">
        <v>7092.15</v>
      </c>
      <c r="D440" s="19">
        <v>0</v>
      </c>
      <c r="E440" s="13" t="s">
        <v>441</v>
      </c>
      <c r="F440" s="6" t="str">
        <f t="shared" si="6"/>
        <v>ok</v>
      </c>
      <c r="L440" s="51"/>
    </row>
    <row r="441" spans="1:12" x14ac:dyDescent="0.25">
      <c r="A441" s="47" t="s">
        <v>442</v>
      </c>
      <c r="B441" s="44">
        <v>2989191.28</v>
      </c>
      <c r="C441" s="21">
        <v>786.04</v>
      </c>
      <c r="D441" s="21">
        <v>0</v>
      </c>
      <c r="E441" s="13" t="s">
        <v>442</v>
      </c>
      <c r="F441" s="6" t="str">
        <f t="shared" si="6"/>
        <v>ok</v>
      </c>
      <c r="L441" s="51"/>
    </row>
    <row r="442" spans="1:12" x14ac:dyDescent="0.25">
      <c r="A442" s="47" t="s">
        <v>443</v>
      </c>
      <c r="B442" s="44">
        <v>560473.38</v>
      </c>
      <c r="C442" s="19">
        <v>169.38</v>
      </c>
      <c r="D442" s="19">
        <v>0</v>
      </c>
      <c r="E442" s="13" t="s">
        <v>443</v>
      </c>
      <c r="F442" s="6" t="str">
        <f t="shared" si="6"/>
        <v>ok</v>
      </c>
      <c r="L442" s="51"/>
    </row>
    <row r="443" spans="1:12" x14ac:dyDescent="0.25">
      <c r="A443" s="47" t="s">
        <v>444</v>
      </c>
      <c r="B443" s="44">
        <v>560473.38</v>
      </c>
      <c r="C443" s="21">
        <v>105.59</v>
      </c>
      <c r="D443" s="21">
        <v>0</v>
      </c>
      <c r="E443" s="13" t="s">
        <v>444</v>
      </c>
      <c r="F443" s="6" t="str">
        <f t="shared" si="6"/>
        <v>ok</v>
      </c>
      <c r="L443" s="51"/>
    </row>
    <row r="444" spans="1:12" x14ac:dyDescent="0.25">
      <c r="A444" s="47" t="s">
        <v>445</v>
      </c>
      <c r="B444" s="44">
        <v>2055069.03</v>
      </c>
      <c r="C444" s="18">
        <v>1204.75</v>
      </c>
      <c r="D444" s="19">
        <v>0</v>
      </c>
      <c r="E444" s="13" t="s">
        <v>445</v>
      </c>
      <c r="F444" s="6" t="str">
        <f t="shared" si="6"/>
        <v>ok</v>
      </c>
      <c r="L444" s="51"/>
    </row>
    <row r="445" spans="1:12" x14ac:dyDescent="0.25">
      <c r="A445" s="47" t="s">
        <v>446</v>
      </c>
      <c r="B445" s="44">
        <v>560473.38</v>
      </c>
      <c r="C445" s="21">
        <v>160.49</v>
      </c>
      <c r="D445" s="21">
        <v>0</v>
      </c>
      <c r="E445" s="13" t="s">
        <v>446</v>
      </c>
      <c r="F445" s="6" t="str">
        <f t="shared" si="6"/>
        <v>ok</v>
      </c>
      <c r="L445" s="51"/>
    </row>
    <row r="446" spans="1:12" x14ac:dyDescent="0.25">
      <c r="A446" s="47" t="s">
        <v>447</v>
      </c>
      <c r="B446" s="44">
        <v>934122.28</v>
      </c>
      <c r="C446" s="19">
        <v>816.62</v>
      </c>
      <c r="D446" s="19">
        <v>0</v>
      </c>
      <c r="E446" s="13" t="s">
        <v>447</v>
      </c>
      <c r="F446" s="6" t="str">
        <f t="shared" si="6"/>
        <v>ok</v>
      </c>
      <c r="L446" s="51"/>
    </row>
    <row r="447" spans="1:12" x14ac:dyDescent="0.25">
      <c r="A447" s="47" t="s">
        <v>448</v>
      </c>
      <c r="B447" s="44">
        <v>560473.38</v>
      </c>
      <c r="C447" s="20">
        <v>41824.07</v>
      </c>
      <c r="D447" s="21">
        <v>0</v>
      </c>
      <c r="E447" s="13" t="s">
        <v>448</v>
      </c>
      <c r="F447" s="6" t="str">
        <f t="shared" si="6"/>
        <v>ok</v>
      </c>
      <c r="L447" s="51"/>
    </row>
    <row r="448" spans="1:12" x14ac:dyDescent="0.25">
      <c r="A448" s="47" t="s">
        <v>449</v>
      </c>
      <c r="B448" s="44">
        <v>560473.38</v>
      </c>
      <c r="C448" s="19">
        <v>11.4</v>
      </c>
      <c r="D448" s="19">
        <v>0</v>
      </c>
      <c r="E448" s="13" t="s">
        <v>449</v>
      </c>
      <c r="F448" s="6" t="str">
        <f t="shared" si="6"/>
        <v>ok</v>
      </c>
      <c r="L448" s="51"/>
    </row>
    <row r="449" spans="1:12" x14ac:dyDescent="0.25">
      <c r="A449" s="47" t="s">
        <v>450</v>
      </c>
      <c r="B449" s="44">
        <v>560473.38</v>
      </c>
      <c r="C449" s="21">
        <v>75.06</v>
      </c>
      <c r="D449" s="21">
        <v>0</v>
      </c>
      <c r="E449" s="13" t="s">
        <v>450</v>
      </c>
      <c r="F449" s="6" t="str">
        <f t="shared" si="6"/>
        <v>ok</v>
      </c>
      <c r="L449" s="51"/>
    </row>
    <row r="450" spans="1:12" x14ac:dyDescent="0.25">
      <c r="A450" s="47" t="s">
        <v>451</v>
      </c>
      <c r="B450" s="44">
        <v>560473.38</v>
      </c>
      <c r="C450" s="19">
        <v>32.979999999999997</v>
      </c>
      <c r="D450" s="19">
        <v>0</v>
      </c>
      <c r="E450" s="13" t="s">
        <v>451</v>
      </c>
      <c r="F450" s="6" t="str">
        <f t="shared" si="6"/>
        <v>ok</v>
      </c>
      <c r="L450" s="51"/>
    </row>
    <row r="451" spans="1:12" x14ac:dyDescent="0.25">
      <c r="A451" s="47" t="s">
        <v>452</v>
      </c>
      <c r="B451" s="44">
        <v>560473.38</v>
      </c>
      <c r="C451" s="20">
        <v>1293.1600000000001</v>
      </c>
      <c r="D451" s="21">
        <v>0</v>
      </c>
      <c r="E451" s="13" t="s">
        <v>452</v>
      </c>
      <c r="F451" s="6" t="str">
        <f t="shared" si="6"/>
        <v>ok</v>
      </c>
      <c r="L451" s="51"/>
    </row>
    <row r="452" spans="1:12" x14ac:dyDescent="0.25">
      <c r="A452" s="47" t="s">
        <v>453</v>
      </c>
      <c r="B452" s="44">
        <v>1120946.75</v>
      </c>
      <c r="C452" s="19">
        <v>488.3</v>
      </c>
      <c r="D452" s="19">
        <v>0</v>
      </c>
      <c r="E452" s="13" t="s">
        <v>453</v>
      </c>
      <c r="F452" s="6" t="str">
        <f t="shared" si="6"/>
        <v>ok</v>
      </c>
      <c r="L452" s="51"/>
    </row>
    <row r="453" spans="1:12" x14ac:dyDescent="0.25">
      <c r="A453" s="47" t="s">
        <v>454</v>
      </c>
      <c r="B453" s="44">
        <v>560473.38</v>
      </c>
      <c r="C453" s="21">
        <v>813.17</v>
      </c>
      <c r="D453" s="21">
        <v>0</v>
      </c>
      <c r="E453" s="13" t="s">
        <v>454</v>
      </c>
      <c r="F453" s="6" t="str">
        <f t="shared" si="6"/>
        <v>ok</v>
      </c>
      <c r="L453" s="51"/>
    </row>
    <row r="454" spans="1:12" x14ac:dyDescent="0.25">
      <c r="A454" s="47" t="s">
        <v>455</v>
      </c>
      <c r="B454" s="44">
        <v>1681420.1</v>
      </c>
      <c r="C454" s="19">
        <v>529.42999999999995</v>
      </c>
      <c r="D454" s="19">
        <v>0</v>
      </c>
      <c r="E454" s="13" t="s">
        <v>455</v>
      </c>
      <c r="F454" s="6" t="str">
        <f t="shared" si="6"/>
        <v>ok</v>
      </c>
      <c r="L454" s="51"/>
    </row>
    <row r="455" spans="1:12" x14ac:dyDescent="0.25">
      <c r="A455" s="47" t="s">
        <v>456</v>
      </c>
      <c r="B455" s="44">
        <v>560473.38</v>
      </c>
      <c r="C455" s="21">
        <v>4.88</v>
      </c>
      <c r="D455" s="21">
        <v>0</v>
      </c>
      <c r="E455" s="13" t="s">
        <v>456</v>
      </c>
      <c r="F455" s="6" t="str">
        <f t="shared" ref="F455:F518" si="7">IF(A455=E455,"ok","erro")</f>
        <v>ok</v>
      </c>
      <c r="L455" s="51"/>
    </row>
    <row r="456" spans="1:12" x14ac:dyDescent="0.25">
      <c r="A456" s="47" t="s">
        <v>457</v>
      </c>
      <c r="B456" s="44">
        <v>1120946.75</v>
      </c>
      <c r="C456" s="19">
        <v>939.7</v>
      </c>
      <c r="D456" s="19">
        <v>0</v>
      </c>
      <c r="E456" s="13" t="s">
        <v>457</v>
      </c>
      <c r="F456" s="6" t="str">
        <f t="shared" si="7"/>
        <v>ok</v>
      </c>
      <c r="L456" s="51"/>
    </row>
    <row r="457" spans="1:12" x14ac:dyDescent="0.25">
      <c r="A457" s="47" t="s">
        <v>458</v>
      </c>
      <c r="B457" s="44">
        <v>560473.38</v>
      </c>
      <c r="C457" s="21">
        <v>41.46</v>
      </c>
      <c r="D457" s="21">
        <v>0</v>
      </c>
      <c r="E457" s="13" t="s">
        <v>458</v>
      </c>
      <c r="F457" s="6" t="str">
        <f t="shared" si="7"/>
        <v>ok</v>
      </c>
      <c r="L457" s="51"/>
    </row>
    <row r="458" spans="1:12" x14ac:dyDescent="0.25">
      <c r="A458" s="47" t="s">
        <v>459</v>
      </c>
      <c r="B458" s="44">
        <v>1120946.75</v>
      </c>
      <c r="C458" s="19">
        <v>751.81</v>
      </c>
      <c r="D458" s="19">
        <v>0</v>
      </c>
      <c r="E458" s="13" t="s">
        <v>459</v>
      </c>
      <c r="F458" s="6" t="str">
        <f t="shared" si="7"/>
        <v>ok</v>
      </c>
      <c r="L458" s="51"/>
    </row>
    <row r="459" spans="1:12" x14ac:dyDescent="0.25">
      <c r="A459" s="47" t="s">
        <v>460</v>
      </c>
      <c r="B459" s="44">
        <v>2615542.39</v>
      </c>
      <c r="C459" s="21">
        <v>685.84</v>
      </c>
      <c r="D459" s="21">
        <v>0</v>
      </c>
      <c r="E459" s="13" t="s">
        <v>460</v>
      </c>
      <c r="F459" s="6" t="str">
        <f t="shared" si="7"/>
        <v>ok</v>
      </c>
      <c r="L459" s="51"/>
    </row>
    <row r="460" spans="1:12" x14ac:dyDescent="0.25">
      <c r="A460" s="47" t="s">
        <v>461</v>
      </c>
      <c r="B460" s="44">
        <v>1120946.75</v>
      </c>
      <c r="C460" s="19">
        <v>190.45</v>
      </c>
      <c r="D460" s="19">
        <v>0</v>
      </c>
      <c r="E460" s="13" t="s">
        <v>461</v>
      </c>
      <c r="F460" s="6" t="str">
        <f t="shared" si="7"/>
        <v>ok</v>
      </c>
      <c r="L460" s="51"/>
    </row>
    <row r="461" spans="1:12" x14ac:dyDescent="0.25">
      <c r="A461" s="47" t="s">
        <v>462</v>
      </c>
      <c r="B461" s="44">
        <v>1307771.2</v>
      </c>
      <c r="C461" s="21">
        <v>543.05999999999995</v>
      </c>
      <c r="D461" s="21">
        <v>0</v>
      </c>
      <c r="E461" s="13" t="s">
        <v>462</v>
      </c>
      <c r="F461" s="6" t="str">
        <f t="shared" si="7"/>
        <v>ok</v>
      </c>
      <c r="L461" s="51"/>
    </row>
    <row r="462" spans="1:12" x14ac:dyDescent="0.25">
      <c r="A462" s="47" t="s">
        <v>463</v>
      </c>
      <c r="B462" s="44">
        <v>747297.84</v>
      </c>
      <c r="C462" s="19">
        <v>242.07</v>
      </c>
      <c r="D462" s="19">
        <v>0</v>
      </c>
      <c r="E462" s="13" t="s">
        <v>463</v>
      </c>
      <c r="F462" s="6" t="str">
        <f t="shared" si="7"/>
        <v>ok</v>
      </c>
      <c r="L462" s="51"/>
    </row>
    <row r="463" spans="1:12" x14ac:dyDescent="0.25">
      <c r="A463" s="47" t="s">
        <v>464</v>
      </c>
      <c r="B463" s="44">
        <v>560473.38</v>
      </c>
      <c r="C463" s="21">
        <v>53.81</v>
      </c>
      <c r="D463" s="21">
        <v>0</v>
      </c>
      <c r="E463" s="13" t="s">
        <v>464</v>
      </c>
      <c r="F463" s="6" t="str">
        <f t="shared" si="7"/>
        <v>ok</v>
      </c>
      <c r="L463" s="51"/>
    </row>
    <row r="464" spans="1:12" x14ac:dyDescent="0.25">
      <c r="A464" s="47" t="s">
        <v>465</v>
      </c>
      <c r="B464" s="44">
        <v>934122.28</v>
      </c>
      <c r="C464" s="19">
        <v>435.58</v>
      </c>
      <c r="D464" s="19">
        <v>0</v>
      </c>
      <c r="E464" s="13" t="s">
        <v>465</v>
      </c>
      <c r="F464" s="6" t="str">
        <f t="shared" si="7"/>
        <v>ok</v>
      </c>
      <c r="L464" s="51"/>
    </row>
    <row r="465" spans="1:12" x14ac:dyDescent="0.25">
      <c r="A465" s="47" t="s">
        <v>466</v>
      </c>
      <c r="B465" s="44">
        <v>2055069.03</v>
      </c>
      <c r="C465" s="20">
        <v>6685.23</v>
      </c>
      <c r="D465" s="21">
        <v>0</v>
      </c>
      <c r="E465" s="13" t="s">
        <v>466</v>
      </c>
      <c r="F465" s="6" t="str">
        <f t="shared" si="7"/>
        <v>ok</v>
      </c>
      <c r="L465" s="51"/>
    </row>
    <row r="466" spans="1:12" x14ac:dyDescent="0.25">
      <c r="A466" s="47" t="s">
        <v>467</v>
      </c>
      <c r="B466" s="44">
        <v>560473.38</v>
      </c>
      <c r="C466" s="19">
        <v>549.86</v>
      </c>
      <c r="D466" s="19">
        <v>0</v>
      </c>
      <c r="E466" s="13" t="s">
        <v>467</v>
      </c>
      <c r="F466" s="6" t="str">
        <f t="shared" si="7"/>
        <v>ok</v>
      </c>
      <c r="L466" s="51"/>
    </row>
    <row r="467" spans="1:12" x14ac:dyDescent="0.25">
      <c r="A467" s="47" t="s">
        <v>468</v>
      </c>
      <c r="B467" s="44">
        <v>934122.28</v>
      </c>
      <c r="C467" s="21">
        <v>23.49</v>
      </c>
      <c r="D467" s="21">
        <v>0</v>
      </c>
      <c r="E467" s="13" t="s">
        <v>468</v>
      </c>
      <c r="F467" s="6" t="str">
        <f t="shared" si="7"/>
        <v>ok</v>
      </c>
      <c r="L467" s="51"/>
    </row>
    <row r="468" spans="1:12" x14ac:dyDescent="0.25">
      <c r="A468" s="47" t="s">
        <v>469</v>
      </c>
      <c r="B468" s="44">
        <v>560473.38</v>
      </c>
      <c r="C468" s="19">
        <v>35.61</v>
      </c>
      <c r="D468" s="19">
        <v>0</v>
      </c>
      <c r="E468" s="13" t="s">
        <v>469</v>
      </c>
      <c r="F468" s="6" t="str">
        <f t="shared" si="7"/>
        <v>ok</v>
      </c>
      <c r="L468" s="51"/>
    </row>
    <row r="469" spans="1:12" x14ac:dyDescent="0.25">
      <c r="A469" s="47" t="s">
        <v>470</v>
      </c>
      <c r="B469" s="44">
        <v>560473.38</v>
      </c>
      <c r="C469" s="21">
        <v>73.19</v>
      </c>
      <c r="D469" s="21">
        <v>0</v>
      </c>
      <c r="E469" s="13" t="s">
        <v>470</v>
      </c>
      <c r="F469" s="6" t="str">
        <f t="shared" si="7"/>
        <v>ok</v>
      </c>
      <c r="L469" s="51"/>
    </row>
    <row r="470" spans="1:12" x14ac:dyDescent="0.25">
      <c r="A470" s="47" t="s">
        <v>471</v>
      </c>
      <c r="B470" s="44">
        <v>560473.38</v>
      </c>
      <c r="C470" s="19">
        <v>62.69</v>
      </c>
      <c r="D470" s="19">
        <v>0</v>
      </c>
      <c r="E470" s="13" t="s">
        <v>471</v>
      </c>
      <c r="F470" s="6" t="str">
        <f t="shared" si="7"/>
        <v>ok</v>
      </c>
      <c r="L470" s="51"/>
    </row>
    <row r="471" spans="1:12" x14ac:dyDescent="0.25">
      <c r="A471" s="47" t="s">
        <v>472</v>
      </c>
      <c r="B471" s="44">
        <v>747297.84</v>
      </c>
      <c r="C471" s="20">
        <v>1033.9000000000001</v>
      </c>
      <c r="D471" s="21">
        <v>0</v>
      </c>
      <c r="E471" s="13" t="s">
        <v>472</v>
      </c>
      <c r="F471" s="6" t="str">
        <f t="shared" si="7"/>
        <v>ok</v>
      </c>
      <c r="L471" s="51"/>
    </row>
    <row r="472" spans="1:12" x14ac:dyDescent="0.25">
      <c r="A472" s="47" t="s">
        <v>473</v>
      </c>
      <c r="B472" s="44">
        <v>560473.38</v>
      </c>
      <c r="C472" s="19">
        <v>31.91</v>
      </c>
      <c r="D472" s="19">
        <v>0</v>
      </c>
      <c r="E472" s="13" t="s">
        <v>473</v>
      </c>
      <c r="F472" s="6" t="str">
        <f t="shared" si="7"/>
        <v>ok</v>
      </c>
      <c r="L472" s="51"/>
    </row>
    <row r="473" spans="1:12" x14ac:dyDescent="0.25">
      <c r="A473" s="47" t="s">
        <v>474</v>
      </c>
      <c r="B473" s="44">
        <v>560473.38</v>
      </c>
      <c r="C473" s="21">
        <v>27.51</v>
      </c>
      <c r="D473" s="21">
        <v>0</v>
      </c>
      <c r="E473" s="13" t="s">
        <v>474</v>
      </c>
      <c r="F473" s="6" t="str">
        <f t="shared" si="7"/>
        <v>ok</v>
      </c>
      <c r="L473" s="51"/>
    </row>
    <row r="474" spans="1:12" x14ac:dyDescent="0.25">
      <c r="A474" s="47" t="s">
        <v>475</v>
      </c>
      <c r="B474" s="44">
        <v>560473.38</v>
      </c>
      <c r="C474" s="19">
        <v>8.6199999999999992</v>
      </c>
      <c r="D474" s="19">
        <v>0</v>
      </c>
      <c r="E474" s="13" t="s">
        <v>475</v>
      </c>
      <c r="F474" s="6" t="str">
        <f t="shared" si="7"/>
        <v>ok</v>
      </c>
      <c r="L474" s="51"/>
    </row>
    <row r="475" spans="1:12" x14ac:dyDescent="0.25">
      <c r="A475" s="47" t="s">
        <v>476</v>
      </c>
      <c r="B475" s="44">
        <v>1494595.66</v>
      </c>
      <c r="C475" s="20">
        <v>1152.6199999999999</v>
      </c>
      <c r="D475" s="21">
        <v>0</v>
      </c>
      <c r="E475" s="13" t="s">
        <v>476</v>
      </c>
      <c r="F475" s="6" t="str">
        <f t="shared" si="7"/>
        <v>ok</v>
      </c>
      <c r="L475" s="51"/>
    </row>
    <row r="476" spans="1:12" x14ac:dyDescent="0.25">
      <c r="A476" s="47" t="s">
        <v>477</v>
      </c>
      <c r="B476" s="44">
        <v>560473.38</v>
      </c>
      <c r="C476" s="18">
        <v>2987.63</v>
      </c>
      <c r="D476" s="19">
        <v>0</v>
      </c>
      <c r="E476" s="13" t="s">
        <v>477</v>
      </c>
      <c r="F476" s="6" t="str">
        <f t="shared" si="7"/>
        <v>ok</v>
      </c>
      <c r="L476" s="51"/>
    </row>
    <row r="477" spans="1:12" x14ac:dyDescent="0.25">
      <c r="A477" s="47" t="s">
        <v>478</v>
      </c>
      <c r="B477" s="44">
        <v>934122.28</v>
      </c>
      <c r="C477" s="21">
        <v>82.27</v>
      </c>
      <c r="D477" s="21">
        <v>0</v>
      </c>
      <c r="E477" s="13" t="s">
        <v>478</v>
      </c>
      <c r="F477" s="6" t="str">
        <f t="shared" si="7"/>
        <v>ok</v>
      </c>
      <c r="L477" s="51"/>
    </row>
    <row r="478" spans="1:12" x14ac:dyDescent="0.25">
      <c r="A478" s="47" t="s">
        <v>479</v>
      </c>
      <c r="B478" s="44">
        <v>747297.84</v>
      </c>
      <c r="C478" s="18">
        <v>1665.91</v>
      </c>
      <c r="D478" s="19">
        <v>0</v>
      </c>
      <c r="E478" s="13" t="s">
        <v>479</v>
      </c>
      <c r="F478" s="6" t="str">
        <f t="shared" si="7"/>
        <v>ok</v>
      </c>
      <c r="L478" s="51"/>
    </row>
    <row r="479" spans="1:12" x14ac:dyDescent="0.25">
      <c r="A479" s="47" t="s">
        <v>480</v>
      </c>
      <c r="B479" s="44">
        <v>1120946.75</v>
      </c>
      <c r="C479" s="21">
        <v>83.41</v>
      </c>
      <c r="D479" s="21">
        <v>0</v>
      </c>
      <c r="E479" s="13" t="s">
        <v>480</v>
      </c>
      <c r="F479" s="6" t="str">
        <f t="shared" si="7"/>
        <v>ok</v>
      </c>
      <c r="L479" s="51"/>
    </row>
    <row r="480" spans="1:12" x14ac:dyDescent="0.25">
      <c r="A480" s="47" t="s">
        <v>481</v>
      </c>
      <c r="B480" s="44">
        <v>747297.84</v>
      </c>
      <c r="C480" s="19">
        <v>81.040000000000006</v>
      </c>
      <c r="D480" s="19">
        <v>0</v>
      </c>
      <c r="E480" s="13" t="s">
        <v>481</v>
      </c>
      <c r="F480" s="6" t="str">
        <f t="shared" si="7"/>
        <v>ok</v>
      </c>
      <c r="L480" s="51"/>
    </row>
    <row r="481" spans="1:12" x14ac:dyDescent="0.25">
      <c r="A481" s="47" t="s">
        <v>482</v>
      </c>
      <c r="B481" s="44">
        <v>1494595.66</v>
      </c>
      <c r="C481" s="20">
        <v>1339.99</v>
      </c>
      <c r="D481" s="21">
        <v>0</v>
      </c>
      <c r="E481" s="13" t="s">
        <v>482</v>
      </c>
      <c r="F481" s="6" t="str">
        <f t="shared" si="7"/>
        <v>ok</v>
      </c>
      <c r="L481" s="51"/>
    </row>
    <row r="482" spans="1:12" x14ac:dyDescent="0.25">
      <c r="A482" s="47" t="s">
        <v>483</v>
      </c>
      <c r="B482" s="44">
        <v>560473.38</v>
      </c>
      <c r="C482" s="19">
        <v>587.44000000000005</v>
      </c>
      <c r="D482" s="19">
        <v>0</v>
      </c>
      <c r="E482" s="13" t="s">
        <v>483</v>
      </c>
      <c r="F482" s="6" t="str">
        <f t="shared" si="7"/>
        <v>ok</v>
      </c>
      <c r="L482" s="51"/>
    </row>
    <row r="483" spans="1:12" x14ac:dyDescent="0.25">
      <c r="A483" s="47" t="s">
        <v>484</v>
      </c>
      <c r="B483" s="44">
        <v>560473.38</v>
      </c>
      <c r="C483" s="21">
        <v>524.64</v>
      </c>
      <c r="D483" s="21">
        <v>0</v>
      </c>
      <c r="E483" s="13" t="s">
        <v>484</v>
      </c>
      <c r="F483" s="6" t="str">
        <f t="shared" si="7"/>
        <v>ok</v>
      </c>
      <c r="L483" s="51"/>
    </row>
    <row r="484" spans="1:12" x14ac:dyDescent="0.25">
      <c r="A484" s="47" t="s">
        <v>485</v>
      </c>
      <c r="B484" s="44">
        <v>1120946.75</v>
      </c>
      <c r="C484" s="19">
        <v>268.2</v>
      </c>
      <c r="D484" s="19">
        <v>0</v>
      </c>
      <c r="E484" s="13" t="s">
        <v>485</v>
      </c>
      <c r="F484" s="6" t="str">
        <f t="shared" si="7"/>
        <v>ok</v>
      </c>
      <c r="L484" s="51"/>
    </row>
    <row r="485" spans="1:12" x14ac:dyDescent="0.25">
      <c r="A485" s="47" t="s">
        <v>486</v>
      </c>
      <c r="B485" s="44">
        <v>560473.38</v>
      </c>
      <c r="C485" s="21">
        <v>342.65</v>
      </c>
      <c r="D485" s="21">
        <v>0</v>
      </c>
      <c r="E485" s="13" t="s">
        <v>486</v>
      </c>
      <c r="F485" s="6" t="str">
        <f t="shared" si="7"/>
        <v>ok</v>
      </c>
      <c r="L485" s="51"/>
    </row>
    <row r="486" spans="1:12" x14ac:dyDescent="0.25">
      <c r="A486" s="47" t="s">
        <v>487</v>
      </c>
      <c r="B486" s="44">
        <v>747297.84</v>
      </c>
      <c r="C486" s="19">
        <v>162.05000000000001</v>
      </c>
      <c r="D486" s="19">
        <v>0</v>
      </c>
      <c r="E486" s="13" t="s">
        <v>487</v>
      </c>
      <c r="F486" s="6" t="str">
        <f t="shared" si="7"/>
        <v>ok</v>
      </c>
      <c r="L486" s="51"/>
    </row>
    <row r="487" spans="1:12" x14ac:dyDescent="0.25">
      <c r="A487" s="47" t="s">
        <v>488</v>
      </c>
      <c r="B487" s="44">
        <v>560473.38</v>
      </c>
      <c r="C487" s="21">
        <v>377.65</v>
      </c>
      <c r="D487" s="21">
        <v>0</v>
      </c>
      <c r="E487" s="13" t="s">
        <v>488</v>
      </c>
      <c r="F487" s="6" t="str">
        <f t="shared" si="7"/>
        <v>ok</v>
      </c>
      <c r="L487" s="51"/>
    </row>
    <row r="488" spans="1:12" x14ac:dyDescent="0.25">
      <c r="A488" s="47" t="s">
        <v>489</v>
      </c>
      <c r="B488" s="44">
        <v>1494595.66</v>
      </c>
      <c r="C488" s="18">
        <v>4624.13</v>
      </c>
      <c r="D488" s="19">
        <v>0</v>
      </c>
      <c r="E488" s="13" t="s">
        <v>489</v>
      </c>
      <c r="F488" s="6" t="str">
        <f t="shared" si="7"/>
        <v>ok</v>
      </c>
      <c r="L488" s="51"/>
    </row>
    <row r="489" spans="1:12" x14ac:dyDescent="0.25">
      <c r="A489" s="47" t="s">
        <v>490</v>
      </c>
      <c r="B489" s="44">
        <v>560473.38</v>
      </c>
      <c r="C489" s="21">
        <v>338.13</v>
      </c>
      <c r="D489" s="21">
        <v>0</v>
      </c>
      <c r="E489" s="13" t="s">
        <v>490</v>
      </c>
      <c r="F489" s="6" t="str">
        <f t="shared" si="7"/>
        <v>ok</v>
      </c>
      <c r="L489" s="51"/>
    </row>
    <row r="490" spans="1:12" x14ac:dyDescent="0.25">
      <c r="A490" s="47" t="s">
        <v>491</v>
      </c>
      <c r="B490" s="44">
        <v>934122.28</v>
      </c>
      <c r="C490" s="19">
        <v>244.42</v>
      </c>
      <c r="D490" s="19">
        <v>0</v>
      </c>
      <c r="E490" s="13" t="s">
        <v>491</v>
      </c>
      <c r="F490" s="6" t="str">
        <f t="shared" si="7"/>
        <v>ok</v>
      </c>
      <c r="L490" s="51"/>
    </row>
    <row r="491" spans="1:12" x14ac:dyDescent="0.25">
      <c r="A491" s="47" t="s">
        <v>492</v>
      </c>
      <c r="B491" s="44">
        <v>747297.84</v>
      </c>
      <c r="C491" s="21">
        <v>50.99</v>
      </c>
      <c r="D491" s="21">
        <v>0</v>
      </c>
      <c r="E491" s="13" t="s">
        <v>492</v>
      </c>
      <c r="F491" s="6" t="str">
        <f t="shared" si="7"/>
        <v>ok</v>
      </c>
      <c r="L491" s="51"/>
    </row>
    <row r="492" spans="1:12" x14ac:dyDescent="0.25">
      <c r="A492" s="47" t="s">
        <v>493</v>
      </c>
      <c r="B492" s="44">
        <v>934122.28</v>
      </c>
      <c r="C492" s="19">
        <v>120.73</v>
      </c>
      <c r="D492" s="19">
        <v>0</v>
      </c>
      <c r="E492" s="13" t="s">
        <v>493</v>
      </c>
      <c r="F492" s="6" t="str">
        <f t="shared" si="7"/>
        <v>ok</v>
      </c>
      <c r="L492" s="51"/>
    </row>
    <row r="493" spans="1:12" x14ac:dyDescent="0.25">
      <c r="A493" s="47" t="s">
        <v>494</v>
      </c>
      <c r="B493" s="44">
        <v>560473.38</v>
      </c>
      <c r="C493" s="21">
        <v>39.380000000000003</v>
      </c>
      <c r="D493" s="21">
        <v>0</v>
      </c>
      <c r="E493" s="13" t="s">
        <v>494</v>
      </c>
      <c r="F493" s="6" t="str">
        <f t="shared" si="7"/>
        <v>ok</v>
      </c>
      <c r="L493" s="51"/>
    </row>
    <row r="494" spans="1:12" x14ac:dyDescent="0.25">
      <c r="A494" s="47" t="s">
        <v>495</v>
      </c>
      <c r="B494" s="44">
        <v>560473.38</v>
      </c>
      <c r="C494" s="18">
        <v>6459.01</v>
      </c>
      <c r="D494" s="19">
        <v>0</v>
      </c>
      <c r="E494" s="13" t="s">
        <v>495</v>
      </c>
      <c r="F494" s="6" t="str">
        <f t="shared" si="7"/>
        <v>ok</v>
      </c>
      <c r="L494" s="51"/>
    </row>
    <row r="495" spans="1:12" x14ac:dyDescent="0.25">
      <c r="A495" s="47" t="s">
        <v>496</v>
      </c>
      <c r="B495" s="44">
        <v>560473.38</v>
      </c>
      <c r="C495" s="20">
        <v>1024.81</v>
      </c>
      <c r="D495" s="21">
        <v>0</v>
      </c>
      <c r="E495" s="13" t="s">
        <v>496</v>
      </c>
      <c r="F495" s="6" t="str">
        <f t="shared" si="7"/>
        <v>ok</v>
      </c>
      <c r="L495" s="51"/>
    </row>
    <row r="496" spans="1:12" x14ac:dyDescent="0.25">
      <c r="A496" s="47" t="s">
        <v>497</v>
      </c>
      <c r="B496" s="44">
        <v>560473.38</v>
      </c>
      <c r="C496" s="19">
        <v>293.88</v>
      </c>
      <c r="D496" s="19">
        <v>0</v>
      </c>
      <c r="E496" s="13" t="s">
        <v>497</v>
      </c>
      <c r="F496" s="6" t="str">
        <f t="shared" si="7"/>
        <v>ok</v>
      </c>
      <c r="L496" s="51"/>
    </row>
    <row r="497" spans="1:12" x14ac:dyDescent="0.25">
      <c r="A497" s="47" t="s">
        <v>498</v>
      </c>
      <c r="B497" s="44">
        <v>560473.38</v>
      </c>
      <c r="C497" s="21">
        <v>188.92</v>
      </c>
      <c r="D497" s="21">
        <v>0</v>
      </c>
      <c r="E497" s="13" t="s">
        <v>498</v>
      </c>
      <c r="F497" s="6" t="str">
        <f t="shared" si="7"/>
        <v>ok</v>
      </c>
      <c r="L497" s="51"/>
    </row>
    <row r="498" spans="1:12" x14ac:dyDescent="0.25">
      <c r="A498" s="47" t="s">
        <v>499</v>
      </c>
      <c r="B498" s="44">
        <v>934122.28</v>
      </c>
      <c r="C498" s="18">
        <v>1656.6</v>
      </c>
      <c r="D498" s="19">
        <v>0</v>
      </c>
      <c r="E498" s="13" t="s">
        <v>499</v>
      </c>
      <c r="F498" s="6" t="str">
        <f t="shared" si="7"/>
        <v>ok</v>
      </c>
      <c r="L498" s="51"/>
    </row>
    <row r="499" spans="1:12" x14ac:dyDescent="0.25">
      <c r="A499" s="47" t="s">
        <v>500</v>
      </c>
      <c r="B499" s="44">
        <v>1120946.75</v>
      </c>
      <c r="C499" s="20">
        <v>95834.21</v>
      </c>
      <c r="D499" s="21">
        <v>0</v>
      </c>
      <c r="E499" s="13" t="s">
        <v>500</v>
      </c>
      <c r="F499" s="6" t="str">
        <f t="shared" si="7"/>
        <v>ok</v>
      </c>
      <c r="L499" s="51"/>
    </row>
    <row r="500" spans="1:12" x14ac:dyDescent="0.25">
      <c r="A500" s="47" t="s">
        <v>501</v>
      </c>
      <c r="B500" s="44">
        <v>1120946.75</v>
      </c>
      <c r="C500" s="19">
        <v>200.38</v>
      </c>
      <c r="D500" s="19">
        <v>0</v>
      </c>
      <c r="E500" s="13" t="s">
        <v>501</v>
      </c>
      <c r="F500" s="6" t="str">
        <f t="shared" si="7"/>
        <v>ok</v>
      </c>
      <c r="L500" s="51"/>
    </row>
    <row r="501" spans="1:12" x14ac:dyDescent="0.25">
      <c r="A501" s="47" t="s">
        <v>502</v>
      </c>
      <c r="B501" s="44">
        <v>747297.84</v>
      </c>
      <c r="C501" s="20">
        <v>2442.21</v>
      </c>
      <c r="D501" s="21">
        <v>0</v>
      </c>
      <c r="E501" s="13" t="s">
        <v>502</v>
      </c>
      <c r="F501" s="6" t="str">
        <f t="shared" si="7"/>
        <v>ok</v>
      </c>
      <c r="L501" s="51"/>
    </row>
    <row r="502" spans="1:12" x14ac:dyDescent="0.25">
      <c r="A502" s="47" t="s">
        <v>503</v>
      </c>
      <c r="B502" s="44">
        <v>1868244.57</v>
      </c>
      <c r="C502" s="18">
        <v>7913.08</v>
      </c>
      <c r="D502" s="19">
        <v>0</v>
      </c>
      <c r="E502" s="13" t="s">
        <v>503</v>
      </c>
      <c r="F502" s="6" t="str">
        <f t="shared" si="7"/>
        <v>ok</v>
      </c>
      <c r="L502" s="51"/>
    </row>
    <row r="503" spans="1:12" x14ac:dyDescent="0.25">
      <c r="A503" s="47" t="s">
        <v>504</v>
      </c>
      <c r="B503" s="44">
        <v>560473.38</v>
      </c>
      <c r="C503" s="21">
        <v>414.06</v>
      </c>
      <c r="D503" s="21">
        <v>0</v>
      </c>
      <c r="E503" s="13" t="s">
        <v>504</v>
      </c>
      <c r="F503" s="6" t="str">
        <f t="shared" si="7"/>
        <v>ok</v>
      </c>
      <c r="L503" s="51"/>
    </row>
    <row r="504" spans="1:12" x14ac:dyDescent="0.25">
      <c r="A504" s="47" t="s">
        <v>505</v>
      </c>
      <c r="B504" s="44">
        <v>1120946.75</v>
      </c>
      <c r="C504" s="18">
        <v>1894.65</v>
      </c>
      <c r="D504" s="19">
        <v>0</v>
      </c>
      <c r="E504" s="13" t="s">
        <v>505</v>
      </c>
      <c r="F504" s="6" t="str">
        <f t="shared" si="7"/>
        <v>ok</v>
      </c>
      <c r="L504" s="51"/>
    </row>
    <row r="505" spans="1:12" x14ac:dyDescent="0.25">
      <c r="A505" s="47" t="s">
        <v>506</v>
      </c>
      <c r="B505" s="44">
        <v>1120946.75</v>
      </c>
      <c r="C505" s="21">
        <v>169.2</v>
      </c>
      <c r="D505" s="21">
        <v>0</v>
      </c>
      <c r="E505" s="13" t="s">
        <v>506</v>
      </c>
      <c r="F505" s="6" t="str">
        <f t="shared" si="7"/>
        <v>ok</v>
      </c>
      <c r="L505" s="51"/>
    </row>
    <row r="506" spans="1:12" x14ac:dyDescent="0.25">
      <c r="A506" s="47" t="s">
        <v>507</v>
      </c>
      <c r="B506" s="44">
        <v>5202615.8600000003</v>
      </c>
      <c r="C506" s="18">
        <v>1317.61</v>
      </c>
      <c r="D506" s="19">
        <v>0</v>
      </c>
      <c r="E506" s="13" t="s">
        <v>507</v>
      </c>
      <c r="F506" s="6" t="str">
        <f t="shared" si="7"/>
        <v>ok</v>
      </c>
      <c r="L506" s="51"/>
    </row>
    <row r="507" spans="1:12" x14ac:dyDescent="0.25">
      <c r="A507" s="47" t="s">
        <v>508</v>
      </c>
      <c r="B507" s="44">
        <v>560473.38</v>
      </c>
      <c r="C507" s="21">
        <v>43.24</v>
      </c>
      <c r="D507" s="21">
        <v>0</v>
      </c>
      <c r="E507" s="13" t="s">
        <v>508</v>
      </c>
      <c r="F507" s="6" t="str">
        <f t="shared" si="7"/>
        <v>ok</v>
      </c>
      <c r="L507" s="51"/>
    </row>
    <row r="508" spans="1:12" x14ac:dyDescent="0.25">
      <c r="A508" s="47" t="s">
        <v>509</v>
      </c>
      <c r="B508" s="44">
        <v>560473.38</v>
      </c>
      <c r="C508" s="18">
        <v>1260.8900000000001</v>
      </c>
      <c r="D508" s="19">
        <v>0</v>
      </c>
      <c r="E508" s="13" t="s">
        <v>509</v>
      </c>
      <c r="F508" s="6" t="str">
        <f t="shared" si="7"/>
        <v>ok</v>
      </c>
      <c r="L508" s="51"/>
    </row>
    <row r="509" spans="1:12" x14ac:dyDescent="0.25">
      <c r="A509" s="47" t="s">
        <v>510</v>
      </c>
      <c r="B509" s="44">
        <v>560473.38</v>
      </c>
      <c r="C509" s="20">
        <v>3736.53</v>
      </c>
      <c r="D509" s="21">
        <v>0</v>
      </c>
      <c r="E509" s="13" t="s">
        <v>510</v>
      </c>
      <c r="F509" s="6" t="str">
        <f t="shared" si="7"/>
        <v>ok</v>
      </c>
      <c r="L509" s="51"/>
    </row>
    <row r="510" spans="1:12" x14ac:dyDescent="0.25">
      <c r="A510" s="47" t="s">
        <v>511</v>
      </c>
      <c r="B510" s="44">
        <v>560473.38</v>
      </c>
      <c r="C510" s="19">
        <v>58.76</v>
      </c>
      <c r="D510" s="19">
        <v>0</v>
      </c>
      <c r="E510" s="13" t="s">
        <v>511</v>
      </c>
      <c r="F510" s="6" t="str">
        <f t="shared" si="7"/>
        <v>ok</v>
      </c>
      <c r="L510" s="51"/>
    </row>
    <row r="511" spans="1:12" x14ac:dyDescent="0.25">
      <c r="A511" s="47" t="s">
        <v>512</v>
      </c>
      <c r="B511" s="44">
        <v>560473.38</v>
      </c>
      <c r="C511" s="21">
        <v>216.99</v>
      </c>
      <c r="D511" s="21">
        <v>0</v>
      </c>
      <c r="E511" s="13" t="s">
        <v>512</v>
      </c>
      <c r="F511" s="6" t="str">
        <f t="shared" si="7"/>
        <v>ok</v>
      </c>
      <c r="L511" s="51"/>
    </row>
    <row r="512" spans="1:12" x14ac:dyDescent="0.25">
      <c r="A512" s="47" t="s">
        <v>513</v>
      </c>
      <c r="B512" s="44">
        <v>2989191.28</v>
      </c>
      <c r="C512" s="19">
        <v>755.85</v>
      </c>
      <c r="D512" s="19">
        <v>0</v>
      </c>
      <c r="E512" s="13" t="s">
        <v>513</v>
      </c>
      <c r="F512" s="6" t="str">
        <f t="shared" si="7"/>
        <v>ok</v>
      </c>
      <c r="L512" s="51"/>
    </row>
    <row r="513" spans="1:12" x14ac:dyDescent="0.25">
      <c r="A513" s="47" t="s">
        <v>514</v>
      </c>
      <c r="B513" s="44">
        <v>1307771.2</v>
      </c>
      <c r="C513" s="21">
        <v>833.46</v>
      </c>
      <c r="D513" s="21">
        <v>0</v>
      </c>
      <c r="E513" s="13" t="s">
        <v>514</v>
      </c>
      <c r="F513" s="6" t="str">
        <f t="shared" si="7"/>
        <v>ok</v>
      </c>
      <c r="L513" s="51"/>
    </row>
    <row r="514" spans="1:12" x14ac:dyDescent="0.25">
      <c r="A514" s="47" t="s">
        <v>515</v>
      </c>
      <c r="B514" s="44">
        <v>1120946.75</v>
      </c>
      <c r="C514" s="19">
        <v>606.22</v>
      </c>
      <c r="D514" s="19">
        <v>0</v>
      </c>
      <c r="E514" s="13" t="s">
        <v>515</v>
      </c>
      <c r="F514" s="6" t="str">
        <f t="shared" si="7"/>
        <v>ok</v>
      </c>
      <c r="L514" s="51"/>
    </row>
    <row r="515" spans="1:12" x14ac:dyDescent="0.25">
      <c r="A515" s="47" t="s">
        <v>516</v>
      </c>
      <c r="B515" s="44">
        <v>560473.38</v>
      </c>
      <c r="C515" s="21">
        <v>110.89</v>
      </c>
      <c r="D515" s="21">
        <v>0</v>
      </c>
      <c r="E515" s="13" t="s">
        <v>516</v>
      </c>
      <c r="F515" s="6" t="str">
        <f t="shared" si="7"/>
        <v>ok</v>
      </c>
      <c r="L515" s="51"/>
    </row>
    <row r="516" spans="1:12" x14ac:dyDescent="0.25">
      <c r="A516" s="47" t="s">
        <v>517</v>
      </c>
      <c r="B516" s="44">
        <v>1681420.1</v>
      </c>
      <c r="C516" s="18">
        <v>14361.63</v>
      </c>
      <c r="D516" s="19">
        <v>0</v>
      </c>
      <c r="E516" s="13" t="s">
        <v>517</v>
      </c>
      <c r="F516" s="6" t="str">
        <f t="shared" si="7"/>
        <v>ok</v>
      </c>
      <c r="L516" s="51"/>
    </row>
    <row r="517" spans="1:12" x14ac:dyDescent="0.25">
      <c r="A517" s="47" t="s">
        <v>518</v>
      </c>
      <c r="B517" s="44">
        <v>560473.38</v>
      </c>
      <c r="C517" s="21">
        <v>812.17</v>
      </c>
      <c r="D517" s="21">
        <v>0</v>
      </c>
      <c r="E517" s="13" t="s">
        <v>518</v>
      </c>
      <c r="F517" s="6" t="str">
        <f t="shared" si="7"/>
        <v>ok</v>
      </c>
      <c r="L517" s="51"/>
    </row>
    <row r="518" spans="1:12" x14ac:dyDescent="0.25">
      <c r="A518" s="47" t="s">
        <v>519</v>
      </c>
      <c r="B518" s="44">
        <v>560473.38</v>
      </c>
      <c r="C518" s="19">
        <v>484.2</v>
      </c>
      <c r="D518" s="19">
        <v>0</v>
      </c>
      <c r="E518" s="13" t="s">
        <v>519</v>
      </c>
      <c r="F518" s="6" t="str">
        <f t="shared" si="7"/>
        <v>ok</v>
      </c>
      <c r="L518" s="51"/>
    </row>
    <row r="519" spans="1:12" x14ac:dyDescent="0.25">
      <c r="A519" s="47" t="s">
        <v>520</v>
      </c>
      <c r="B519" s="44">
        <v>560473.38</v>
      </c>
      <c r="C519" s="21">
        <v>131.02000000000001</v>
      </c>
      <c r="D519" s="21">
        <v>0</v>
      </c>
      <c r="E519" s="13" t="s">
        <v>520</v>
      </c>
      <c r="F519" s="6" t="str">
        <f t="shared" ref="F519:F582" si="8">IF(A519=E519,"ok","erro")</f>
        <v>ok</v>
      </c>
      <c r="L519" s="51"/>
    </row>
    <row r="520" spans="1:12" x14ac:dyDescent="0.25">
      <c r="A520" s="47" t="s">
        <v>521</v>
      </c>
      <c r="B520" s="44">
        <v>560473.38</v>
      </c>
      <c r="C520" s="19">
        <v>56.01</v>
      </c>
      <c r="D520" s="19">
        <v>0</v>
      </c>
      <c r="E520" s="13" t="s">
        <v>521</v>
      </c>
      <c r="F520" s="6" t="str">
        <f t="shared" si="8"/>
        <v>ok</v>
      </c>
      <c r="L520" s="51"/>
    </row>
    <row r="521" spans="1:12" x14ac:dyDescent="0.25">
      <c r="A521" s="47" t="s">
        <v>522</v>
      </c>
      <c r="B521" s="44">
        <v>1307771.2</v>
      </c>
      <c r="C521" s="20">
        <v>1085.51</v>
      </c>
      <c r="D521" s="21">
        <v>0</v>
      </c>
      <c r="E521" s="13" t="s">
        <v>522</v>
      </c>
      <c r="F521" s="6" t="str">
        <f t="shared" si="8"/>
        <v>ok</v>
      </c>
      <c r="L521" s="51"/>
    </row>
    <row r="522" spans="1:12" x14ac:dyDescent="0.25">
      <c r="A522" s="47" t="s">
        <v>523</v>
      </c>
      <c r="B522" s="44">
        <v>747297.84</v>
      </c>
      <c r="C522" s="19">
        <v>402.64</v>
      </c>
      <c r="D522" s="19">
        <v>0</v>
      </c>
      <c r="E522" s="13" t="s">
        <v>523</v>
      </c>
      <c r="F522" s="6" t="str">
        <f t="shared" si="8"/>
        <v>ok</v>
      </c>
      <c r="L522" s="51"/>
    </row>
    <row r="523" spans="1:12" x14ac:dyDescent="0.25">
      <c r="A523" s="47" t="s">
        <v>524</v>
      </c>
      <c r="B523" s="44">
        <v>560473.38</v>
      </c>
      <c r="C523" s="21">
        <v>108.98</v>
      </c>
      <c r="D523" s="21">
        <v>0</v>
      </c>
      <c r="E523" s="13" t="s">
        <v>524</v>
      </c>
      <c r="F523" s="6" t="str">
        <f t="shared" si="8"/>
        <v>ok</v>
      </c>
      <c r="L523" s="51"/>
    </row>
    <row r="524" spans="1:12" x14ac:dyDescent="0.25">
      <c r="A524" s="47" t="s">
        <v>525</v>
      </c>
      <c r="B524" s="44">
        <v>1120946.75</v>
      </c>
      <c r="C524" s="19">
        <v>47.28</v>
      </c>
      <c r="D524" s="19">
        <v>0</v>
      </c>
      <c r="E524" s="13" t="s">
        <v>525</v>
      </c>
      <c r="F524" s="6" t="str">
        <f t="shared" si="8"/>
        <v>ok</v>
      </c>
      <c r="L524" s="51"/>
    </row>
    <row r="525" spans="1:12" x14ac:dyDescent="0.25">
      <c r="A525" s="47" t="s">
        <v>526</v>
      </c>
      <c r="B525" s="44">
        <v>2802366.83</v>
      </c>
      <c r="C525" s="20">
        <v>6553.66</v>
      </c>
      <c r="D525" s="21">
        <v>0</v>
      </c>
      <c r="E525" s="13" t="s">
        <v>526</v>
      </c>
      <c r="F525" s="6" t="str">
        <f t="shared" si="8"/>
        <v>ok</v>
      </c>
      <c r="L525" s="51"/>
    </row>
    <row r="526" spans="1:12" x14ac:dyDescent="0.25">
      <c r="A526" s="47" t="s">
        <v>527</v>
      </c>
      <c r="B526" s="44">
        <v>560473.38</v>
      </c>
      <c r="C526" s="19">
        <v>167.35</v>
      </c>
      <c r="D526" s="19">
        <v>0</v>
      </c>
      <c r="E526" s="13" t="s">
        <v>527</v>
      </c>
      <c r="F526" s="6" t="str">
        <f t="shared" si="8"/>
        <v>ok</v>
      </c>
      <c r="L526" s="51"/>
    </row>
    <row r="527" spans="1:12" x14ac:dyDescent="0.25">
      <c r="A527" s="47" t="s">
        <v>528</v>
      </c>
      <c r="B527" s="44">
        <v>934122.28</v>
      </c>
      <c r="C527" s="20">
        <v>27547.13</v>
      </c>
      <c r="D527" s="21">
        <v>0</v>
      </c>
      <c r="E527" s="13" t="s">
        <v>528</v>
      </c>
      <c r="F527" s="6" t="str">
        <f t="shared" si="8"/>
        <v>ok</v>
      </c>
      <c r="L527" s="51"/>
    </row>
    <row r="528" spans="1:12" x14ac:dyDescent="0.25">
      <c r="A528" s="47" t="s">
        <v>529</v>
      </c>
      <c r="B528" s="44">
        <v>560473.38</v>
      </c>
      <c r="C528" s="19">
        <v>38.47</v>
      </c>
      <c r="D528" s="19">
        <v>0</v>
      </c>
      <c r="E528" s="13" t="s">
        <v>529</v>
      </c>
      <c r="F528" s="6" t="str">
        <f t="shared" si="8"/>
        <v>ok</v>
      </c>
      <c r="L528" s="51"/>
    </row>
    <row r="529" spans="1:12" x14ac:dyDescent="0.25">
      <c r="A529" s="47" t="s">
        <v>530</v>
      </c>
      <c r="B529" s="44">
        <v>934122.28</v>
      </c>
      <c r="C529" s="21">
        <v>379.06</v>
      </c>
      <c r="D529" s="21">
        <v>0</v>
      </c>
      <c r="E529" s="13" t="s">
        <v>530</v>
      </c>
      <c r="F529" s="6" t="str">
        <f t="shared" si="8"/>
        <v>ok</v>
      </c>
      <c r="L529" s="51"/>
    </row>
    <row r="530" spans="1:12" x14ac:dyDescent="0.25">
      <c r="A530" s="47" t="s">
        <v>531</v>
      </c>
      <c r="B530" s="44">
        <v>2802366.83</v>
      </c>
      <c r="C530" s="19">
        <v>147.6</v>
      </c>
      <c r="D530" s="19">
        <v>0</v>
      </c>
      <c r="E530" s="13" t="s">
        <v>531</v>
      </c>
      <c r="F530" s="6" t="str">
        <f t="shared" si="8"/>
        <v>ok</v>
      </c>
      <c r="L530" s="51"/>
    </row>
    <row r="531" spans="1:12" x14ac:dyDescent="0.25">
      <c r="A531" s="47" t="s">
        <v>532</v>
      </c>
      <c r="B531" s="44">
        <v>560473.38</v>
      </c>
      <c r="C531" s="21">
        <v>48.2</v>
      </c>
      <c r="D531" s="21">
        <v>0</v>
      </c>
      <c r="E531" s="13" t="s">
        <v>532</v>
      </c>
      <c r="F531" s="6" t="str">
        <f t="shared" si="8"/>
        <v>ok</v>
      </c>
      <c r="L531" s="51"/>
    </row>
    <row r="532" spans="1:12" x14ac:dyDescent="0.25">
      <c r="A532" s="47" t="s">
        <v>533</v>
      </c>
      <c r="B532" s="44">
        <v>1494595.66</v>
      </c>
      <c r="C532" s="18">
        <v>1113.1500000000001</v>
      </c>
      <c r="D532" s="19">
        <v>0</v>
      </c>
      <c r="E532" s="13" t="s">
        <v>533</v>
      </c>
      <c r="F532" s="6" t="str">
        <f t="shared" si="8"/>
        <v>ok</v>
      </c>
      <c r="L532" s="51"/>
    </row>
    <row r="533" spans="1:12" x14ac:dyDescent="0.25">
      <c r="A533" s="47" t="s">
        <v>534</v>
      </c>
      <c r="B533" s="44">
        <v>747297.84</v>
      </c>
      <c r="C533" s="21">
        <v>194.79</v>
      </c>
      <c r="D533" s="21">
        <v>0</v>
      </c>
      <c r="E533" s="13" t="s">
        <v>534</v>
      </c>
      <c r="F533" s="6" t="str">
        <f t="shared" si="8"/>
        <v>ok</v>
      </c>
      <c r="L533" s="51"/>
    </row>
    <row r="534" spans="1:12" x14ac:dyDescent="0.25">
      <c r="A534" s="47" t="s">
        <v>535</v>
      </c>
      <c r="B534" s="44">
        <v>560473.38</v>
      </c>
      <c r="C534" s="19">
        <v>204</v>
      </c>
      <c r="D534" s="19">
        <v>0</v>
      </c>
      <c r="E534" s="13" t="s">
        <v>535</v>
      </c>
      <c r="F534" s="6" t="str">
        <f t="shared" si="8"/>
        <v>ok</v>
      </c>
      <c r="L534" s="51"/>
    </row>
    <row r="535" spans="1:12" x14ac:dyDescent="0.25">
      <c r="A535" s="47" t="s">
        <v>536</v>
      </c>
      <c r="B535" s="44">
        <v>560473.38</v>
      </c>
      <c r="C535" s="20">
        <v>1513.99</v>
      </c>
      <c r="D535" s="21">
        <v>0</v>
      </c>
      <c r="E535" s="13" t="s">
        <v>536</v>
      </c>
      <c r="F535" s="6" t="str">
        <f t="shared" si="8"/>
        <v>ok</v>
      </c>
      <c r="L535" s="51"/>
    </row>
    <row r="536" spans="1:12" x14ac:dyDescent="0.25">
      <c r="A536" s="47" t="s">
        <v>537</v>
      </c>
      <c r="B536" s="44">
        <v>560473.38</v>
      </c>
      <c r="C536" s="19">
        <v>54.93</v>
      </c>
      <c r="D536" s="19">
        <v>0</v>
      </c>
      <c r="E536" s="47" t="s">
        <v>537</v>
      </c>
      <c r="F536" s="6" t="str">
        <f t="shared" si="8"/>
        <v>ok</v>
      </c>
      <c r="L536" s="51"/>
    </row>
    <row r="537" spans="1:12" x14ac:dyDescent="0.25">
      <c r="A537" s="47" t="s">
        <v>538</v>
      </c>
      <c r="B537" s="44">
        <v>560473.38</v>
      </c>
      <c r="C537" s="21">
        <v>0</v>
      </c>
      <c r="D537" s="21">
        <v>0</v>
      </c>
      <c r="E537" s="13" t="s">
        <v>538</v>
      </c>
      <c r="F537" s="6" t="str">
        <f t="shared" si="8"/>
        <v>ok</v>
      </c>
      <c r="L537" s="51"/>
    </row>
    <row r="538" spans="1:12" x14ac:dyDescent="0.25">
      <c r="A538" s="47" t="s">
        <v>539</v>
      </c>
      <c r="B538" s="44">
        <v>1681420.1</v>
      </c>
      <c r="C538" s="19">
        <v>301.43</v>
      </c>
      <c r="D538" s="19">
        <v>0</v>
      </c>
      <c r="E538" s="13" t="s">
        <v>539</v>
      </c>
      <c r="F538" s="6" t="str">
        <f t="shared" si="8"/>
        <v>ok</v>
      </c>
      <c r="L538" s="51"/>
    </row>
    <row r="539" spans="1:12" x14ac:dyDescent="0.25">
      <c r="A539" s="47" t="s">
        <v>540</v>
      </c>
      <c r="B539" s="44">
        <v>560473.38</v>
      </c>
      <c r="C539" s="21">
        <v>48.89</v>
      </c>
      <c r="D539" s="21">
        <v>0</v>
      </c>
      <c r="E539" s="13" t="s">
        <v>540</v>
      </c>
      <c r="F539" s="6" t="str">
        <f t="shared" si="8"/>
        <v>ok</v>
      </c>
      <c r="L539" s="51"/>
    </row>
    <row r="540" spans="1:12" x14ac:dyDescent="0.25">
      <c r="A540" s="47" t="s">
        <v>541</v>
      </c>
      <c r="B540" s="44">
        <v>560473.38</v>
      </c>
      <c r="C540" s="19">
        <v>69.91</v>
      </c>
      <c r="D540" s="19">
        <v>0</v>
      </c>
      <c r="E540" s="13" t="s">
        <v>541</v>
      </c>
      <c r="F540" s="6" t="str">
        <f t="shared" si="8"/>
        <v>ok</v>
      </c>
      <c r="L540" s="51"/>
    </row>
    <row r="541" spans="1:12" x14ac:dyDescent="0.25">
      <c r="A541" s="47" t="s">
        <v>542</v>
      </c>
      <c r="B541" s="44">
        <v>560473.38</v>
      </c>
      <c r="C541" s="21">
        <v>30.28</v>
      </c>
      <c r="D541" s="21">
        <v>0</v>
      </c>
      <c r="E541" s="13" t="s">
        <v>542</v>
      </c>
      <c r="F541" s="6" t="str">
        <f t="shared" si="8"/>
        <v>ok</v>
      </c>
      <c r="L541" s="51"/>
    </row>
    <row r="542" spans="1:12" x14ac:dyDescent="0.25">
      <c r="A542" s="47" t="s">
        <v>543</v>
      </c>
      <c r="B542" s="44">
        <v>560473.38</v>
      </c>
      <c r="C542" s="19">
        <v>205.65</v>
      </c>
      <c r="D542" s="19">
        <v>0</v>
      </c>
      <c r="E542" s="13" t="s">
        <v>543</v>
      </c>
      <c r="F542" s="6" t="str">
        <f t="shared" si="8"/>
        <v>ok</v>
      </c>
      <c r="L542" s="51"/>
    </row>
    <row r="543" spans="1:12" x14ac:dyDescent="0.25">
      <c r="A543" s="47" t="s">
        <v>544</v>
      </c>
      <c r="B543" s="44">
        <v>1681420.1</v>
      </c>
      <c r="C543" s="21">
        <v>83.87</v>
      </c>
      <c r="D543" s="21">
        <v>0</v>
      </c>
      <c r="E543" s="13" t="s">
        <v>544</v>
      </c>
      <c r="F543" s="6" t="str">
        <f t="shared" si="8"/>
        <v>ok</v>
      </c>
      <c r="L543" s="51"/>
    </row>
    <row r="544" spans="1:12" x14ac:dyDescent="0.25">
      <c r="A544" s="47" t="s">
        <v>545</v>
      </c>
      <c r="B544" s="44">
        <v>1494595.66</v>
      </c>
      <c r="C544" s="19">
        <v>450.47</v>
      </c>
      <c r="D544" s="19">
        <v>0</v>
      </c>
      <c r="E544" s="13" t="s">
        <v>545</v>
      </c>
      <c r="F544" s="6" t="str">
        <f t="shared" si="8"/>
        <v>ok</v>
      </c>
      <c r="L544" s="51"/>
    </row>
    <row r="545" spans="1:12" x14ac:dyDescent="0.25">
      <c r="A545" s="47" t="s">
        <v>546</v>
      </c>
      <c r="B545" s="44">
        <v>2428717.94</v>
      </c>
      <c r="C545" s="20">
        <v>1409.33</v>
      </c>
      <c r="D545" s="21">
        <v>0</v>
      </c>
      <c r="E545" s="13" t="s">
        <v>546</v>
      </c>
      <c r="F545" s="6" t="str">
        <f t="shared" si="8"/>
        <v>ok</v>
      </c>
      <c r="L545" s="51"/>
    </row>
    <row r="546" spans="1:12" x14ac:dyDescent="0.25">
      <c r="A546" s="47" t="s">
        <v>547</v>
      </c>
      <c r="B546" s="44">
        <v>560473.38</v>
      </c>
      <c r="C546" s="19">
        <v>637.09</v>
      </c>
      <c r="D546" s="19">
        <v>0</v>
      </c>
      <c r="E546" s="13" t="s">
        <v>547</v>
      </c>
      <c r="F546" s="6" t="str">
        <f t="shared" si="8"/>
        <v>ok</v>
      </c>
      <c r="L546" s="51"/>
    </row>
    <row r="547" spans="1:12" x14ac:dyDescent="0.25">
      <c r="A547" s="47" t="s">
        <v>548</v>
      </c>
      <c r="B547" s="44">
        <v>560473.38</v>
      </c>
      <c r="C547" s="21">
        <v>65.59</v>
      </c>
      <c r="D547" s="21">
        <v>0</v>
      </c>
      <c r="E547" s="13" t="s">
        <v>548</v>
      </c>
      <c r="F547" s="6" t="str">
        <f t="shared" si="8"/>
        <v>ok</v>
      </c>
      <c r="L547" s="51"/>
    </row>
    <row r="548" spans="1:12" x14ac:dyDescent="0.25">
      <c r="A548" s="47" t="s">
        <v>549</v>
      </c>
      <c r="B548" s="44">
        <v>1120946.75</v>
      </c>
      <c r="C548" s="19">
        <v>290.94</v>
      </c>
      <c r="D548" s="19">
        <v>0</v>
      </c>
      <c r="E548" s="13" t="s">
        <v>549</v>
      </c>
      <c r="F548" s="6" t="str">
        <f t="shared" si="8"/>
        <v>ok</v>
      </c>
      <c r="L548" s="51"/>
    </row>
    <row r="549" spans="1:12" x14ac:dyDescent="0.25">
      <c r="A549" s="47" t="s">
        <v>550</v>
      </c>
      <c r="B549" s="44">
        <v>560473.38</v>
      </c>
      <c r="C549" s="21">
        <v>383.12</v>
      </c>
      <c r="D549" s="21">
        <v>0</v>
      </c>
      <c r="E549" s="13" t="s">
        <v>550</v>
      </c>
      <c r="F549" s="6" t="str">
        <f t="shared" si="8"/>
        <v>ok</v>
      </c>
      <c r="L549" s="51"/>
    </row>
    <row r="550" spans="1:12" x14ac:dyDescent="0.25">
      <c r="A550" s="47" t="s">
        <v>551</v>
      </c>
      <c r="B550" s="44">
        <v>560473.38</v>
      </c>
      <c r="C550" s="19">
        <v>60.07</v>
      </c>
      <c r="D550" s="19">
        <v>0</v>
      </c>
      <c r="E550" s="13" t="s">
        <v>551</v>
      </c>
      <c r="F550" s="6" t="str">
        <f t="shared" si="8"/>
        <v>ok</v>
      </c>
      <c r="L550" s="51"/>
    </row>
    <row r="551" spans="1:12" x14ac:dyDescent="0.25">
      <c r="A551" s="47" t="s">
        <v>552</v>
      </c>
      <c r="B551" s="44">
        <v>560473.38</v>
      </c>
      <c r="C551" s="21">
        <v>207.06</v>
      </c>
      <c r="D551" s="21">
        <v>0</v>
      </c>
      <c r="E551" s="13" t="s">
        <v>552</v>
      </c>
      <c r="F551" s="6" t="str">
        <f t="shared" si="8"/>
        <v>ok</v>
      </c>
      <c r="L551" s="51"/>
    </row>
    <row r="552" spans="1:12" x14ac:dyDescent="0.25">
      <c r="A552" s="47" t="s">
        <v>553</v>
      </c>
      <c r="B552" s="44">
        <v>560473.38</v>
      </c>
      <c r="C552" s="19">
        <v>4.92</v>
      </c>
      <c r="D552" s="19">
        <v>0</v>
      </c>
      <c r="E552" s="13" t="s">
        <v>553</v>
      </c>
      <c r="F552" s="6" t="str">
        <f t="shared" si="8"/>
        <v>ok</v>
      </c>
      <c r="L552" s="51"/>
    </row>
    <row r="553" spans="1:12" x14ac:dyDescent="0.25">
      <c r="A553" s="47" t="s">
        <v>554</v>
      </c>
      <c r="B553" s="44">
        <v>560473.38</v>
      </c>
      <c r="C553" s="21">
        <v>66.180000000000007</v>
      </c>
      <c r="D553" s="21">
        <v>0</v>
      </c>
      <c r="E553" s="13" t="s">
        <v>554</v>
      </c>
      <c r="F553" s="6" t="str">
        <f t="shared" si="8"/>
        <v>ok</v>
      </c>
      <c r="L553" s="51"/>
    </row>
    <row r="554" spans="1:12" x14ac:dyDescent="0.25">
      <c r="A554" s="47" t="s">
        <v>555</v>
      </c>
      <c r="B554" s="44">
        <v>560473.38</v>
      </c>
      <c r="C554" s="19">
        <v>119.14</v>
      </c>
      <c r="D554" s="19">
        <v>0</v>
      </c>
      <c r="E554" s="13" t="s">
        <v>555</v>
      </c>
      <c r="F554" s="6" t="str">
        <f t="shared" si="8"/>
        <v>ok</v>
      </c>
      <c r="L554" s="51"/>
    </row>
    <row r="555" spans="1:12" x14ac:dyDescent="0.25">
      <c r="A555" s="47" t="s">
        <v>556</v>
      </c>
      <c r="B555" s="44">
        <v>934122.28</v>
      </c>
      <c r="C555" s="20">
        <v>1924.77</v>
      </c>
      <c r="D555" s="21">
        <v>0</v>
      </c>
      <c r="E555" s="13" t="s">
        <v>556</v>
      </c>
      <c r="F555" s="6" t="str">
        <f t="shared" si="8"/>
        <v>ok</v>
      </c>
      <c r="L555" s="51"/>
    </row>
    <row r="556" spans="1:12" x14ac:dyDescent="0.25">
      <c r="A556" s="47" t="s">
        <v>557</v>
      </c>
      <c r="B556" s="44">
        <v>2802366.83</v>
      </c>
      <c r="C556" s="19">
        <v>548.28</v>
      </c>
      <c r="D556" s="19">
        <v>0</v>
      </c>
      <c r="E556" s="13" t="s">
        <v>557</v>
      </c>
      <c r="F556" s="6" t="str">
        <f t="shared" si="8"/>
        <v>ok</v>
      </c>
      <c r="L556" s="51"/>
    </row>
    <row r="557" spans="1:12" x14ac:dyDescent="0.25">
      <c r="A557" s="47" t="s">
        <v>558</v>
      </c>
      <c r="B557" s="44">
        <v>2802366.83</v>
      </c>
      <c r="C557" s="20">
        <v>192527.51</v>
      </c>
      <c r="D557" s="21">
        <v>0</v>
      </c>
      <c r="E557" s="13" t="s">
        <v>558</v>
      </c>
      <c r="F557" s="6" t="str">
        <f t="shared" si="8"/>
        <v>ok</v>
      </c>
      <c r="L557" s="51"/>
    </row>
    <row r="558" spans="1:12" x14ac:dyDescent="0.25">
      <c r="A558" s="47" t="s">
        <v>559</v>
      </c>
      <c r="B558" s="44">
        <v>1120946.75</v>
      </c>
      <c r="C558" s="19">
        <v>205.6</v>
      </c>
      <c r="D558" s="19">
        <v>0</v>
      </c>
      <c r="E558" s="13" t="s">
        <v>559</v>
      </c>
      <c r="F558" s="6" t="str">
        <f t="shared" si="8"/>
        <v>ok</v>
      </c>
      <c r="L558" s="51"/>
    </row>
    <row r="559" spans="1:12" x14ac:dyDescent="0.25">
      <c r="A559" s="47" t="s">
        <v>560</v>
      </c>
      <c r="B559" s="44">
        <v>1120946.75</v>
      </c>
      <c r="C559" s="21">
        <v>268.02999999999997</v>
      </c>
      <c r="D559" s="21">
        <v>0</v>
      </c>
      <c r="E559" s="13" t="s">
        <v>560</v>
      </c>
      <c r="F559" s="6" t="str">
        <f t="shared" si="8"/>
        <v>ok</v>
      </c>
      <c r="L559" s="51"/>
    </row>
    <row r="560" spans="1:12" x14ac:dyDescent="0.25">
      <c r="A560" s="47" t="s">
        <v>561</v>
      </c>
      <c r="B560" s="44">
        <v>1307771.2</v>
      </c>
      <c r="C560" s="18">
        <v>1246.1400000000001</v>
      </c>
      <c r="D560" s="19">
        <v>0</v>
      </c>
      <c r="E560" s="13" t="s">
        <v>561</v>
      </c>
      <c r="F560" s="6" t="str">
        <f t="shared" si="8"/>
        <v>ok</v>
      </c>
      <c r="L560" s="51"/>
    </row>
    <row r="561" spans="1:12" x14ac:dyDescent="0.25">
      <c r="A561" s="47" t="s">
        <v>562</v>
      </c>
      <c r="B561" s="44">
        <v>934122.28</v>
      </c>
      <c r="C561" s="21">
        <v>36.25</v>
      </c>
      <c r="D561" s="21">
        <v>0</v>
      </c>
      <c r="E561" s="13" t="s">
        <v>562</v>
      </c>
      <c r="F561" s="6" t="str">
        <f t="shared" si="8"/>
        <v>ok</v>
      </c>
      <c r="L561" s="51"/>
    </row>
    <row r="562" spans="1:12" x14ac:dyDescent="0.25">
      <c r="A562" s="47" t="s">
        <v>563</v>
      </c>
      <c r="B562" s="44">
        <v>560473.38</v>
      </c>
      <c r="C562" s="19">
        <v>257.35000000000002</v>
      </c>
      <c r="D562" s="19">
        <v>0</v>
      </c>
      <c r="E562" s="13" t="s">
        <v>563</v>
      </c>
      <c r="F562" s="6" t="str">
        <f t="shared" si="8"/>
        <v>ok</v>
      </c>
      <c r="L562" s="51"/>
    </row>
    <row r="563" spans="1:12" x14ac:dyDescent="0.25">
      <c r="A563" s="47" t="s">
        <v>564</v>
      </c>
      <c r="B563" s="44">
        <v>560473.38</v>
      </c>
      <c r="C563" s="21">
        <v>175.01</v>
      </c>
      <c r="D563" s="21">
        <v>0</v>
      </c>
      <c r="E563" s="13" t="s">
        <v>564</v>
      </c>
      <c r="F563" s="6" t="str">
        <f t="shared" si="8"/>
        <v>ok</v>
      </c>
      <c r="L563" s="51"/>
    </row>
    <row r="564" spans="1:12" x14ac:dyDescent="0.25">
      <c r="A564" s="47" t="s">
        <v>565</v>
      </c>
      <c r="B564" s="44">
        <v>560473.38</v>
      </c>
      <c r="C564" s="19">
        <v>9.85</v>
      </c>
      <c r="D564" s="19">
        <v>0</v>
      </c>
      <c r="E564" s="13" t="s">
        <v>565</v>
      </c>
      <c r="F564" s="6" t="str">
        <f t="shared" si="8"/>
        <v>ok</v>
      </c>
      <c r="L564" s="51"/>
    </row>
    <row r="565" spans="1:12" x14ac:dyDescent="0.25">
      <c r="A565" s="47" t="s">
        <v>566</v>
      </c>
      <c r="B565" s="44">
        <v>2989191.28</v>
      </c>
      <c r="C565" s="20">
        <v>10806.52</v>
      </c>
      <c r="D565" s="21">
        <v>0</v>
      </c>
      <c r="E565" s="13" t="s">
        <v>566</v>
      </c>
      <c r="F565" s="6" t="str">
        <f t="shared" si="8"/>
        <v>ok</v>
      </c>
      <c r="L565" s="51"/>
    </row>
    <row r="566" spans="1:12" x14ac:dyDescent="0.25">
      <c r="A566" s="47" t="s">
        <v>567</v>
      </c>
      <c r="B566" s="44">
        <v>560473.38</v>
      </c>
      <c r="C566" s="19">
        <v>187.74</v>
      </c>
      <c r="D566" s="19">
        <v>0</v>
      </c>
      <c r="E566" s="13" t="s">
        <v>567</v>
      </c>
      <c r="F566" s="6" t="str">
        <f t="shared" si="8"/>
        <v>ok</v>
      </c>
      <c r="L566" s="51"/>
    </row>
    <row r="567" spans="1:12" x14ac:dyDescent="0.25">
      <c r="A567" s="47" t="s">
        <v>568</v>
      </c>
      <c r="B567" s="44">
        <v>5015791.38</v>
      </c>
      <c r="C567" s="20">
        <v>11119.46</v>
      </c>
      <c r="D567" s="21">
        <v>0</v>
      </c>
      <c r="E567" s="13" t="s">
        <v>568</v>
      </c>
      <c r="F567" s="6" t="str">
        <f t="shared" si="8"/>
        <v>ok</v>
      </c>
      <c r="L567" s="51"/>
    </row>
    <row r="568" spans="1:12" x14ac:dyDescent="0.25">
      <c r="A568" s="47" t="s">
        <v>569</v>
      </c>
      <c r="B568" s="44">
        <v>2615542.39</v>
      </c>
      <c r="C568" s="18">
        <v>6558.01</v>
      </c>
      <c r="D568" s="19">
        <v>0</v>
      </c>
      <c r="E568" s="13" t="s">
        <v>569</v>
      </c>
      <c r="F568" s="6" t="str">
        <f t="shared" si="8"/>
        <v>ok</v>
      </c>
      <c r="L568" s="51"/>
    </row>
    <row r="569" spans="1:12" x14ac:dyDescent="0.25">
      <c r="A569" s="47" t="s">
        <v>570</v>
      </c>
      <c r="B569" s="44">
        <v>560473.38</v>
      </c>
      <c r="C569" s="21">
        <v>9.77</v>
      </c>
      <c r="D569" s="21">
        <v>0</v>
      </c>
      <c r="E569" s="13" t="s">
        <v>570</v>
      </c>
      <c r="F569" s="6" t="str">
        <f t="shared" si="8"/>
        <v>ok</v>
      </c>
      <c r="L569" s="51"/>
    </row>
    <row r="570" spans="1:12" x14ac:dyDescent="0.25">
      <c r="A570" s="47" t="s">
        <v>571</v>
      </c>
      <c r="B570" s="44">
        <v>560473.38</v>
      </c>
      <c r="C570" s="19">
        <v>69.349999999999994</v>
      </c>
      <c r="D570" s="19">
        <v>0</v>
      </c>
      <c r="E570" s="13" t="s">
        <v>571</v>
      </c>
      <c r="F570" s="6" t="str">
        <f t="shared" si="8"/>
        <v>ok</v>
      </c>
      <c r="L570" s="51"/>
    </row>
    <row r="571" spans="1:12" x14ac:dyDescent="0.25">
      <c r="A571" s="47" t="s">
        <v>572</v>
      </c>
      <c r="B571" s="44">
        <v>560473.38</v>
      </c>
      <c r="C571" s="21">
        <v>54.85</v>
      </c>
      <c r="D571" s="21">
        <v>0</v>
      </c>
      <c r="E571" s="13" t="s">
        <v>572</v>
      </c>
      <c r="F571" s="6" t="str">
        <f t="shared" si="8"/>
        <v>ok</v>
      </c>
      <c r="L571" s="51"/>
    </row>
    <row r="572" spans="1:12" x14ac:dyDescent="0.25">
      <c r="A572" s="47" t="s">
        <v>573</v>
      </c>
      <c r="B572" s="44">
        <v>560473.38</v>
      </c>
      <c r="C572" s="19">
        <v>507.12</v>
      </c>
      <c r="D572" s="19">
        <v>0</v>
      </c>
      <c r="E572" s="13" t="s">
        <v>573</v>
      </c>
      <c r="F572" s="6" t="str">
        <f t="shared" si="8"/>
        <v>ok</v>
      </c>
      <c r="L572" s="51"/>
    </row>
    <row r="573" spans="1:12" x14ac:dyDescent="0.25">
      <c r="A573" s="47" t="s">
        <v>574</v>
      </c>
      <c r="B573" s="44">
        <v>1120946.75</v>
      </c>
      <c r="C573" s="20">
        <v>1364.42</v>
      </c>
      <c r="D573" s="21">
        <v>0</v>
      </c>
      <c r="E573" s="13" t="s">
        <v>574</v>
      </c>
      <c r="F573" s="6" t="str">
        <f t="shared" si="8"/>
        <v>ok</v>
      </c>
      <c r="L573" s="51"/>
    </row>
    <row r="574" spans="1:12" x14ac:dyDescent="0.25">
      <c r="A574" s="47" t="s">
        <v>575</v>
      </c>
      <c r="B574" s="44">
        <v>1307771.2</v>
      </c>
      <c r="C574" s="19">
        <v>805.84</v>
      </c>
      <c r="D574" s="19">
        <v>0</v>
      </c>
      <c r="E574" s="13" t="s">
        <v>575</v>
      </c>
      <c r="F574" s="6" t="str">
        <f t="shared" si="8"/>
        <v>ok</v>
      </c>
      <c r="L574" s="51"/>
    </row>
    <row r="575" spans="1:12" x14ac:dyDescent="0.25">
      <c r="A575" s="47" t="s">
        <v>576</v>
      </c>
      <c r="B575" s="44">
        <v>560473.38</v>
      </c>
      <c r="C575" s="21">
        <v>15.46</v>
      </c>
      <c r="D575" s="21">
        <v>0</v>
      </c>
      <c r="E575" s="13" t="s">
        <v>576</v>
      </c>
      <c r="F575" s="6" t="str">
        <f t="shared" si="8"/>
        <v>ok</v>
      </c>
      <c r="L575" s="51"/>
    </row>
    <row r="576" spans="1:12" x14ac:dyDescent="0.25">
      <c r="A576" s="47" t="s">
        <v>577</v>
      </c>
      <c r="B576" s="44">
        <v>560473.38</v>
      </c>
      <c r="C576" s="19">
        <v>25.12</v>
      </c>
      <c r="D576" s="19">
        <v>0</v>
      </c>
      <c r="E576" s="13" t="s">
        <v>577</v>
      </c>
      <c r="F576" s="6" t="str">
        <f t="shared" si="8"/>
        <v>ok</v>
      </c>
      <c r="L576" s="51"/>
    </row>
    <row r="577" spans="1:12" x14ac:dyDescent="0.25">
      <c r="A577" s="47" t="s">
        <v>578</v>
      </c>
      <c r="B577" s="44">
        <v>560473.38</v>
      </c>
      <c r="C577" s="21">
        <v>504.89</v>
      </c>
      <c r="D577" s="21">
        <v>0</v>
      </c>
      <c r="E577" s="13" t="s">
        <v>578</v>
      </c>
      <c r="F577" s="6" t="str">
        <f t="shared" si="8"/>
        <v>ok</v>
      </c>
      <c r="L577" s="51"/>
    </row>
    <row r="578" spans="1:12" x14ac:dyDescent="0.25">
      <c r="A578" s="47" t="s">
        <v>579</v>
      </c>
      <c r="B578" s="44">
        <v>560473.38</v>
      </c>
      <c r="C578" s="19">
        <v>84.84</v>
      </c>
      <c r="D578" s="19">
        <v>0</v>
      </c>
      <c r="E578" s="13" t="s">
        <v>579</v>
      </c>
      <c r="F578" s="6" t="str">
        <f t="shared" si="8"/>
        <v>ok</v>
      </c>
      <c r="L578" s="51"/>
    </row>
    <row r="579" spans="1:12" x14ac:dyDescent="0.25">
      <c r="A579" s="47" t="s">
        <v>580</v>
      </c>
      <c r="B579" s="44">
        <v>747297.84</v>
      </c>
      <c r="C579" s="21">
        <v>741.08</v>
      </c>
      <c r="D579" s="21">
        <v>0</v>
      </c>
      <c r="E579" s="13" t="s">
        <v>580</v>
      </c>
      <c r="F579" s="6" t="str">
        <f t="shared" si="8"/>
        <v>ok</v>
      </c>
      <c r="L579" s="51"/>
    </row>
    <row r="580" spans="1:12" x14ac:dyDescent="0.25">
      <c r="A580" s="47" t="s">
        <v>581</v>
      </c>
      <c r="B580" s="44">
        <v>747297.84</v>
      </c>
      <c r="C580" s="18">
        <v>27728.12</v>
      </c>
      <c r="D580" s="19">
        <v>0</v>
      </c>
      <c r="E580" s="13" t="s">
        <v>581</v>
      </c>
      <c r="F580" s="6" t="str">
        <f t="shared" si="8"/>
        <v>ok</v>
      </c>
      <c r="L580" s="51"/>
    </row>
    <row r="581" spans="1:12" x14ac:dyDescent="0.25">
      <c r="A581" s="47" t="s">
        <v>582</v>
      </c>
      <c r="B581" s="44">
        <v>560473.38</v>
      </c>
      <c r="C581" s="20">
        <v>35370.199999999997</v>
      </c>
      <c r="D581" s="21">
        <v>0</v>
      </c>
      <c r="E581" s="13" t="s">
        <v>582</v>
      </c>
      <c r="F581" s="6" t="str">
        <f t="shared" si="8"/>
        <v>ok</v>
      </c>
      <c r="L581" s="51"/>
    </row>
    <row r="582" spans="1:12" x14ac:dyDescent="0.25">
      <c r="A582" s="47" t="s">
        <v>583</v>
      </c>
      <c r="B582" s="44">
        <v>2241893.48</v>
      </c>
      <c r="C582" s="18">
        <v>2189.21</v>
      </c>
      <c r="D582" s="19">
        <v>0</v>
      </c>
      <c r="E582" s="13" t="s">
        <v>583</v>
      </c>
      <c r="F582" s="6" t="str">
        <f t="shared" si="8"/>
        <v>ok</v>
      </c>
      <c r="L582" s="51"/>
    </row>
    <row r="583" spans="1:12" x14ac:dyDescent="0.25">
      <c r="A583" s="47" t="s">
        <v>584</v>
      </c>
      <c r="B583" s="44">
        <v>560473.38</v>
      </c>
      <c r="C583" s="21">
        <v>0</v>
      </c>
      <c r="D583" s="21">
        <v>0</v>
      </c>
      <c r="E583" s="13" t="s">
        <v>584</v>
      </c>
      <c r="F583" s="6" t="str">
        <f t="shared" ref="F583:F646" si="9">IF(A583=E583,"ok","erro")</f>
        <v>ok</v>
      </c>
      <c r="L583" s="51"/>
    </row>
    <row r="584" spans="1:12" x14ac:dyDescent="0.25">
      <c r="A584" s="47" t="s">
        <v>585</v>
      </c>
      <c r="B584" s="44">
        <v>560473.38</v>
      </c>
      <c r="C584" s="19">
        <v>27.72</v>
      </c>
      <c r="D584" s="19">
        <v>0</v>
      </c>
      <c r="E584" s="13" t="s">
        <v>585</v>
      </c>
      <c r="F584" s="6" t="str">
        <f t="shared" si="9"/>
        <v>ok</v>
      </c>
      <c r="L584" s="51"/>
    </row>
    <row r="585" spans="1:12" x14ac:dyDescent="0.25">
      <c r="A585" s="47" t="s">
        <v>586</v>
      </c>
      <c r="B585" s="44">
        <v>560473.38</v>
      </c>
      <c r="C585" s="21">
        <v>146.03</v>
      </c>
      <c r="D585" s="21">
        <v>0</v>
      </c>
      <c r="E585" s="13" t="s">
        <v>586</v>
      </c>
      <c r="F585" s="6" t="str">
        <f t="shared" si="9"/>
        <v>ok</v>
      </c>
      <c r="L585" s="51"/>
    </row>
    <row r="586" spans="1:12" x14ac:dyDescent="0.25">
      <c r="A586" s="47" t="s">
        <v>587</v>
      </c>
      <c r="B586" s="44">
        <v>747297.84</v>
      </c>
      <c r="C586" s="19">
        <v>48.08</v>
      </c>
      <c r="D586" s="19">
        <v>0</v>
      </c>
      <c r="E586" s="13" t="s">
        <v>587</v>
      </c>
      <c r="F586" s="6" t="str">
        <f t="shared" si="9"/>
        <v>ok</v>
      </c>
      <c r="L586" s="51"/>
    </row>
    <row r="587" spans="1:12" x14ac:dyDescent="0.25">
      <c r="A587" s="47" t="s">
        <v>588</v>
      </c>
      <c r="B587" s="44">
        <v>934122.28</v>
      </c>
      <c r="C587" s="20">
        <v>114344.46</v>
      </c>
      <c r="D587" s="21">
        <v>0</v>
      </c>
      <c r="E587" s="13" t="s">
        <v>588</v>
      </c>
      <c r="F587" s="6" t="str">
        <f t="shared" si="9"/>
        <v>ok</v>
      </c>
      <c r="L587" s="51"/>
    </row>
    <row r="588" spans="1:12" x14ac:dyDescent="0.25">
      <c r="A588" s="47" t="s">
        <v>589</v>
      </c>
      <c r="B588" s="44">
        <v>1120946.75</v>
      </c>
      <c r="C588" s="19">
        <v>220.59</v>
      </c>
      <c r="D588" s="19">
        <v>0</v>
      </c>
      <c r="E588" s="13" t="s">
        <v>589</v>
      </c>
      <c r="F588" s="6" t="str">
        <f t="shared" si="9"/>
        <v>ok</v>
      </c>
      <c r="L588" s="51"/>
    </row>
    <row r="589" spans="1:12" x14ac:dyDescent="0.25">
      <c r="A589" s="47" t="s">
        <v>590</v>
      </c>
      <c r="B589" s="44">
        <v>560473.38</v>
      </c>
      <c r="C589" s="21">
        <v>47.89</v>
      </c>
      <c r="D589" s="21">
        <v>0</v>
      </c>
      <c r="E589" s="13" t="s">
        <v>590</v>
      </c>
      <c r="F589" s="6" t="str">
        <f t="shared" si="9"/>
        <v>ok</v>
      </c>
      <c r="L589" s="51"/>
    </row>
    <row r="590" spans="1:12" x14ac:dyDescent="0.25">
      <c r="A590" s="47" t="s">
        <v>591</v>
      </c>
      <c r="B590" s="44">
        <v>560473.38</v>
      </c>
      <c r="C590" s="19">
        <v>388.4</v>
      </c>
      <c r="D590" s="19">
        <v>0</v>
      </c>
      <c r="E590" s="13" t="s">
        <v>591</v>
      </c>
      <c r="F590" s="6" t="str">
        <f t="shared" si="9"/>
        <v>ok</v>
      </c>
      <c r="L590" s="51"/>
    </row>
    <row r="591" spans="1:12" x14ac:dyDescent="0.25">
      <c r="A591" s="47" t="s">
        <v>592</v>
      </c>
      <c r="B591" s="44">
        <v>560473.38</v>
      </c>
      <c r="C591" s="21">
        <v>81.599999999999994</v>
      </c>
      <c r="D591" s="21">
        <v>0</v>
      </c>
      <c r="E591" s="13" t="s">
        <v>592</v>
      </c>
      <c r="F591" s="6" t="str">
        <f t="shared" si="9"/>
        <v>ok</v>
      </c>
      <c r="L591" s="51"/>
    </row>
    <row r="592" spans="1:12" x14ac:dyDescent="0.25">
      <c r="A592" s="47" t="s">
        <v>593</v>
      </c>
      <c r="B592" s="44">
        <v>560473.38</v>
      </c>
      <c r="C592" s="19">
        <v>47.44</v>
      </c>
      <c r="D592" s="19">
        <v>0</v>
      </c>
      <c r="E592" s="13" t="s">
        <v>593</v>
      </c>
      <c r="F592" s="6" t="str">
        <f t="shared" si="9"/>
        <v>ok</v>
      </c>
      <c r="L592" s="51"/>
    </row>
    <row r="593" spans="1:12" x14ac:dyDescent="0.25">
      <c r="A593" s="47" t="s">
        <v>594</v>
      </c>
      <c r="B593" s="44">
        <v>560473.38</v>
      </c>
      <c r="C593" s="20">
        <v>1715.1</v>
      </c>
      <c r="D593" s="21">
        <v>0</v>
      </c>
      <c r="E593" s="13" t="s">
        <v>594</v>
      </c>
      <c r="F593" s="6" t="str">
        <f t="shared" si="9"/>
        <v>ok</v>
      </c>
      <c r="L593" s="51"/>
    </row>
    <row r="594" spans="1:12" x14ac:dyDescent="0.25">
      <c r="A594" s="47" t="s">
        <v>595</v>
      </c>
      <c r="B594" s="44">
        <v>560473.38</v>
      </c>
      <c r="C594" s="19">
        <v>91.05</v>
      </c>
      <c r="D594" s="19">
        <v>0</v>
      </c>
      <c r="E594" s="13" t="s">
        <v>595</v>
      </c>
      <c r="F594" s="6" t="str">
        <f t="shared" si="9"/>
        <v>ok</v>
      </c>
      <c r="L594" s="51"/>
    </row>
    <row r="595" spans="1:12" x14ac:dyDescent="0.25">
      <c r="A595" s="47" t="s">
        <v>596</v>
      </c>
      <c r="B595" s="44">
        <v>560473.38</v>
      </c>
      <c r="C595" s="21">
        <v>116.93</v>
      </c>
      <c r="D595" s="21">
        <v>0</v>
      </c>
      <c r="E595" s="13" t="s">
        <v>596</v>
      </c>
      <c r="F595" s="6" t="str">
        <f t="shared" si="9"/>
        <v>ok</v>
      </c>
      <c r="L595" s="51"/>
    </row>
    <row r="596" spans="1:12" x14ac:dyDescent="0.25">
      <c r="A596" s="47" t="s">
        <v>597</v>
      </c>
      <c r="B596" s="44">
        <v>560473.38</v>
      </c>
      <c r="C596" s="19">
        <v>423.93</v>
      </c>
      <c r="D596" s="19">
        <v>0</v>
      </c>
      <c r="E596" s="13" t="s">
        <v>597</v>
      </c>
      <c r="F596" s="6" t="str">
        <f t="shared" si="9"/>
        <v>ok</v>
      </c>
      <c r="L596" s="51"/>
    </row>
    <row r="597" spans="1:12" x14ac:dyDescent="0.25">
      <c r="A597" s="47" t="s">
        <v>598</v>
      </c>
      <c r="B597" s="44">
        <v>560473.38</v>
      </c>
      <c r="C597" s="21">
        <v>0</v>
      </c>
      <c r="D597" s="21">
        <v>0</v>
      </c>
      <c r="E597" s="47" t="s">
        <v>598</v>
      </c>
      <c r="F597" s="6" t="str">
        <f t="shared" si="9"/>
        <v>ok</v>
      </c>
      <c r="L597" s="51"/>
    </row>
    <row r="598" spans="1:12" x14ac:dyDescent="0.25">
      <c r="A598" s="47" t="s">
        <v>599</v>
      </c>
      <c r="B598" s="44">
        <v>560473.38</v>
      </c>
      <c r="C598" s="19">
        <v>821.37</v>
      </c>
      <c r="D598" s="19">
        <v>0</v>
      </c>
      <c r="E598" s="13" t="s">
        <v>599</v>
      </c>
      <c r="F598" s="6" t="str">
        <f t="shared" si="9"/>
        <v>ok</v>
      </c>
      <c r="L598" s="51"/>
    </row>
    <row r="599" spans="1:12" x14ac:dyDescent="0.25">
      <c r="A599" s="47" t="s">
        <v>600</v>
      </c>
      <c r="B599" s="44">
        <v>560473.38</v>
      </c>
      <c r="C599" s="21">
        <v>169.71</v>
      </c>
      <c r="D599" s="21">
        <v>0</v>
      </c>
      <c r="E599" s="13" t="s">
        <v>600</v>
      </c>
      <c r="F599" s="6" t="str">
        <f t="shared" si="9"/>
        <v>ok</v>
      </c>
      <c r="L599" s="51"/>
    </row>
    <row r="600" spans="1:12" x14ac:dyDescent="0.25">
      <c r="A600" s="47" t="s">
        <v>601</v>
      </c>
      <c r="B600" s="44">
        <v>560473.38</v>
      </c>
      <c r="C600" s="18">
        <v>9827.34</v>
      </c>
      <c r="D600" s="19">
        <v>0</v>
      </c>
      <c r="E600" s="13" t="s">
        <v>601</v>
      </c>
      <c r="F600" s="6" t="str">
        <f t="shared" si="9"/>
        <v>ok</v>
      </c>
      <c r="L600" s="51"/>
    </row>
    <row r="601" spans="1:12" x14ac:dyDescent="0.25">
      <c r="A601" s="47" t="s">
        <v>602</v>
      </c>
      <c r="B601" s="44">
        <v>1120946.75</v>
      </c>
      <c r="C601" s="21">
        <v>69.64</v>
      </c>
      <c r="D601" s="21">
        <v>0</v>
      </c>
      <c r="E601" s="13" t="s">
        <v>602</v>
      </c>
      <c r="F601" s="6" t="str">
        <f t="shared" si="9"/>
        <v>ok</v>
      </c>
      <c r="L601" s="51"/>
    </row>
    <row r="602" spans="1:12" x14ac:dyDescent="0.25">
      <c r="A602" s="47" t="s">
        <v>603</v>
      </c>
      <c r="B602" s="44">
        <v>560473.38</v>
      </c>
      <c r="C602" s="19">
        <v>271.19</v>
      </c>
      <c r="D602" s="19">
        <v>0</v>
      </c>
      <c r="E602" s="13" t="s">
        <v>603</v>
      </c>
      <c r="F602" s="6" t="str">
        <f t="shared" si="9"/>
        <v>ok</v>
      </c>
      <c r="L602" s="51"/>
    </row>
    <row r="603" spans="1:12" x14ac:dyDescent="0.25">
      <c r="A603" s="47" t="s">
        <v>604</v>
      </c>
      <c r="B603" s="44">
        <v>560473.38</v>
      </c>
      <c r="C603" s="21">
        <v>127.08</v>
      </c>
      <c r="D603" s="21">
        <v>0</v>
      </c>
      <c r="E603" s="13" t="s">
        <v>604</v>
      </c>
      <c r="F603" s="6" t="str">
        <f t="shared" si="9"/>
        <v>ok</v>
      </c>
      <c r="L603" s="51"/>
    </row>
    <row r="604" spans="1:12" x14ac:dyDescent="0.25">
      <c r="A604" s="47" t="s">
        <v>605</v>
      </c>
      <c r="B604" s="44">
        <v>747297.84</v>
      </c>
      <c r="C604" s="19">
        <v>125.53</v>
      </c>
      <c r="D604" s="19">
        <v>0</v>
      </c>
      <c r="E604" s="13" t="s">
        <v>605</v>
      </c>
      <c r="F604" s="6" t="str">
        <f t="shared" si="9"/>
        <v>ok</v>
      </c>
      <c r="L604" s="51"/>
    </row>
    <row r="605" spans="1:12" x14ac:dyDescent="0.25">
      <c r="A605" s="47" t="s">
        <v>606</v>
      </c>
      <c r="B605" s="44">
        <v>2055069.03</v>
      </c>
      <c r="C605" s="20">
        <v>30217.919999999998</v>
      </c>
      <c r="D605" s="21">
        <v>0</v>
      </c>
      <c r="E605" s="13" t="s">
        <v>606</v>
      </c>
      <c r="F605" s="6" t="str">
        <f t="shared" si="9"/>
        <v>ok</v>
      </c>
      <c r="L605" s="51"/>
    </row>
    <row r="606" spans="1:12" x14ac:dyDescent="0.25">
      <c r="A606" s="47" t="s">
        <v>607</v>
      </c>
      <c r="B606" s="44">
        <v>747297.84</v>
      </c>
      <c r="C606" s="19">
        <v>45.36</v>
      </c>
      <c r="D606" s="19">
        <v>0</v>
      </c>
      <c r="E606" s="13" t="s">
        <v>607</v>
      </c>
      <c r="F606" s="6" t="str">
        <f t="shared" si="9"/>
        <v>ok</v>
      </c>
      <c r="L606" s="51"/>
    </row>
    <row r="607" spans="1:12" x14ac:dyDescent="0.25">
      <c r="A607" s="47" t="s">
        <v>608</v>
      </c>
      <c r="B607" s="44">
        <v>1307771.2</v>
      </c>
      <c r="C607" s="20">
        <v>1515.22</v>
      </c>
      <c r="D607" s="21">
        <v>0</v>
      </c>
      <c r="E607" s="13" t="s">
        <v>608</v>
      </c>
      <c r="F607" s="6" t="str">
        <f t="shared" si="9"/>
        <v>ok</v>
      </c>
      <c r="L607" s="51"/>
    </row>
    <row r="608" spans="1:12" x14ac:dyDescent="0.25">
      <c r="A608" s="47" t="s">
        <v>609</v>
      </c>
      <c r="B608" s="44">
        <v>1494595.66</v>
      </c>
      <c r="C608" s="18">
        <v>3137.08</v>
      </c>
      <c r="D608" s="19">
        <v>0</v>
      </c>
      <c r="E608" s="13" t="s">
        <v>609</v>
      </c>
      <c r="F608" s="6" t="str">
        <f t="shared" si="9"/>
        <v>ok</v>
      </c>
      <c r="L608" s="51"/>
    </row>
    <row r="609" spans="1:12" x14ac:dyDescent="0.25">
      <c r="A609" s="47" t="s">
        <v>610</v>
      </c>
      <c r="B609" s="44">
        <v>747297.84</v>
      </c>
      <c r="C609" s="20">
        <v>57093.94</v>
      </c>
      <c r="D609" s="21">
        <v>0</v>
      </c>
      <c r="E609" s="13" t="s">
        <v>610</v>
      </c>
      <c r="F609" s="6" t="str">
        <f t="shared" si="9"/>
        <v>ok</v>
      </c>
      <c r="L609" s="51"/>
    </row>
    <row r="610" spans="1:12" x14ac:dyDescent="0.25">
      <c r="A610" s="47" t="s">
        <v>611</v>
      </c>
      <c r="B610" s="44">
        <v>934122.28</v>
      </c>
      <c r="C610" s="19">
        <v>655.36</v>
      </c>
      <c r="D610" s="19">
        <v>0</v>
      </c>
      <c r="E610" s="13" t="s">
        <v>611</v>
      </c>
      <c r="F610" s="6" t="str">
        <f t="shared" si="9"/>
        <v>ok</v>
      </c>
      <c r="L610" s="51"/>
    </row>
    <row r="611" spans="1:12" x14ac:dyDescent="0.25">
      <c r="A611" s="47" t="s">
        <v>612</v>
      </c>
      <c r="B611" s="44">
        <v>5202615.8600000003</v>
      </c>
      <c r="C611" s="20">
        <v>7710.63</v>
      </c>
      <c r="D611" s="21">
        <v>0</v>
      </c>
      <c r="E611" s="13" t="s">
        <v>612</v>
      </c>
      <c r="F611" s="6" t="str">
        <f t="shared" si="9"/>
        <v>ok</v>
      </c>
      <c r="L611" s="51"/>
    </row>
    <row r="612" spans="1:12" x14ac:dyDescent="0.25">
      <c r="A612" s="47" t="s">
        <v>613</v>
      </c>
      <c r="B612" s="44">
        <v>560473.38</v>
      </c>
      <c r="C612" s="19">
        <v>73.099999999999994</v>
      </c>
      <c r="D612" s="19">
        <v>0</v>
      </c>
      <c r="E612" s="13" t="s">
        <v>613</v>
      </c>
      <c r="F612" s="6" t="str">
        <f t="shared" si="9"/>
        <v>ok</v>
      </c>
      <c r="L612" s="51"/>
    </row>
    <row r="613" spans="1:12" x14ac:dyDescent="0.25">
      <c r="A613" s="47" t="s">
        <v>614</v>
      </c>
      <c r="B613" s="44">
        <v>1494595.66</v>
      </c>
      <c r="C613" s="20">
        <v>4171.7299999999996</v>
      </c>
      <c r="D613" s="21">
        <v>0</v>
      </c>
      <c r="E613" s="13" t="s">
        <v>614</v>
      </c>
      <c r="F613" s="6" t="str">
        <f t="shared" si="9"/>
        <v>ok</v>
      </c>
      <c r="L613" s="51"/>
    </row>
    <row r="614" spans="1:12" x14ac:dyDescent="0.25">
      <c r="A614" s="47" t="s">
        <v>616</v>
      </c>
      <c r="B614" s="44">
        <v>560473.38</v>
      </c>
      <c r="C614" s="19">
        <v>250.04</v>
      </c>
      <c r="D614" s="19">
        <v>0</v>
      </c>
      <c r="E614" s="47" t="s">
        <v>616</v>
      </c>
      <c r="F614" s="6" t="str">
        <f t="shared" si="9"/>
        <v>ok</v>
      </c>
      <c r="L614" s="51"/>
    </row>
    <row r="615" spans="1:12" x14ac:dyDescent="0.25">
      <c r="A615" s="47" t="s">
        <v>615</v>
      </c>
      <c r="B615" s="44">
        <v>2055069.03</v>
      </c>
      <c r="C615" s="21">
        <v>860.2</v>
      </c>
      <c r="D615" s="21">
        <v>0</v>
      </c>
      <c r="E615" s="13" t="s">
        <v>615</v>
      </c>
      <c r="F615" s="6" t="str">
        <f t="shared" si="9"/>
        <v>ok</v>
      </c>
      <c r="L615" s="51"/>
    </row>
    <row r="616" spans="1:12" x14ac:dyDescent="0.25">
      <c r="A616" s="47" t="s">
        <v>617</v>
      </c>
      <c r="B616" s="44">
        <v>747297.84</v>
      </c>
      <c r="C616" s="19">
        <v>204.87</v>
      </c>
      <c r="D616" s="19">
        <v>0</v>
      </c>
      <c r="E616" s="13" t="s">
        <v>617</v>
      </c>
      <c r="F616" s="6" t="str">
        <f t="shared" si="9"/>
        <v>ok</v>
      </c>
      <c r="L616" s="51"/>
    </row>
    <row r="617" spans="1:12" x14ac:dyDescent="0.25">
      <c r="A617" s="47" t="s">
        <v>618</v>
      </c>
      <c r="B617" s="44">
        <v>1681420.1</v>
      </c>
      <c r="C617" s="21">
        <v>101.58</v>
      </c>
      <c r="D617" s="21">
        <v>0</v>
      </c>
      <c r="E617" s="13" t="s">
        <v>618</v>
      </c>
      <c r="F617" s="6" t="str">
        <f t="shared" si="9"/>
        <v>ok</v>
      </c>
      <c r="L617" s="51"/>
    </row>
    <row r="618" spans="1:12" x14ac:dyDescent="0.25">
      <c r="A618" s="47" t="s">
        <v>619</v>
      </c>
      <c r="B618" s="44">
        <v>747297.84</v>
      </c>
      <c r="C618" s="19">
        <v>156.87</v>
      </c>
      <c r="D618" s="19">
        <v>0</v>
      </c>
      <c r="E618" s="13" t="s">
        <v>619</v>
      </c>
      <c r="F618" s="6" t="str">
        <f t="shared" si="9"/>
        <v>ok</v>
      </c>
      <c r="L618" s="51"/>
    </row>
    <row r="619" spans="1:12" x14ac:dyDescent="0.25">
      <c r="A619" s="47" t="s">
        <v>620</v>
      </c>
      <c r="B619" s="44">
        <v>934122.28</v>
      </c>
      <c r="C619" s="21">
        <v>944.71</v>
      </c>
      <c r="D619" s="21">
        <v>0</v>
      </c>
      <c r="E619" s="13" t="s">
        <v>620</v>
      </c>
      <c r="F619" s="6" t="str">
        <f t="shared" si="9"/>
        <v>ok</v>
      </c>
      <c r="L619" s="51"/>
    </row>
    <row r="620" spans="1:12" x14ac:dyDescent="0.25">
      <c r="A620" s="47" t="s">
        <v>621</v>
      </c>
      <c r="B620" s="44">
        <v>5015791.38</v>
      </c>
      <c r="C620" s="18">
        <v>2067.4899999999998</v>
      </c>
      <c r="D620" s="19">
        <v>0</v>
      </c>
      <c r="E620" s="13" t="s">
        <v>621</v>
      </c>
      <c r="F620" s="6" t="str">
        <f t="shared" si="9"/>
        <v>ok</v>
      </c>
      <c r="L620" s="51"/>
    </row>
    <row r="621" spans="1:12" x14ac:dyDescent="0.25">
      <c r="A621" s="47" t="s">
        <v>622</v>
      </c>
      <c r="B621" s="44">
        <v>560473.38</v>
      </c>
      <c r="C621" s="21">
        <v>163.18</v>
      </c>
      <c r="D621" s="21">
        <v>0</v>
      </c>
      <c r="E621" s="13" t="s">
        <v>622</v>
      </c>
      <c r="F621" s="6" t="str">
        <f t="shared" si="9"/>
        <v>ok</v>
      </c>
      <c r="L621" s="51"/>
    </row>
    <row r="622" spans="1:12" x14ac:dyDescent="0.25">
      <c r="A622" s="47" t="s">
        <v>623</v>
      </c>
      <c r="B622" s="44">
        <v>560473.38</v>
      </c>
      <c r="C622" s="19">
        <v>56.08</v>
      </c>
      <c r="D622" s="19">
        <v>0</v>
      </c>
      <c r="E622" s="13" t="s">
        <v>623</v>
      </c>
      <c r="F622" s="6" t="str">
        <f t="shared" si="9"/>
        <v>ok</v>
      </c>
      <c r="L622" s="51"/>
    </row>
    <row r="623" spans="1:12" x14ac:dyDescent="0.25">
      <c r="A623" s="47" t="s">
        <v>624</v>
      </c>
      <c r="B623" s="44">
        <v>1307771.2</v>
      </c>
      <c r="C623" s="20">
        <v>180211.88</v>
      </c>
      <c r="D623" s="21">
        <v>0</v>
      </c>
      <c r="E623" s="13" t="s">
        <v>624</v>
      </c>
      <c r="F623" s="6" t="str">
        <f t="shared" si="9"/>
        <v>ok</v>
      </c>
      <c r="L623" s="51"/>
    </row>
    <row r="624" spans="1:12" x14ac:dyDescent="0.25">
      <c r="A624" s="47" t="s">
        <v>625</v>
      </c>
      <c r="B624" s="44">
        <v>560473.38</v>
      </c>
      <c r="C624" s="19">
        <v>502.7</v>
      </c>
      <c r="D624" s="19">
        <v>0</v>
      </c>
      <c r="E624" s="13" t="s">
        <v>625</v>
      </c>
      <c r="F624" s="6" t="str">
        <f t="shared" si="9"/>
        <v>ok</v>
      </c>
      <c r="L624" s="51"/>
    </row>
    <row r="625" spans="1:12" x14ac:dyDescent="0.25">
      <c r="A625" s="47" t="s">
        <v>626</v>
      </c>
      <c r="B625" s="44">
        <v>560473.38</v>
      </c>
      <c r="C625" s="21">
        <v>95.6</v>
      </c>
      <c r="D625" s="21">
        <v>0</v>
      </c>
      <c r="E625" s="13" t="s">
        <v>626</v>
      </c>
      <c r="F625" s="6" t="str">
        <f t="shared" si="9"/>
        <v>ok</v>
      </c>
      <c r="L625" s="51"/>
    </row>
    <row r="626" spans="1:12" x14ac:dyDescent="0.25">
      <c r="A626" s="47" t="s">
        <v>627</v>
      </c>
      <c r="B626" s="44">
        <v>560473.38</v>
      </c>
      <c r="C626" s="19">
        <v>36.44</v>
      </c>
      <c r="D626" s="19">
        <v>0</v>
      </c>
      <c r="E626" s="13" t="s">
        <v>627</v>
      </c>
      <c r="F626" s="6" t="str">
        <f t="shared" si="9"/>
        <v>ok</v>
      </c>
      <c r="L626" s="51"/>
    </row>
    <row r="627" spans="1:12" x14ac:dyDescent="0.25">
      <c r="A627" s="47" t="s">
        <v>628</v>
      </c>
      <c r="B627" s="44">
        <v>560473.38</v>
      </c>
      <c r="C627" s="21">
        <v>790.94</v>
      </c>
      <c r="D627" s="21">
        <v>0</v>
      </c>
      <c r="E627" s="13" t="s">
        <v>628</v>
      </c>
      <c r="F627" s="6" t="str">
        <f t="shared" si="9"/>
        <v>ok</v>
      </c>
      <c r="L627" s="51"/>
    </row>
    <row r="628" spans="1:12" x14ac:dyDescent="0.25">
      <c r="A628" s="47" t="s">
        <v>629</v>
      </c>
      <c r="B628" s="44">
        <v>560473.38</v>
      </c>
      <c r="C628" s="19">
        <v>0</v>
      </c>
      <c r="D628" s="19">
        <v>0</v>
      </c>
      <c r="E628" s="13" t="s">
        <v>629</v>
      </c>
      <c r="F628" s="6" t="str">
        <f t="shared" si="9"/>
        <v>ok</v>
      </c>
      <c r="L628" s="51"/>
    </row>
    <row r="629" spans="1:12" x14ac:dyDescent="0.25">
      <c r="A629" s="47" t="s">
        <v>630</v>
      </c>
      <c r="B629" s="44">
        <v>1120946.75</v>
      </c>
      <c r="C629" s="20">
        <v>21622.91</v>
      </c>
      <c r="D629" s="21">
        <v>0</v>
      </c>
      <c r="E629" s="13" t="s">
        <v>630</v>
      </c>
      <c r="F629" s="6" t="str">
        <f t="shared" si="9"/>
        <v>ok</v>
      </c>
      <c r="L629" s="51"/>
    </row>
    <row r="630" spans="1:12" x14ac:dyDescent="0.25">
      <c r="A630" s="47" t="s">
        <v>631</v>
      </c>
      <c r="B630" s="44">
        <v>747297.84</v>
      </c>
      <c r="C630" s="19">
        <v>503.91</v>
      </c>
      <c r="D630" s="19">
        <v>0</v>
      </c>
      <c r="E630" s="13" t="s">
        <v>631</v>
      </c>
      <c r="F630" s="6" t="str">
        <f t="shared" si="9"/>
        <v>ok</v>
      </c>
      <c r="L630" s="51"/>
    </row>
    <row r="631" spans="1:12" x14ac:dyDescent="0.25">
      <c r="A631" s="47" t="s">
        <v>632</v>
      </c>
      <c r="B631" s="44">
        <v>560473.38</v>
      </c>
      <c r="C631" s="21">
        <v>168.67</v>
      </c>
      <c r="D631" s="21">
        <v>0</v>
      </c>
      <c r="E631" s="13" t="s">
        <v>632</v>
      </c>
      <c r="F631" s="6" t="str">
        <f t="shared" si="9"/>
        <v>ok</v>
      </c>
      <c r="L631" s="51"/>
    </row>
    <row r="632" spans="1:12" x14ac:dyDescent="0.25">
      <c r="A632" s="47" t="s">
        <v>633</v>
      </c>
      <c r="B632" s="44">
        <v>560473.38</v>
      </c>
      <c r="C632" s="19">
        <v>75.53</v>
      </c>
      <c r="D632" s="19">
        <v>0</v>
      </c>
      <c r="E632" s="13" t="s">
        <v>633</v>
      </c>
      <c r="F632" s="6" t="str">
        <f t="shared" si="9"/>
        <v>ok</v>
      </c>
      <c r="L632" s="51"/>
    </row>
    <row r="633" spans="1:12" x14ac:dyDescent="0.25">
      <c r="A633" s="47" t="s">
        <v>634</v>
      </c>
      <c r="B633" s="44">
        <v>934122.28</v>
      </c>
      <c r="C633" s="21">
        <v>854.41</v>
      </c>
      <c r="D633" s="21">
        <v>0</v>
      </c>
      <c r="E633" s="13" t="s">
        <v>634</v>
      </c>
      <c r="F633" s="6" t="str">
        <f t="shared" si="9"/>
        <v>ok</v>
      </c>
      <c r="L633" s="51"/>
    </row>
    <row r="634" spans="1:12" x14ac:dyDescent="0.25">
      <c r="A634" s="47" t="s">
        <v>635</v>
      </c>
      <c r="B634" s="44">
        <v>1307771.2</v>
      </c>
      <c r="C634" s="19">
        <v>590.24</v>
      </c>
      <c r="D634" s="19">
        <v>0</v>
      </c>
      <c r="E634" s="13" t="s">
        <v>635</v>
      </c>
      <c r="F634" s="6" t="str">
        <f t="shared" si="9"/>
        <v>ok</v>
      </c>
      <c r="L634" s="51"/>
    </row>
    <row r="635" spans="1:12" x14ac:dyDescent="0.25">
      <c r="A635" s="47" t="s">
        <v>636</v>
      </c>
      <c r="B635" s="44">
        <v>747297.84</v>
      </c>
      <c r="C635" s="21">
        <v>4.12</v>
      </c>
      <c r="D635" s="21">
        <v>0</v>
      </c>
      <c r="E635" s="13" t="s">
        <v>636</v>
      </c>
      <c r="F635" s="6" t="str">
        <f t="shared" si="9"/>
        <v>ok</v>
      </c>
      <c r="L635" s="51"/>
    </row>
    <row r="636" spans="1:12" x14ac:dyDescent="0.25">
      <c r="A636" s="47" t="s">
        <v>637</v>
      </c>
      <c r="B636" s="44">
        <v>560473.38</v>
      </c>
      <c r="C636" s="19">
        <v>19.079999999999998</v>
      </c>
      <c r="D636" s="19">
        <v>0</v>
      </c>
      <c r="E636" s="13" t="s">
        <v>637</v>
      </c>
      <c r="F636" s="6" t="str">
        <f t="shared" si="9"/>
        <v>ok</v>
      </c>
      <c r="L636" s="51"/>
    </row>
    <row r="637" spans="1:12" x14ac:dyDescent="0.25">
      <c r="A637" s="47" t="s">
        <v>638</v>
      </c>
      <c r="B637" s="44">
        <v>747297.84</v>
      </c>
      <c r="C637" s="21">
        <v>842.27</v>
      </c>
      <c r="D637" s="21">
        <v>0</v>
      </c>
      <c r="E637" s="13" t="s">
        <v>638</v>
      </c>
      <c r="F637" s="6" t="str">
        <f t="shared" si="9"/>
        <v>ok</v>
      </c>
      <c r="L637" s="51"/>
    </row>
    <row r="638" spans="1:12" x14ac:dyDescent="0.25">
      <c r="A638" s="47" t="s">
        <v>639</v>
      </c>
      <c r="B638" s="44">
        <v>1120946.75</v>
      </c>
      <c r="C638" s="18">
        <v>2011.17</v>
      </c>
      <c r="D638" s="19">
        <v>0</v>
      </c>
      <c r="E638" s="13" t="s">
        <v>639</v>
      </c>
      <c r="F638" s="6" t="str">
        <f t="shared" si="9"/>
        <v>ok</v>
      </c>
      <c r="L638" s="51"/>
    </row>
    <row r="639" spans="1:12" x14ac:dyDescent="0.25">
      <c r="A639" s="47" t="s">
        <v>640</v>
      </c>
      <c r="B639" s="44">
        <v>560473.38</v>
      </c>
      <c r="C639" s="21">
        <v>98.6</v>
      </c>
      <c r="D639" s="21">
        <v>0</v>
      </c>
      <c r="E639" s="13" t="s">
        <v>640</v>
      </c>
      <c r="F639" s="6" t="str">
        <f t="shared" si="9"/>
        <v>ok</v>
      </c>
      <c r="L639" s="51"/>
    </row>
    <row r="640" spans="1:12" x14ac:dyDescent="0.25">
      <c r="A640" s="47" t="s">
        <v>641</v>
      </c>
      <c r="B640" s="44">
        <v>560473.38</v>
      </c>
      <c r="C640" s="19">
        <v>181.13</v>
      </c>
      <c r="D640" s="19">
        <v>0</v>
      </c>
      <c r="E640" s="13" t="s">
        <v>641</v>
      </c>
      <c r="F640" s="6" t="str">
        <f t="shared" si="9"/>
        <v>ok</v>
      </c>
      <c r="L640" s="51"/>
    </row>
    <row r="641" spans="1:12" x14ac:dyDescent="0.25">
      <c r="A641" s="47" t="s">
        <v>642</v>
      </c>
      <c r="B641" s="44">
        <v>560473.38</v>
      </c>
      <c r="C641" s="21">
        <v>115.5</v>
      </c>
      <c r="D641" s="21">
        <v>0</v>
      </c>
      <c r="E641" s="13" t="s">
        <v>642</v>
      </c>
      <c r="F641" s="6" t="str">
        <f t="shared" si="9"/>
        <v>ok</v>
      </c>
      <c r="L641" s="51"/>
    </row>
    <row r="642" spans="1:12" x14ac:dyDescent="0.25">
      <c r="A642" s="47" t="s">
        <v>643</v>
      </c>
      <c r="B642" s="44">
        <v>5202615.8600000003</v>
      </c>
      <c r="C642" s="19">
        <v>761.98</v>
      </c>
      <c r="D642" s="19">
        <v>0</v>
      </c>
      <c r="E642" s="13" t="s">
        <v>643</v>
      </c>
      <c r="F642" s="6" t="str">
        <f t="shared" si="9"/>
        <v>ok</v>
      </c>
      <c r="L642" s="51"/>
    </row>
    <row r="643" spans="1:12" x14ac:dyDescent="0.25">
      <c r="A643" s="47" t="s">
        <v>644</v>
      </c>
      <c r="B643" s="44">
        <v>560473.38</v>
      </c>
      <c r="C643" s="21">
        <v>23.16</v>
      </c>
      <c r="D643" s="21">
        <v>0</v>
      </c>
      <c r="E643" s="13" t="s">
        <v>644</v>
      </c>
      <c r="F643" s="6" t="str">
        <f t="shared" si="9"/>
        <v>ok</v>
      </c>
      <c r="L643" s="51"/>
    </row>
    <row r="644" spans="1:12" x14ac:dyDescent="0.25">
      <c r="A644" s="47" t="s">
        <v>645</v>
      </c>
      <c r="B644" s="44">
        <v>560473.38</v>
      </c>
      <c r="C644" s="19">
        <v>804.75</v>
      </c>
      <c r="D644" s="19">
        <v>0</v>
      </c>
      <c r="E644" s="13" t="s">
        <v>645</v>
      </c>
      <c r="F644" s="6" t="str">
        <f t="shared" si="9"/>
        <v>ok</v>
      </c>
      <c r="L644" s="51"/>
    </row>
    <row r="645" spans="1:12" x14ac:dyDescent="0.25">
      <c r="A645" s="47" t="s">
        <v>646</v>
      </c>
      <c r="B645" s="44">
        <v>934122.28</v>
      </c>
      <c r="C645" s="20">
        <v>1359.12</v>
      </c>
      <c r="D645" s="21">
        <v>0</v>
      </c>
      <c r="E645" s="13" t="s">
        <v>646</v>
      </c>
      <c r="F645" s="6" t="str">
        <f t="shared" si="9"/>
        <v>ok</v>
      </c>
      <c r="L645" s="51"/>
    </row>
    <row r="646" spans="1:12" x14ac:dyDescent="0.25">
      <c r="A646" s="47" t="s">
        <v>647</v>
      </c>
      <c r="B646" s="44">
        <v>560473.38</v>
      </c>
      <c r="C646" s="19">
        <v>14.86</v>
      </c>
      <c r="D646" s="19">
        <v>0</v>
      </c>
      <c r="E646" s="13" t="s">
        <v>647</v>
      </c>
      <c r="F646" s="6" t="str">
        <f t="shared" si="9"/>
        <v>ok</v>
      </c>
      <c r="L646" s="51"/>
    </row>
    <row r="647" spans="1:12" x14ac:dyDescent="0.25">
      <c r="A647" s="47" t="s">
        <v>648</v>
      </c>
      <c r="B647" s="44">
        <v>560473.38</v>
      </c>
      <c r="C647" s="21">
        <v>9.8000000000000007</v>
      </c>
      <c r="D647" s="21">
        <v>0</v>
      </c>
      <c r="E647" s="13" t="s">
        <v>648</v>
      </c>
      <c r="F647" s="6" t="str">
        <f t="shared" ref="F647:F710" si="10">IF(A647=E647,"ok","erro")</f>
        <v>ok</v>
      </c>
      <c r="L647" s="51"/>
    </row>
    <row r="648" spans="1:12" x14ac:dyDescent="0.25">
      <c r="A648" s="47" t="s">
        <v>649</v>
      </c>
      <c r="B648" s="44">
        <v>560473.38</v>
      </c>
      <c r="C648" s="19">
        <v>79.569999999999993</v>
      </c>
      <c r="D648" s="19">
        <v>0</v>
      </c>
      <c r="E648" s="13" t="s">
        <v>649</v>
      </c>
      <c r="F648" s="6" t="str">
        <f t="shared" si="10"/>
        <v>ok</v>
      </c>
      <c r="L648" s="51"/>
    </row>
    <row r="649" spans="1:12" x14ac:dyDescent="0.25">
      <c r="A649" s="47" t="s">
        <v>650</v>
      </c>
      <c r="B649" s="44">
        <v>560473.38</v>
      </c>
      <c r="C649" s="21">
        <v>388.93</v>
      </c>
      <c r="D649" s="21">
        <v>0</v>
      </c>
      <c r="E649" s="13" t="s">
        <v>650</v>
      </c>
      <c r="F649" s="6" t="str">
        <f t="shared" si="10"/>
        <v>ok</v>
      </c>
      <c r="L649" s="51"/>
    </row>
    <row r="650" spans="1:12" x14ac:dyDescent="0.25">
      <c r="A650" s="47" t="s">
        <v>651</v>
      </c>
      <c r="B650" s="44">
        <v>560473.38</v>
      </c>
      <c r="C650" s="19">
        <v>332.73</v>
      </c>
      <c r="D650" s="19">
        <v>0</v>
      </c>
      <c r="E650" s="13" t="s">
        <v>651</v>
      </c>
      <c r="F650" s="6" t="str">
        <f t="shared" si="10"/>
        <v>ok</v>
      </c>
      <c r="L650" s="51"/>
    </row>
    <row r="651" spans="1:12" x14ac:dyDescent="0.25">
      <c r="A651" s="47" t="s">
        <v>652</v>
      </c>
      <c r="B651" s="44">
        <v>747297.84</v>
      </c>
      <c r="C651" s="20">
        <v>12033.55</v>
      </c>
      <c r="D651" s="21">
        <v>0</v>
      </c>
      <c r="E651" s="13" t="s">
        <v>652</v>
      </c>
      <c r="F651" s="6" t="str">
        <f t="shared" si="10"/>
        <v>ok</v>
      </c>
      <c r="L651" s="51"/>
    </row>
    <row r="652" spans="1:12" x14ac:dyDescent="0.25">
      <c r="A652" s="47" t="s">
        <v>653</v>
      </c>
      <c r="B652" s="44">
        <v>1494595.66</v>
      </c>
      <c r="C652" s="18">
        <v>3420.16</v>
      </c>
      <c r="D652" s="19">
        <v>0</v>
      </c>
      <c r="E652" s="13" t="s">
        <v>653</v>
      </c>
      <c r="F652" s="6" t="str">
        <f t="shared" si="10"/>
        <v>ok</v>
      </c>
      <c r="L652" s="51"/>
    </row>
    <row r="653" spans="1:12" x14ac:dyDescent="0.25">
      <c r="A653" s="47" t="s">
        <v>654</v>
      </c>
      <c r="B653" s="44">
        <v>934122.28</v>
      </c>
      <c r="C653" s="21">
        <v>181.67</v>
      </c>
      <c r="D653" s="21">
        <v>0</v>
      </c>
      <c r="E653" s="13" t="s">
        <v>654</v>
      </c>
      <c r="F653" s="6" t="str">
        <f t="shared" si="10"/>
        <v>ok</v>
      </c>
      <c r="L653" s="51"/>
    </row>
    <row r="654" spans="1:12" x14ac:dyDescent="0.25">
      <c r="A654" s="47" t="s">
        <v>655</v>
      </c>
      <c r="B654" s="44">
        <v>1120946.75</v>
      </c>
      <c r="C654" s="19">
        <v>22.77</v>
      </c>
      <c r="D654" s="19">
        <v>0</v>
      </c>
      <c r="E654" s="13" t="s">
        <v>655</v>
      </c>
      <c r="F654" s="6" t="str">
        <f t="shared" si="10"/>
        <v>ok</v>
      </c>
      <c r="L654" s="51"/>
    </row>
    <row r="655" spans="1:12" x14ac:dyDescent="0.25">
      <c r="A655" s="47" t="s">
        <v>656</v>
      </c>
      <c r="B655" s="44">
        <v>560473.38</v>
      </c>
      <c r="C655" s="21">
        <v>395.25</v>
      </c>
      <c r="D655" s="21">
        <v>0</v>
      </c>
      <c r="E655" s="13" t="s">
        <v>656</v>
      </c>
      <c r="F655" s="6" t="str">
        <f t="shared" si="10"/>
        <v>ok</v>
      </c>
      <c r="L655" s="51"/>
    </row>
    <row r="656" spans="1:12" x14ac:dyDescent="0.25">
      <c r="A656" s="47" t="s">
        <v>657</v>
      </c>
      <c r="B656" s="44">
        <v>747297.84</v>
      </c>
      <c r="C656" s="19">
        <v>428.46</v>
      </c>
      <c r="D656" s="19">
        <v>0</v>
      </c>
      <c r="E656" s="13" t="s">
        <v>657</v>
      </c>
      <c r="F656" s="6" t="str">
        <f t="shared" si="10"/>
        <v>ok</v>
      </c>
      <c r="L656" s="51"/>
    </row>
    <row r="657" spans="1:12" x14ac:dyDescent="0.25">
      <c r="A657" s="47" t="s">
        <v>658</v>
      </c>
      <c r="B657" s="44">
        <v>560473.38</v>
      </c>
      <c r="C657" s="21">
        <v>435.44</v>
      </c>
      <c r="D657" s="21">
        <v>0</v>
      </c>
      <c r="E657" s="13" t="s">
        <v>658</v>
      </c>
      <c r="F657" s="6" t="str">
        <f t="shared" si="10"/>
        <v>ok</v>
      </c>
      <c r="L657" s="51"/>
    </row>
    <row r="658" spans="1:12" x14ac:dyDescent="0.25">
      <c r="A658" s="47" t="s">
        <v>659</v>
      </c>
      <c r="B658" s="44">
        <v>560473.38</v>
      </c>
      <c r="C658" s="19">
        <v>0</v>
      </c>
      <c r="D658" s="19">
        <v>0</v>
      </c>
      <c r="E658" s="13" t="s">
        <v>659</v>
      </c>
      <c r="F658" s="6" t="str">
        <f t="shared" si="10"/>
        <v>ok</v>
      </c>
      <c r="L658" s="51"/>
    </row>
    <row r="659" spans="1:12" x14ac:dyDescent="0.25">
      <c r="A659" s="47" t="s">
        <v>660</v>
      </c>
      <c r="B659" s="44">
        <v>560473.38</v>
      </c>
      <c r="C659" s="21">
        <v>270.45</v>
      </c>
      <c r="D659" s="21">
        <v>0</v>
      </c>
      <c r="E659" s="13" t="s">
        <v>660</v>
      </c>
      <c r="F659" s="6" t="str">
        <f t="shared" si="10"/>
        <v>ok</v>
      </c>
      <c r="L659" s="51"/>
    </row>
    <row r="660" spans="1:12" x14ac:dyDescent="0.25">
      <c r="A660" s="47" t="s">
        <v>661</v>
      </c>
      <c r="B660" s="44">
        <v>560473.38</v>
      </c>
      <c r="C660" s="18">
        <v>16019.59</v>
      </c>
      <c r="D660" s="19">
        <v>0</v>
      </c>
      <c r="E660" s="13" t="s">
        <v>661</v>
      </c>
      <c r="F660" s="6" t="str">
        <f t="shared" si="10"/>
        <v>ok</v>
      </c>
      <c r="L660" s="51"/>
    </row>
    <row r="661" spans="1:12" x14ac:dyDescent="0.25">
      <c r="A661" s="47" t="s">
        <v>662</v>
      </c>
      <c r="B661" s="44">
        <v>560473.38</v>
      </c>
      <c r="C661" s="21">
        <v>125.15</v>
      </c>
      <c r="D661" s="21">
        <v>0</v>
      </c>
      <c r="E661" s="13" t="s">
        <v>662</v>
      </c>
      <c r="F661" s="6" t="str">
        <f t="shared" si="10"/>
        <v>ok</v>
      </c>
      <c r="L661" s="51"/>
    </row>
    <row r="662" spans="1:12" x14ac:dyDescent="0.25">
      <c r="A662" s="47" t="s">
        <v>663</v>
      </c>
      <c r="B662" s="44">
        <v>560473.38</v>
      </c>
      <c r="C662" s="19">
        <v>496.42</v>
      </c>
      <c r="D662" s="19">
        <v>0</v>
      </c>
      <c r="E662" s="13" t="s">
        <v>663</v>
      </c>
      <c r="F662" s="6" t="str">
        <f t="shared" si="10"/>
        <v>ok</v>
      </c>
      <c r="L662" s="51"/>
    </row>
    <row r="663" spans="1:12" x14ac:dyDescent="0.25">
      <c r="A663" s="47" t="s">
        <v>664</v>
      </c>
      <c r="B663" s="44">
        <v>747297.84</v>
      </c>
      <c r="C663" s="21">
        <v>270.05</v>
      </c>
      <c r="D663" s="21">
        <v>0</v>
      </c>
      <c r="E663" s="13" t="s">
        <v>664</v>
      </c>
      <c r="F663" s="6" t="str">
        <f t="shared" si="10"/>
        <v>ok</v>
      </c>
      <c r="L663" s="51"/>
    </row>
    <row r="664" spans="1:12" x14ac:dyDescent="0.25">
      <c r="A664" s="47" t="s">
        <v>665</v>
      </c>
      <c r="B664" s="44">
        <v>3362840.17</v>
      </c>
      <c r="C664" s="18">
        <v>2748.08</v>
      </c>
      <c r="D664" s="19">
        <v>0</v>
      </c>
      <c r="E664" s="13" t="s">
        <v>665</v>
      </c>
      <c r="F664" s="6" t="str">
        <f t="shared" si="10"/>
        <v>ok</v>
      </c>
      <c r="L664" s="51"/>
    </row>
    <row r="665" spans="1:12" x14ac:dyDescent="0.25">
      <c r="A665" s="47" t="s">
        <v>666</v>
      </c>
      <c r="B665" s="44">
        <v>934122.28</v>
      </c>
      <c r="C665" s="21">
        <v>251.5</v>
      </c>
      <c r="D665" s="21">
        <v>0</v>
      </c>
      <c r="E665" s="13" t="s">
        <v>666</v>
      </c>
      <c r="F665" s="6" t="str">
        <f t="shared" si="10"/>
        <v>ok</v>
      </c>
      <c r="L665" s="51"/>
    </row>
    <row r="666" spans="1:12" x14ac:dyDescent="0.25">
      <c r="A666" s="47" t="s">
        <v>667</v>
      </c>
      <c r="B666" s="44">
        <v>1307771.2</v>
      </c>
      <c r="C666" s="18">
        <v>173753.96</v>
      </c>
      <c r="D666" s="19">
        <v>0</v>
      </c>
      <c r="E666" s="13" t="s">
        <v>667</v>
      </c>
      <c r="F666" s="6" t="str">
        <f t="shared" si="10"/>
        <v>ok</v>
      </c>
      <c r="L666" s="51"/>
    </row>
    <row r="667" spans="1:12" x14ac:dyDescent="0.25">
      <c r="A667" s="47" t="s">
        <v>668</v>
      </c>
      <c r="B667" s="44">
        <v>1681420.1</v>
      </c>
      <c r="C667" s="20">
        <v>15437.84</v>
      </c>
      <c r="D667" s="21">
        <v>0</v>
      </c>
      <c r="E667" s="13" t="s">
        <v>668</v>
      </c>
      <c r="F667" s="6" t="str">
        <f t="shared" si="10"/>
        <v>ok</v>
      </c>
      <c r="L667" s="51"/>
    </row>
    <row r="668" spans="1:12" x14ac:dyDescent="0.25">
      <c r="A668" s="47" t="s">
        <v>669</v>
      </c>
      <c r="B668" s="44">
        <v>560473.38</v>
      </c>
      <c r="C668" s="18">
        <v>3345.44</v>
      </c>
      <c r="D668" s="19">
        <v>0</v>
      </c>
      <c r="E668" s="13" t="s">
        <v>669</v>
      </c>
      <c r="F668" s="6" t="str">
        <f t="shared" si="10"/>
        <v>ok</v>
      </c>
      <c r="L668" s="51"/>
    </row>
    <row r="669" spans="1:12" x14ac:dyDescent="0.25">
      <c r="A669" s="47" t="s">
        <v>670</v>
      </c>
      <c r="B669" s="44">
        <v>1494595.66</v>
      </c>
      <c r="C669" s="20">
        <v>10956.15</v>
      </c>
      <c r="D669" s="21">
        <v>0</v>
      </c>
      <c r="E669" s="13" t="s">
        <v>670</v>
      </c>
      <c r="F669" s="6" t="str">
        <f t="shared" si="10"/>
        <v>ok</v>
      </c>
      <c r="L669" s="51"/>
    </row>
    <row r="670" spans="1:12" x14ac:dyDescent="0.25">
      <c r="A670" s="47" t="s">
        <v>671</v>
      </c>
      <c r="B670" s="44">
        <v>560473.38</v>
      </c>
      <c r="C670" s="19">
        <v>71.44</v>
      </c>
      <c r="D670" s="19">
        <v>0</v>
      </c>
      <c r="E670" s="13" t="s">
        <v>671</v>
      </c>
      <c r="F670" s="6" t="str">
        <f t="shared" si="10"/>
        <v>ok</v>
      </c>
      <c r="L670" s="51"/>
    </row>
    <row r="671" spans="1:12" x14ac:dyDescent="0.25">
      <c r="A671" s="47" t="s">
        <v>672</v>
      </c>
      <c r="B671" s="44">
        <v>560473.38</v>
      </c>
      <c r="C671" s="21">
        <v>50.4</v>
      </c>
      <c r="D671" s="21">
        <v>0</v>
      </c>
      <c r="E671" s="13" t="s">
        <v>672</v>
      </c>
      <c r="F671" s="6" t="str">
        <f t="shared" si="10"/>
        <v>ok</v>
      </c>
      <c r="L671" s="51"/>
    </row>
    <row r="672" spans="1:12" x14ac:dyDescent="0.25">
      <c r="A672" s="47" t="s">
        <v>673</v>
      </c>
      <c r="B672" s="44">
        <v>560473.38</v>
      </c>
      <c r="C672" s="19">
        <v>83.39</v>
      </c>
      <c r="D672" s="19">
        <v>0</v>
      </c>
      <c r="E672" s="13" t="s">
        <v>673</v>
      </c>
      <c r="F672" s="6" t="str">
        <f t="shared" si="10"/>
        <v>ok</v>
      </c>
      <c r="L672" s="51"/>
    </row>
    <row r="673" spans="1:12" x14ac:dyDescent="0.25">
      <c r="A673" s="47" t="s">
        <v>674</v>
      </c>
      <c r="B673" s="44">
        <v>560473.38</v>
      </c>
      <c r="C673" s="21">
        <v>0</v>
      </c>
      <c r="D673" s="21">
        <v>0</v>
      </c>
      <c r="E673" s="13" t="s">
        <v>674</v>
      </c>
      <c r="F673" s="6" t="str">
        <f t="shared" si="10"/>
        <v>ok</v>
      </c>
      <c r="L673" s="51"/>
    </row>
    <row r="674" spans="1:12" x14ac:dyDescent="0.25">
      <c r="A674" s="47" t="s">
        <v>675</v>
      </c>
      <c r="B674" s="44">
        <v>560473.38</v>
      </c>
      <c r="C674" s="19">
        <v>36.22</v>
      </c>
      <c r="D674" s="19">
        <v>0</v>
      </c>
      <c r="E674" s="13" t="s">
        <v>675</v>
      </c>
      <c r="F674" s="6" t="str">
        <f t="shared" si="10"/>
        <v>ok</v>
      </c>
      <c r="L674" s="51"/>
    </row>
    <row r="675" spans="1:12" x14ac:dyDescent="0.25">
      <c r="A675" s="47" t="s">
        <v>676</v>
      </c>
      <c r="B675" s="44">
        <v>560473.38</v>
      </c>
      <c r="C675" s="21">
        <v>0</v>
      </c>
      <c r="D675" s="21">
        <v>0</v>
      </c>
      <c r="E675" s="13" t="s">
        <v>676</v>
      </c>
      <c r="F675" s="6" t="str">
        <f t="shared" si="10"/>
        <v>ok</v>
      </c>
      <c r="L675" s="51"/>
    </row>
    <row r="676" spans="1:12" x14ac:dyDescent="0.25">
      <c r="A676" s="47" t="s">
        <v>677</v>
      </c>
      <c r="B676" s="44">
        <v>560473.38</v>
      </c>
      <c r="C676" s="19">
        <v>82.92</v>
      </c>
      <c r="D676" s="19">
        <v>0</v>
      </c>
      <c r="E676" s="13" t="s">
        <v>677</v>
      </c>
      <c r="F676" s="6" t="str">
        <f t="shared" si="10"/>
        <v>ok</v>
      </c>
      <c r="L676" s="51"/>
    </row>
    <row r="677" spans="1:12" x14ac:dyDescent="0.25">
      <c r="A677" s="47" t="s">
        <v>678</v>
      </c>
      <c r="B677" s="44">
        <v>560473.38</v>
      </c>
      <c r="C677" s="20">
        <v>3762.63</v>
      </c>
      <c r="D677" s="21">
        <v>0</v>
      </c>
      <c r="E677" s="13" t="s">
        <v>678</v>
      </c>
      <c r="F677" s="6" t="str">
        <f t="shared" si="10"/>
        <v>ok</v>
      </c>
      <c r="L677" s="51"/>
    </row>
    <row r="678" spans="1:12" x14ac:dyDescent="0.25">
      <c r="A678" s="47" t="s">
        <v>679</v>
      </c>
      <c r="B678" s="44">
        <v>560473.38</v>
      </c>
      <c r="C678" s="19">
        <v>27.84</v>
      </c>
      <c r="D678" s="19">
        <v>0</v>
      </c>
      <c r="E678" s="13" t="s">
        <v>679</v>
      </c>
      <c r="F678" s="6" t="str">
        <f t="shared" si="10"/>
        <v>ok</v>
      </c>
      <c r="L678" s="51"/>
    </row>
    <row r="679" spans="1:12" x14ac:dyDescent="0.25">
      <c r="A679" s="47" t="s">
        <v>680</v>
      </c>
      <c r="B679" s="44">
        <v>747297.84</v>
      </c>
      <c r="C679" s="20">
        <v>30308.06</v>
      </c>
      <c r="D679" s="21">
        <v>0</v>
      </c>
      <c r="E679" s="13" t="s">
        <v>680</v>
      </c>
      <c r="F679" s="6" t="str">
        <f t="shared" si="10"/>
        <v>ok</v>
      </c>
      <c r="L679" s="51"/>
    </row>
    <row r="680" spans="1:12" x14ac:dyDescent="0.25">
      <c r="A680" s="47" t="s">
        <v>681</v>
      </c>
      <c r="B680" s="44">
        <v>5202615.8600000003</v>
      </c>
      <c r="C680" s="18">
        <v>1349.41</v>
      </c>
      <c r="D680" s="19">
        <v>0</v>
      </c>
      <c r="E680" s="13" t="s">
        <v>681</v>
      </c>
      <c r="F680" s="6" t="str">
        <f t="shared" si="10"/>
        <v>ok</v>
      </c>
      <c r="L680" s="51"/>
    </row>
    <row r="681" spans="1:12" x14ac:dyDescent="0.25">
      <c r="A681" s="47" t="s">
        <v>682</v>
      </c>
      <c r="B681" s="44">
        <v>934122.28</v>
      </c>
      <c r="C681" s="21">
        <v>174.77</v>
      </c>
      <c r="D681" s="21">
        <v>0</v>
      </c>
      <c r="E681" s="13" t="s">
        <v>682</v>
      </c>
      <c r="F681" s="6" t="str">
        <f t="shared" si="10"/>
        <v>ok</v>
      </c>
      <c r="L681" s="51"/>
    </row>
    <row r="682" spans="1:12" x14ac:dyDescent="0.25">
      <c r="A682" s="47" t="s">
        <v>683</v>
      </c>
      <c r="B682" s="44">
        <v>747297.84</v>
      </c>
      <c r="C682" s="19">
        <v>64.099999999999994</v>
      </c>
      <c r="D682" s="19">
        <v>0</v>
      </c>
      <c r="E682" s="13" t="s">
        <v>683</v>
      </c>
      <c r="F682" s="6" t="str">
        <f t="shared" si="10"/>
        <v>ok</v>
      </c>
      <c r="L682" s="51"/>
    </row>
    <row r="683" spans="1:12" x14ac:dyDescent="0.25">
      <c r="A683" s="47" t="s">
        <v>684</v>
      </c>
      <c r="B683" s="44">
        <v>560473.38</v>
      </c>
      <c r="C683" s="21">
        <v>119.33</v>
      </c>
      <c r="D683" s="21">
        <v>0</v>
      </c>
      <c r="E683" s="13" t="s">
        <v>684</v>
      </c>
      <c r="F683" s="6" t="str">
        <f t="shared" si="10"/>
        <v>ok</v>
      </c>
      <c r="L683" s="51"/>
    </row>
    <row r="684" spans="1:12" x14ac:dyDescent="0.25">
      <c r="A684" s="47" t="s">
        <v>685</v>
      </c>
      <c r="B684" s="44">
        <v>934122.28</v>
      </c>
      <c r="C684" s="19">
        <v>50.32</v>
      </c>
      <c r="D684" s="19">
        <v>0</v>
      </c>
      <c r="E684" s="13" t="s">
        <v>685</v>
      </c>
      <c r="F684" s="6" t="str">
        <f t="shared" si="10"/>
        <v>ok</v>
      </c>
      <c r="L684" s="51"/>
    </row>
    <row r="685" spans="1:12" x14ac:dyDescent="0.25">
      <c r="A685" s="47" t="s">
        <v>686</v>
      </c>
      <c r="B685" s="44">
        <v>560473.38</v>
      </c>
      <c r="C685" s="21">
        <v>399.09</v>
      </c>
      <c r="D685" s="21">
        <v>0</v>
      </c>
      <c r="E685" s="13" t="s">
        <v>686</v>
      </c>
      <c r="F685" s="6" t="str">
        <f t="shared" si="10"/>
        <v>ok</v>
      </c>
      <c r="L685" s="51"/>
    </row>
    <row r="686" spans="1:12" x14ac:dyDescent="0.25">
      <c r="A686" s="47" t="s">
        <v>687</v>
      </c>
      <c r="B686" s="44">
        <v>560473.38</v>
      </c>
      <c r="C686" s="19">
        <v>16.920000000000002</v>
      </c>
      <c r="D686" s="19">
        <v>0</v>
      </c>
      <c r="E686" s="13" t="s">
        <v>687</v>
      </c>
      <c r="F686" s="6" t="str">
        <f t="shared" si="10"/>
        <v>ok</v>
      </c>
      <c r="L686" s="51"/>
    </row>
    <row r="687" spans="1:12" x14ac:dyDescent="0.25">
      <c r="A687" s="47" t="s">
        <v>688</v>
      </c>
      <c r="B687" s="44">
        <v>560473.38</v>
      </c>
      <c r="C687" s="20">
        <v>1305.98</v>
      </c>
      <c r="D687" s="21">
        <v>0</v>
      </c>
      <c r="E687" s="13" t="s">
        <v>688</v>
      </c>
      <c r="F687" s="6" t="str">
        <f t="shared" si="10"/>
        <v>ok</v>
      </c>
      <c r="L687" s="51"/>
    </row>
    <row r="688" spans="1:12" x14ac:dyDescent="0.25">
      <c r="A688" s="47" t="s">
        <v>689</v>
      </c>
      <c r="B688" s="44">
        <v>560473.38</v>
      </c>
      <c r="C688" s="19">
        <v>120</v>
      </c>
      <c r="D688" s="19">
        <v>0</v>
      </c>
      <c r="E688" s="13" t="s">
        <v>689</v>
      </c>
      <c r="F688" s="6" t="str">
        <f t="shared" si="10"/>
        <v>ok</v>
      </c>
      <c r="L688" s="51"/>
    </row>
    <row r="689" spans="1:12" x14ac:dyDescent="0.25">
      <c r="A689" s="47" t="s">
        <v>690</v>
      </c>
      <c r="B689" s="44">
        <v>560473.38</v>
      </c>
      <c r="C689" s="21">
        <v>148.37</v>
      </c>
      <c r="D689" s="21">
        <v>0</v>
      </c>
      <c r="E689" s="13" t="s">
        <v>690</v>
      </c>
      <c r="F689" s="6" t="str">
        <f t="shared" si="10"/>
        <v>ok</v>
      </c>
      <c r="L689" s="51"/>
    </row>
    <row r="690" spans="1:12" x14ac:dyDescent="0.25">
      <c r="A690" s="47" t="s">
        <v>691</v>
      </c>
      <c r="B690" s="44">
        <v>1681420.1</v>
      </c>
      <c r="C690" s="19">
        <v>717.36</v>
      </c>
      <c r="D690" s="19">
        <v>0</v>
      </c>
      <c r="E690" s="13" t="s">
        <v>691</v>
      </c>
      <c r="F690" s="6" t="str">
        <f t="shared" si="10"/>
        <v>ok</v>
      </c>
      <c r="L690" s="51"/>
    </row>
    <row r="691" spans="1:12" x14ac:dyDescent="0.25">
      <c r="A691" s="47" t="s">
        <v>692</v>
      </c>
      <c r="B691" s="44">
        <v>560473.38</v>
      </c>
      <c r="C691" s="20">
        <v>1021.17</v>
      </c>
      <c r="D691" s="21">
        <v>0</v>
      </c>
      <c r="E691" s="13" t="s">
        <v>692</v>
      </c>
      <c r="F691" s="6" t="str">
        <f t="shared" si="10"/>
        <v>ok</v>
      </c>
      <c r="L691" s="51"/>
    </row>
    <row r="692" spans="1:12" x14ac:dyDescent="0.25">
      <c r="A692" s="47" t="s">
        <v>693</v>
      </c>
      <c r="B692" s="44">
        <v>1120946.75</v>
      </c>
      <c r="C692" s="18">
        <v>95525.48</v>
      </c>
      <c r="D692" s="19">
        <v>0</v>
      </c>
      <c r="E692" s="13" t="s">
        <v>693</v>
      </c>
      <c r="F692" s="6" t="str">
        <f t="shared" si="10"/>
        <v>ok</v>
      </c>
      <c r="L692" s="51"/>
    </row>
    <row r="693" spans="1:12" x14ac:dyDescent="0.25">
      <c r="A693" s="47" t="s">
        <v>694</v>
      </c>
      <c r="B693" s="44">
        <v>560473.38</v>
      </c>
      <c r="C693" s="20">
        <v>2302.14</v>
      </c>
      <c r="D693" s="21">
        <v>0</v>
      </c>
      <c r="E693" s="13" t="s">
        <v>694</v>
      </c>
      <c r="F693" s="6" t="str">
        <f t="shared" si="10"/>
        <v>ok</v>
      </c>
      <c r="L693" s="51"/>
    </row>
    <row r="694" spans="1:12" x14ac:dyDescent="0.25">
      <c r="A694" s="47" t="s">
        <v>695</v>
      </c>
      <c r="B694" s="44">
        <v>560473.38</v>
      </c>
      <c r="C694" s="19">
        <v>279.55</v>
      </c>
      <c r="D694" s="19">
        <v>0</v>
      </c>
      <c r="E694" s="13" t="s">
        <v>695</v>
      </c>
      <c r="F694" s="6" t="str">
        <f t="shared" si="10"/>
        <v>ok</v>
      </c>
      <c r="L694" s="51"/>
    </row>
    <row r="695" spans="1:12" x14ac:dyDescent="0.25">
      <c r="A695" s="47" t="s">
        <v>696</v>
      </c>
      <c r="B695" s="44">
        <v>560473.38</v>
      </c>
      <c r="C695" s="21">
        <v>359.55</v>
      </c>
      <c r="D695" s="21">
        <v>0</v>
      </c>
      <c r="E695" s="13" t="s">
        <v>696</v>
      </c>
      <c r="F695" s="6" t="str">
        <f t="shared" si="10"/>
        <v>ok</v>
      </c>
      <c r="L695" s="51"/>
    </row>
    <row r="696" spans="1:12" x14ac:dyDescent="0.25">
      <c r="A696" s="47" t="s">
        <v>697</v>
      </c>
      <c r="B696" s="44">
        <v>560473.38</v>
      </c>
      <c r="C696" s="19">
        <v>741.76</v>
      </c>
      <c r="D696" s="19">
        <v>0</v>
      </c>
      <c r="E696" s="13" t="s">
        <v>697</v>
      </c>
      <c r="F696" s="6" t="str">
        <f t="shared" si="10"/>
        <v>ok</v>
      </c>
      <c r="L696" s="51"/>
    </row>
    <row r="697" spans="1:12" x14ac:dyDescent="0.25">
      <c r="A697" s="47" t="s">
        <v>698</v>
      </c>
      <c r="B697" s="44">
        <v>560473.38</v>
      </c>
      <c r="C697" s="21">
        <v>108.95</v>
      </c>
      <c r="D697" s="21">
        <v>0</v>
      </c>
      <c r="E697" s="13" t="s">
        <v>698</v>
      </c>
      <c r="F697" s="6" t="str">
        <f t="shared" si="10"/>
        <v>ok</v>
      </c>
      <c r="L697" s="51"/>
    </row>
    <row r="698" spans="1:12" x14ac:dyDescent="0.25">
      <c r="A698" s="47" t="s">
        <v>699</v>
      </c>
      <c r="B698" s="44">
        <v>560473.38</v>
      </c>
      <c r="C698" s="19">
        <v>276.01</v>
      </c>
      <c r="D698" s="19">
        <v>0</v>
      </c>
      <c r="E698" s="13" t="s">
        <v>699</v>
      </c>
      <c r="F698" s="6" t="str">
        <f t="shared" si="10"/>
        <v>ok</v>
      </c>
      <c r="L698" s="51"/>
    </row>
    <row r="699" spans="1:12" x14ac:dyDescent="0.25">
      <c r="A699" s="47" t="s">
        <v>700</v>
      </c>
      <c r="B699" s="44">
        <v>560473.38</v>
      </c>
      <c r="C699" s="21">
        <v>76.510000000000005</v>
      </c>
      <c r="D699" s="21">
        <v>0</v>
      </c>
      <c r="E699" s="13" t="s">
        <v>700</v>
      </c>
      <c r="F699" s="6" t="str">
        <f t="shared" si="10"/>
        <v>ok</v>
      </c>
      <c r="L699" s="51"/>
    </row>
    <row r="700" spans="1:12" x14ac:dyDescent="0.25">
      <c r="A700" s="47" t="s">
        <v>701</v>
      </c>
      <c r="B700" s="44">
        <v>1494595.66</v>
      </c>
      <c r="C700" s="18">
        <v>1523.58</v>
      </c>
      <c r="D700" s="19">
        <v>0</v>
      </c>
      <c r="E700" s="13" t="s">
        <v>701</v>
      </c>
      <c r="F700" s="6" t="str">
        <f t="shared" si="10"/>
        <v>ok</v>
      </c>
      <c r="L700" s="51"/>
    </row>
    <row r="701" spans="1:12" x14ac:dyDescent="0.25">
      <c r="A701" s="47" t="s">
        <v>702</v>
      </c>
      <c r="B701" s="44">
        <v>560473.38</v>
      </c>
      <c r="C701" s="21">
        <v>10.35</v>
      </c>
      <c r="D701" s="21">
        <v>0</v>
      </c>
      <c r="E701" s="13" t="s">
        <v>702</v>
      </c>
      <c r="F701" s="6" t="str">
        <f t="shared" si="10"/>
        <v>ok</v>
      </c>
      <c r="L701" s="51"/>
    </row>
    <row r="702" spans="1:12" x14ac:dyDescent="0.25">
      <c r="A702" s="47" t="s">
        <v>703</v>
      </c>
      <c r="B702" s="44">
        <v>560473.38</v>
      </c>
      <c r="C702" s="19">
        <v>121.36</v>
      </c>
      <c r="D702" s="19">
        <v>0</v>
      </c>
      <c r="E702" s="13" t="s">
        <v>703</v>
      </c>
      <c r="F702" s="6" t="str">
        <f t="shared" si="10"/>
        <v>ok</v>
      </c>
      <c r="L702" s="51"/>
    </row>
    <row r="703" spans="1:12" x14ac:dyDescent="0.25">
      <c r="A703" s="47" t="s">
        <v>704</v>
      </c>
      <c r="B703" s="44">
        <v>1120946.75</v>
      </c>
      <c r="C703" s="21">
        <v>189.12</v>
      </c>
      <c r="D703" s="21">
        <v>0</v>
      </c>
      <c r="E703" s="13" t="s">
        <v>704</v>
      </c>
      <c r="F703" s="6" t="str">
        <f t="shared" si="10"/>
        <v>ok</v>
      </c>
      <c r="L703" s="51"/>
    </row>
    <row r="704" spans="1:12" x14ac:dyDescent="0.25">
      <c r="A704" s="47" t="s">
        <v>705</v>
      </c>
      <c r="B704" s="44">
        <v>560473.38</v>
      </c>
      <c r="C704" s="19">
        <v>14.38</v>
      </c>
      <c r="D704" s="19">
        <v>0</v>
      </c>
      <c r="E704" s="13" t="s">
        <v>705</v>
      </c>
      <c r="F704" s="6" t="str">
        <f t="shared" si="10"/>
        <v>ok</v>
      </c>
      <c r="L704" s="51"/>
    </row>
    <row r="705" spans="1:12" x14ac:dyDescent="0.25">
      <c r="A705" s="47" t="s">
        <v>706</v>
      </c>
      <c r="B705" s="44">
        <v>560473.38</v>
      </c>
      <c r="C705" s="21">
        <v>710.08</v>
      </c>
      <c r="D705" s="21">
        <v>0</v>
      </c>
      <c r="E705" s="13" t="s">
        <v>706</v>
      </c>
      <c r="F705" s="6" t="str">
        <f t="shared" si="10"/>
        <v>ok</v>
      </c>
      <c r="L705" s="51"/>
    </row>
    <row r="706" spans="1:12" x14ac:dyDescent="0.25">
      <c r="A706" s="47" t="s">
        <v>707</v>
      </c>
      <c r="B706" s="44">
        <v>560473.38</v>
      </c>
      <c r="C706" s="19">
        <v>18.28</v>
      </c>
      <c r="D706" s="19">
        <v>0</v>
      </c>
      <c r="E706" s="13" t="s">
        <v>707</v>
      </c>
      <c r="F706" s="6" t="str">
        <f t="shared" si="10"/>
        <v>ok</v>
      </c>
      <c r="L706" s="51"/>
    </row>
    <row r="707" spans="1:12" x14ac:dyDescent="0.25">
      <c r="A707" s="47" t="s">
        <v>708</v>
      </c>
      <c r="B707" s="44">
        <v>747297.84</v>
      </c>
      <c r="C707" s="21">
        <v>101.36</v>
      </c>
      <c r="D707" s="21">
        <v>0</v>
      </c>
      <c r="E707" s="13" t="s">
        <v>708</v>
      </c>
      <c r="F707" s="6" t="str">
        <f t="shared" si="10"/>
        <v>ok</v>
      </c>
      <c r="L707" s="51"/>
    </row>
    <row r="708" spans="1:12" x14ac:dyDescent="0.25">
      <c r="A708" s="47" t="s">
        <v>709</v>
      </c>
      <c r="B708" s="44">
        <v>1307771.2</v>
      </c>
      <c r="C708" s="19">
        <v>722.57</v>
      </c>
      <c r="D708" s="19">
        <v>0</v>
      </c>
      <c r="E708" s="13" t="s">
        <v>709</v>
      </c>
      <c r="F708" s="6" t="str">
        <f t="shared" si="10"/>
        <v>ok</v>
      </c>
      <c r="L708" s="51"/>
    </row>
    <row r="709" spans="1:12" x14ac:dyDescent="0.25">
      <c r="A709" s="47" t="s">
        <v>710</v>
      </c>
      <c r="B709" s="44">
        <v>560473.38</v>
      </c>
      <c r="C709" s="21">
        <v>19.600000000000001</v>
      </c>
      <c r="D709" s="21">
        <v>0</v>
      </c>
      <c r="E709" s="13" t="s">
        <v>710</v>
      </c>
      <c r="F709" s="6" t="str">
        <f t="shared" si="10"/>
        <v>ok</v>
      </c>
      <c r="L709" s="51"/>
    </row>
    <row r="710" spans="1:12" x14ac:dyDescent="0.25">
      <c r="A710" s="47" t="s">
        <v>711</v>
      </c>
      <c r="B710" s="44">
        <v>560473.38</v>
      </c>
      <c r="C710" s="19">
        <v>27.58</v>
      </c>
      <c r="D710" s="19">
        <v>0</v>
      </c>
      <c r="E710" s="13" t="s">
        <v>711</v>
      </c>
      <c r="F710" s="6" t="str">
        <f t="shared" si="10"/>
        <v>ok</v>
      </c>
      <c r="L710" s="51"/>
    </row>
    <row r="711" spans="1:12" x14ac:dyDescent="0.25">
      <c r="A711" s="47" t="s">
        <v>712</v>
      </c>
      <c r="B711" s="44">
        <v>560473.38</v>
      </c>
      <c r="C711" s="20">
        <v>2579.64</v>
      </c>
      <c r="D711" s="21">
        <v>0</v>
      </c>
      <c r="E711" s="13" t="s">
        <v>712</v>
      </c>
      <c r="F711" s="6" t="str">
        <f t="shared" ref="F711:F774" si="11">IF(A711=E711,"ok","erro")</f>
        <v>ok</v>
      </c>
      <c r="L711" s="51"/>
    </row>
    <row r="712" spans="1:12" x14ac:dyDescent="0.25">
      <c r="A712" s="47" t="s">
        <v>713</v>
      </c>
      <c r="B712" s="44">
        <v>1868244.57</v>
      </c>
      <c r="C712" s="19">
        <v>282.33</v>
      </c>
      <c r="D712" s="19">
        <v>0</v>
      </c>
      <c r="E712" s="13" t="s">
        <v>713</v>
      </c>
      <c r="F712" s="6" t="str">
        <f t="shared" si="11"/>
        <v>ok</v>
      </c>
      <c r="L712" s="51"/>
    </row>
    <row r="713" spans="1:12" x14ac:dyDescent="0.25">
      <c r="A713" s="47" t="s">
        <v>714</v>
      </c>
      <c r="B713" s="44">
        <v>560473.38</v>
      </c>
      <c r="C713" s="21">
        <v>24.56</v>
      </c>
      <c r="D713" s="21">
        <v>0</v>
      </c>
      <c r="E713" s="13" t="s">
        <v>714</v>
      </c>
      <c r="F713" s="6" t="str">
        <f t="shared" si="11"/>
        <v>ok</v>
      </c>
      <c r="L713" s="51"/>
    </row>
    <row r="714" spans="1:12" x14ac:dyDescent="0.25">
      <c r="A714" s="47" t="s">
        <v>715</v>
      </c>
      <c r="B714" s="44">
        <v>560473.38</v>
      </c>
      <c r="C714" s="19">
        <v>50.58</v>
      </c>
      <c r="D714" s="19">
        <v>0</v>
      </c>
      <c r="E714" s="13" t="s">
        <v>715</v>
      </c>
      <c r="F714" s="6" t="str">
        <f t="shared" si="11"/>
        <v>ok</v>
      </c>
      <c r="L714" s="51"/>
    </row>
    <row r="715" spans="1:12" x14ac:dyDescent="0.25">
      <c r="A715" s="47" t="s">
        <v>716</v>
      </c>
      <c r="B715" s="44">
        <v>560473.38</v>
      </c>
      <c r="C715" s="21">
        <v>51.15</v>
      </c>
      <c r="D715" s="21">
        <v>0</v>
      </c>
      <c r="E715" s="13" t="s">
        <v>716</v>
      </c>
      <c r="F715" s="6" t="str">
        <f t="shared" si="11"/>
        <v>ok</v>
      </c>
      <c r="L715" s="51"/>
    </row>
    <row r="716" spans="1:12" x14ac:dyDescent="0.25">
      <c r="A716" s="47" t="s">
        <v>717</v>
      </c>
      <c r="B716" s="44">
        <v>1120946.75</v>
      </c>
      <c r="C716" s="19">
        <v>871.8</v>
      </c>
      <c r="D716" s="19">
        <v>0</v>
      </c>
      <c r="E716" s="13" t="s">
        <v>717</v>
      </c>
      <c r="F716" s="6" t="str">
        <f t="shared" si="11"/>
        <v>ok</v>
      </c>
      <c r="L716" s="51"/>
    </row>
    <row r="717" spans="1:12" x14ac:dyDescent="0.25">
      <c r="A717" s="47" t="s">
        <v>718</v>
      </c>
      <c r="B717" s="44">
        <v>560473.38</v>
      </c>
      <c r="C717" s="21">
        <v>11.96</v>
      </c>
      <c r="D717" s="21">
        <v>0</v>
      </c>
      <c r="E717" s="13" t="s">
        <v>718</v>
      </c>
      <c r="F717" s="6" t="str">
        <f t="shared" si="11"/>
        <v>ok</v>
      </c>
      <c r="L717" s="51"/>
    </row>
    <row r="718" spans="1:12" x14ac:dyDescent="0.25">
      <c r="A718" s="47" t="s">
        <v>719</v>
      </c>
      <c r="B718" s="44">
        <v>2055069.03</v>
      </c>
      <c r="C718" s="18">
        <v>5407.38</v>
      </c>
      <c r="D718" s="19">
        <v>0</v>
      </c>
      <c r="E718" s="13" t="s">
        <v>719</v>
      </c>
      <c r="F718" s="6" t="str">
        <f t="shared" si="11"/>
        <v>ok</v>
      </c>
      <c r="L718" s="51"/>
    </row>
    <row r="719" spans="1:12" x14ac:dyDescent="0.25">
      <c r="A719" s="47" t="s">
        <v>720</v>
      </c>
      <c r="B719" s="44">
        <v>560473.38</v>
      </c>
      <c r="C719" s="21">
        <v>20.010000000000002</v>
      </c>
      <c r="D719" s="21">
        <v>0</v>
      </c>
      <c r="E719" s="13" t="s">
        <v>720</v>
      </c>
      <c r="F719" s="6" t="str">
        <f t="shared" si="11"/>
        <v>ok</v>
      </c>
      <c r="L719" s="51"/>
    </row>
    <row r="720" spans="1:12" x14ac:dyDescent="0.25">
      <c r="A720" s="47" t="s">
        <v>721</v>
      </c>
      <c r="B720" s="44">
        <v>560473.38</v>
      </c>
      <c r="C720" s="18">
        <v>37035.5</v>
      </c>
      <c r="D720" s="19">
        <v>0</v>
      </c>
      <c r="E720" s="13" t="s">
        <v>721</v>
      </c>
      <c r="F720" s="6" t="str">
        <f t="shared" si="11"/>
        <v>ok</v>
      </c>
      <c r="L720" s="51"/>
    </row>
    <row r="721" spans="1:12" x14ac:dyDescent="0.25">
      <c r="A721" s="47" t="s">
        <v>722</v>
      </c>
      <c r="B721" s="44">
        <v>560473.38</v>
      </c>
      <c r="C721" s="21">
        <v>363.26</v>
      </c>
      <c r="D721" s="21">
        <v>0</v>
      </c>
      <c r="E721" s="13" t="s">
        <v>722</v>
      </c>
      <c r="F721" s="6" t="str">
        <f t="shared" si="11"/>
        <v>ok</v>
      </c>
      <c r="L721" s="51"/>
    </row>
    <row r="722" spans="1:12" x14ac:dyDescent="0.25">
      <c r="A722" s="47" t="s">
        <v>723</v>
      </c>
      <c r="B722" s="44">
        <v>747297.84</v>
      </c>
      <c r="C722" s="19">
        <v>60.47</v>
      </c>
      <c r="D722" s="19">
        <v>0</v>
      </c>
      <c r="E722" s="13" t="s">
        <v>723</v>
      </c>
      <c r="F722" s="6" t="str">
        <f t="shared" si="11"/>
        <v>ok</v>
      </c>
      <c r="L722" s="51"/>
    </row>
    <row r="723" spans="1:12" x14ac:dyDescent="0.25">
      <c r="A723" s="47" t="s">
        <v>724</v>
      </c>
      <c r="B723" s="44">
        <v>560473.38</v>
      </c>
      <c r="C723" s="21">
        <v>61.56</v>
      </c>
      <c r="D723" s="21">
        <v>0</v>
      </c>
      <c r="E723" s="13" t="s">
        <v>724</v>
      </c>
      <c r="F723" s="6" t="str">
        <f t="shared" si="11"/>
        <v>ok</v>
      </c>
      <c r="L723" s="51"/>
    </row>
    <row r="724" spans="1:12" x14ac:dyDescent="0.25">
      <c r="A724" s="47" t="s">
        <v>725</v>
      </c>
      <c r="B724" s="44">
        <v>560473.38</v>
      </c>
      <c r="C724" s="19">
        <v>31.2</v>
      </c>
      <c r="D724" s="19">
        <v>0</v>
      </c>
      <c r="E724" s="13" t="s">
        <v>725</v>
      </c>
      <c r="F724" s="6" t="str">
        <f t="shared" si="11"/>
        <v>ok</v>
      </c>
      <c r="L724" s="51"/>
    </row>
    <row r="725" spans="1:12" x14ac:dyDescent="0.25">
      <c r="A725" s="47" t="s">
        <v>726</v>
      </c>
      <c r="B725" s="44">
        <v>560473.38</v>
      </c>
      <c r="C725" s="20">
        <v>18688.82</v>
      </c>
      <c r="D725" s="21">
        <v>0</v>
      </c>
      <c r="E725" s="13" t="s">
        <v>726</v>
      </c>
      <c r="F725" s="6" t="str">
        <f t="shared" si="11"/>
        <v>ok</v>
      </c>
      <c r="L725" s="51"/>
    </row>
    <row r="726" spans="1:12" x14ac:dyDescent="0.25">
      <c r="A726" s="47" t="s">
        <v>727</v>
      </c>
      <c r="B726" s="44">
        <v>747297.84</v>
      </c>
      <c r="C726" s="19">
        <v>131.77000000000001</v>
      </c>
      <c r="D726" s="19">
        <v>0</v>
      </c>
      <c r="E726" s="13" t="s">
        <v>727</v>
      </c>
      <c r="F726" s="6" t="str">
        <f t="shared" si="11"/>
        <v>ok</v>
      </c>
      <c r="L726" s="51"/>
    </row>
    <row r="727" spans="1:12" x14ac:dyDescent="0.25">
      <c r="A727" s="47" t="s">
        <v>728</v>
      </c>
      <c r="B727" s="44">
        <v>747297.84</v>
      </c>
      <c r="C727" s="21">
        <v>202.76</v>
      </c>
      <c r="D727" s="21">
        <v>0</v>
      </c>
      <c r="E727" s="13" t="s">
        <v>728</v>
      </c>
      <c r="F727" s="6" t="str">
        <f t="shared" si="11"/>
        <v>ok</v>
      </c>
      <c r="L727" s="51"/>
    </row>
    <row r="728" spans="1:12" x14ac:dyDescent="0.25">
      <c r="A728" s="47" t="s">
        <v>729</v>
      </c>
      <c r="B728" s="44">
        <v>560473.38</v>
      </c>
      <c r="C728" s="19">
        <v>84.63</v>
      </c>
      <c r="D728" s="19">
        <v>0</v>
      </c>
      <c r="E728" s="13" t="s">
        <v>729</v>
      </c>
      <c r="F728" s="6" t="str">
        <f t="shared" si="11"/>
        <v>ok</v>
      </c>
      <c r="L728" s="51"/>
    </row>
    <row r="729" spans="1:12" x14ac:dyDescent="0.25">
      <c r="A729" s="47" t="s">
        <v>730</v>
      </c>
      <c r="B729" s="44">
        <v>1307771.2</v>
      </c>
      <c r="C729" s="20">
        <v>2982.64</v>
      </c>
      <c r="D729" s="21">
        <v>0</v>
      </c>
      <c r="E729" s="13" t="s">
        <v>730</v>
      </c>
      <c r="F729" s="6" t="str">
        <f t="shared" si="11"/>
        <v>ok</v>
      </c>
      <c r="L729" s="51"/>
    </row>
    <row r="730" spans="1:12" x14ac:dyDescent="0.25">
      <c r="A730" s="47" t="s">
        <v>731</v>
      </c>
      <c r="B730" s="44">
        <v>1494595.66</v>
      </c>
      <c r="C730" s="18">
        <v>4180.25</v>
      </c>
      <c r="D730" s="19">
        <v>0</v>
      </c>
      <c r="E730" s="13" t="s">
        <v>731</v>
      </c>
      <c r="F730" s="6" t="str">
        <f t="shared" si="11"/>
        <v>ok</v>
      </c>
      <c r="L730" s="51"/>
    </row>
    <row r="731" spans="1:12" x14ac:dyDescent="0.25">
      <c r="A731" s="47" t="s">
        <v>732</v>
      </c>
      <c r="B731" s="44">
        <v>560473.38</v>
      </c>
      <c r="C731" s="20">
        <v>2315.04</v>
      </c>
      <c r="D731" s="21">
        <v>0</v>
      </c>
      <c r="E731" s="13" t="s">
        <v>732</v>
      </c>
      <c r="F731" s="6" t="str">
        <f t="shared" si="11"/>
        <v>ok</v>
      </c>
      <c r="L731" s="51"/>
    </row>
    <row r="732" spans="1:12" x14ac:dyDescent="0.25">
      <c r="A732" s="47" t="s">
        <v>733</v>
      </c>
      <c r="B732" s="44">
        <v>560473.38</v>
      </c>
      <c r="C732" s="19">
        <v>118.24</v>
      </c>
      <c r="D732" s="19">
        <v>0</v>
      </c>
      <c r="E732" s="13" t="s">
        <v>733</v>
      </c>
      <c r="F732" s="6" t="str">
        <f t="shared" si="11"/>
        <v>ok</v>
      </c>
      <c r="L732" s="51"/>
    </row>
    <row r="733" spans="1:12" x14ac:dyDescent="0.25">
      <c r="A733" s="47" t="s">
        <v>734</v>
      </c>
      <c r="B733" s="44">
        <v>560473.38</v>
      </c>
      <c r="C733" s="21">
        <v>48.85</v>
      </c>
      <c r="D733" s="21">
        <v>0</v>
      </c>
      <c r="E733" s="13" t="s">
        <v>734</v>
      </c>
      <c r="F733" s="6" t="str">
        <f t="shared" si="11"/>
        <v>ok</v>
      </c>
      <c r="L733" s="51"/>
    </row>
    <row r="734" spans="1:12" x14ac:dyDescent="0.25">
      <c r="A734" s="47" t="s">
        <v>735</v>
      </c>
      <c r="B734" s="44">
        <v>1307771.2</v>
      </c>
      <c r="C734" s="19">
        <v>740.86</v>
      </c>
      <c r="D734" s="19">
        <v>0</v>
      </c>
      <c r="E734" s="13" t="s">
        <v>735</v>
      </c>
      <c r="F734" s="6" t="str">
        <f t="shared" si="11"/>
        <v>ok</v>
      </c>
      <c r="L734" s="51"/>
    </row>
    <row r="735" spans="1:12" x14ac:dyDescent="0.25">
      <c r="A735" s="47" t="s">
        <v>736</v>
      </c>
      <c r="B735" s="44">
        <v>747297.84</v>
      </c>
      <c r="C735" s="21">
        <v>5.72</v>
      </c>
      <c r="D735" s="21">
        <v>0</v>
      </c>
      <c r="E735" s="13" t="s">
        <v>736</v>
      </c>
      <c r="F735" s="6" t="str">
        <f t="shared" si="11"/>
        <v>ok</v>
      </c>
      <c r="L735" s="51"/>
    </row>
    <row r="736" spans="1:12" x14ac:dyDescent="0.25">
      <c r="A736" s="47" t="s">
        <v>737</v>
      </c>
      <c r="B736" s="44">
        <v>2615542.39</v>
      </c>
      <c r="C736" s="19">
        <v>908.24</v>
      </c>
      <c r="D736" s="19">
        <v>0</v>
      </c>
      <c r="E736" s="13" t="s">
        <v>865</v>
      </c>
      <c r="F736" s="6" t="str">
        <f t="shared" si="11"/>
        <v>ok</v>
      </c>
      <c r="L736" s="51"/>
    </row>
    <row r="737" spans="1:12" x14ac:dyDescent="0.25">
      <c r="A737" s="47" t="s">
        <v>738</v>
      </c>
      <c r="B737" s="44">
        <v>747297.84</v>
      </c>
      <c r="C737" s="21">
        <v>151.22999999999999</v>
      </c>
      <c r="D737" s="21">
        <v>0</v>
      </c>
      <c r="E737" s="13" t="s">
        <v>738</v>
      </c>
      <c r="F737" s="6" t="str">
        <f t="shared" si="11"/>
        <v>ok</v>
      </c>
      <c r="L737" s="51"/>
    </row>
    <row r="738" spans="1:12" x14ac:dyDescent="0.25">
      <c r="A738" s="47" t="s">
        <v>739</v>
      </c>
      <c r="B738" s="44">
        <v>560473.38</v>
      </c>
      <c r="C738" s="19">
        <v>25.65</v>
      </c>
      <c r="D738" s="19">
        <v>0</v>
      </c>
      <c r="E738" s="13" t="s">
        <v>739</v>
      </c>
      <c r="F738" s="6" t="str">
        <f t="shared" si="11"/>
        <v>ok</v>
      </c>
      <c r="L738" s="51"/>
    </row>
    <row r="739" spans="1:12" x14ac:dyDescent="0.25">
      <c r="A739" s="47" t="s">
        <v>740</v>
      </c>
      <c r="B739" s="44">
        <v>560473.38</v>
      </c>
      <c r="C739" s="21">
        <v>161.16999999999999</v>
      </c>
      <c r="D739" s="21">
        <v>0</v>
      </c>
      <c r="E739" s="13" t="s">
        <v>740</v>
      </c>
      <c r="F739" s="6" t="str">
        <f t="shared" si="11"/>
        <v>ok</v>
      </c>
      <c r="L739" s="51"/>
    </row>
    <row r="740" spans="1:12" x14ac:dyDescent="0.25">
      <c r="A740" s="47" t="s">
        <v>741</v>
      </c>
      <c r="B740" s="44">
        <v>560473.38</v>
      </c>
      <c r="C740" s="19">
        <v>53.36</v>
      </c>
      <c r="D740" s="19">
        <v>0</v>
      </c>
      <c r="E740" s="13" t="s">
        <v>741</v>
      </c>
      <c r="F740" s="6" t="str">
        <f t="shared" si="11"/>
        <v>ok</v>
      </c>
      <c r="L740" s="51"/>
    </row>
    <row r="741" spans="1:12" x14ac:dyDescent="0.25">
      <c r="A741" s="47" t="s">
        <v>742</v>
      </c>
      <c r="B741" s="44">
        <v>1120946.75</v>
      </c>
      <c r="C741" s="20">
        <v>2979.32</v>
      </c>
      <c r="D741" s="21">
        <v>0</v>
      </c>
      <c r="E741" s="13" t="s">
        <v>742</v>
      </c>
      <c r="F741" s="6" t="str">
        <f t="shared" si="11"/>
        <v>ok</v>
      </c>
      <c r="L741" s="51"/>
    </row>
    <row r="742" spans="1:12" x14ac:dyDescent="0.25">
      <c r="A742" s="47" t="s">
        <v>743</v>
      </c>
      <c r="B742" s="44">
        <v>934122.28</v>
      </c>
      <c r="C742" s="19">
        <v>344.12</v>
      </c>
      <c r="D742" s="19">
        <v>0</v>
      </c>
      <c r="E742" s="13" t="s">
        <v>743</v>
      </c>
      <c r="F742" s="6" t="str">
        <f t="shared" si="11"/>
        <v>ok</v>
      </c>
      <c r="L742" s="51"/>
    </row>
    <row r="743" spans="1:12" x14ac:dyDescent="0.25">
      <c r="A743" s="47" t="s">
        <v>744</v>
      </c>
      <c r="B743" s="44">
        <v>1307771.2</v>
      </c>
      <c r="C743" s="21">
        <v>894.78</v>
      </c>
      <c r="D743" s="21">
        <v>0</v>
      </c>
      <c r="E743" s="13" t="s">
        <v>744</v>
      </c>
      <c r="F743" s="6" t="str">
        <f t="shared" si="11"/>
        <v>ok</v>
      </c>
      <c r="L743" s="51"/>
    </row>
    <row r="744" spans="1:12" x14ac:dyDescent="0.25">
      <c r="A744" s="47" t="s">
        <v>745</v>
      </c>
      <c r="B744" s="44">
        <v>1307771.2</v>
      </c>
      <c r="C744" s="19">
        <v>46.42</v>
      </c>
      <c r="D744" s="19">
        <v>0</v>
      </c>
      <c r="E744" s="13" t="s">
        <v>745</v>
      </c>
      <c r="F744" s="6" t="str">
        <f t="shared" si="11"/>
        <v>ok</v>
      </c>
      <c r="L744" s="51"/>
    </row>
    <row r="745" spans="1:12" x14ac:dyDescent="0.25">
      <c r="A745" s="47" t="s">
        <v>746</v>
      </c>
      <c r="B745" s="44">
        <v>560473.38</v>
      </c>
      <c r="C745" s="21">
        <v>331.63</v>
      </c>
      <c r="D745" s="21">
        <v>0</v>
      </c>
      <c r="E745" s="13" t="s">
        <v>746</v>
      </c>
      <c r="F745" s="6" t="str">
        <f t="shared" si="11"/>
        <v>ok</v>
      </c>
      <c r="L745" s="51"/>
    </row>
    <row r="746" spans="1:12" x14ac:dyDescent="0.25">
      <c r="A746" s="47" t="s">
        <v>747</v>
      </c>
      <c r="B746" s="44">
        <v>1120946.75</v>
      </c>
      <c r="C746" s="19">
        <v>18.16</v>
      </c>
      <c r="D746" s="19">
        <v>0</v>
      </c>
      <c r="E746" s="13" t="s">
        <v>747</v>
      </c>
      <c r="F746" s="6" t="str">
        <f t="shared" si="11"/>
        <v>ok</v>
      </c>
      <c r="L746" s="51"/>
    </row>
    <row r="747" spans="1:12" x14ac:dyDescent="0.25">
      <c r="A747" s="47" t="s">
        <v>748</v>
      </c>
      <c r="B747" s="44">
        <v>560473.38</v>
      </c>
      <c r="C747" s="21">
        <v>183.25</v>
      </c>
      <c r="D747" s="21">
        <v>0</v>
      </c>
      <c r="E747" s="13" t="s">
        <v>748</v>
      </c>
      <c r="F747" s="6" t="str">
        <f t="shared" si="11"/>
        <v>ok</v>
      </c>
      <c r="L747" s="51"/>
    </row>
    <row r="748" spans="1:12" x14ac:dyDescent="0.25">
      <c r="A748" s="47" t="s">
        <v>749</v>
      </c>
      <c r="B748" s="44">
        <v>560473.38</v>
      </c>
      <c r="C748" s="19">
        <v>71.709999999999994</v>
      </c>
      <c r="D748" s="19">
        <v>0</v>
      </c>
      <c r="E748" s="13" t="s">
        <v>749</v>
      </c>
      <c r="F748" s="6" t="str">
        <f t="shared" si="11"/>
        <v>ok</v>
      </c>
      <c r="L748" s="51"/>
    </row>
    <row r="749" spans="1:12" x14ac:dyDescent="0.25">
      <c r="A749" s="47" t="s">
        <v>750</v>
      </c>
      <c r="B749" s="44">
        <v>560473.38</v>
      </c>
      <c r="C749" s="21">
        <v>9.85</v>
      </c>
      <c r="D749" s="21">
        <v>0</v>
      </c>
      <c r="E749" s="13" t="s">
        <v>750</v>
      </c>
      <c r="F749" s="6" t="str">
        <f t="shared" si="11"/>
        <v>ok</v>
      </c>
      <c r="L749" s="51"/>
    </row>
    <row r="750" spans="1:12" x14ac:dyDescent="0.25">
      <c r="A750" s="47" t="s">
        <v>751</v>
      </c>
      <c r="B750" s="44">
        <v>560473.38</v>
      </c>
      <c r="C750" s="19">
        <v>578.04</v>
      </c>
      <c r="D750" s="19">
        <v>0</v>
      </c>
      <c r="E750" s="13" t="s">
        <v>751</v>
      </c>
      <c r="F750" s="6" t="str">
        <f t="shared" si="11"/>
        <v>ok</v>
      </c>
      <c r="L750" s="51"/>
    </row>
    <row r="751" spans="1:12" x14ac:dyDescent="0.25">
      <c r="A751" s="47" t="s">
        <v>752</v>
      </c>
      <c r="B751" s="44">
        <v>560473.38</v>
      </c>
      <c r="C751" s="21">
        <v>220.62</v>
      </c>
      <c r="D751" s="21">
        <v>0</v>
      </c>
      <c r="E751" s="13" t="s">
        <v>752</v>
      </c>
      <c r="F751" s="6" t="str">
        <f t="shared" si="11"/>
        <v>ok</v>
      </c>
      <c r="L751" s="51"/>
    </row>
    <row r="752" spans="1:12" x14ac:dyDescent="0.25">
      <c r="A752" s="47" t="s">
        <v>753</v>
      </c>
      <c r="B752" s="44">
        <v>560473.38</v>
      </c>
      <c r="C752" s="19">
        <v>246.96</v>
      </c>
      <c r="D752" s="19">
        <v>0</v>
      </c>
      <c r="E752" s="13" t="s">
        <v>753</v>
      </c>
      <c r="F752" s="6" t="str">
        <f t="shared" si="11"/>
        <v>ok</v>
      </c>
      <c r="L752" s="51"/>
    </row>
    <row r="753" spans="1:12" x14ac:dyDescent="0.25">
      <c r="A753" s="47" t="s">
        <v>754</v>
      </c>
      <c r="B753" s="44">
        <v>560473.38</v>
      </c>
      <c r="C753" s="21">
        <v>36.24</v>
      </c>
      <c r="D753" s="21">
        <v>0</v>
      </c>
      <c r="E753" s="13" t="s">
        <v>754</v>
      </c>
      <c r="F753" s="6" t="str">
        <f t="shared" si="11"/>
        <v>ok</v>
      </c>
      <c r="L753" s="51"/>
    </row>
    <row r="754" spans="1:12" x14ac:dyDescent="0.25">
      <c r="A754" s="47" t="s">
        <v>755</v>
      </c>
      <c r="B754" s="44">
        <v>1868244.57</v>
      </c>
      <c r="C754" s="19">
        <v>43.2</v>
      </c>
      <c r="D754" s="19">
        <v>0</v>
      </c>
      <c r="E754" s="13" t="s">
        <v>755</v>
      </c>
      <c r="F754" s="6" t="str">
        <f t="shared" si="11"/>
        <v>ok</v>
      </c>
      <c r="L754" s="51"/>
    </row>
    <row r="755" spans="1:12" x14ac:dyDescent="0.25">
      <c r="A755" s="47" t="s">
        <v>756</v>
      </c>
      <c r="B755" s="44">
        <v>560473.38</v>
      </c>
      <c r="C755" s="21">
        <v>119.36</v>
      </c>
      <c r="D755" s="21">
        <v>0</v>
      </c>
      <c r="E755" s="13" t="s">
        <v>756</v>
      </c>
      <c r="F755" s="6" t="str">
        <f t="shared" si="11"/>
        <v>ok</v>
      </c>
      <c r="L755" s="51"/>
    </row>
    <row r="756" spans="1:12" x14ac:dyDescent="0.25">
      <c r="A756" s="47" t="s">
        <v>757</v>
      </c>
      <c r="B756" s="44">
        <v>560473.38</v>
      </c>
      <c r="C756" s="19">
        <v>224.48</v>
      </c>
      <c r="D756" s="19">
        <v>0</v>
      </c>
      <c r="E756" s="13" t="s">
        <v>757</v>
      </c>
      <c r="F756" s="6" t="str">
        <f t="shared" si="11"/>
        <v>ok</v>
      </c>
      <c r="L756" s="51"/>
    </row>
    <row r="757" spans="1:12" x14ac:dyDescent="0.25">
      <c r="A757" s="47" t="s">
        <v>758</v>
      </c>
      <c r="B757" s="44">
        <v>560473.38</v>
      </c>
      <c r="C757" s="21">
        <v>203.83</v>
      </c>
      <c r="D757" s="21">
        <v>0</v>
      </c>
      <c r="E757" s="13" t="s">
        <v>758</v>
      </c>
      <c r="F757" s="6" t="str">
        <f t="shared" si="11"/>
        <v>ok</v>
      </c>
      <c r="L757" s="51"/>
    </row>
    <row r="758" spans="1:12" x14ac:dyDescent="0.25">
      <c r="A758" s="47" t="s">
        <v>759</v>
      </c>
      <c r="B758" s="44">
        <v>560473.38</v>
      </c>
      <c r="C758" s="19">
        <v>99.24</v>
      </c>
      <c r="D758" s="19">
        <v>0</v>
      </c>
      <c r="E758" s="13" t="s">
        <v>759</v>
      </c>
      <c r="F758" s="6" t="str">
        <f t="shared" si="11"/>
        <v>ok</v>
      </c>
      <c r="L758" s="51"/>
    </row>
    <row r="759" spans="1:12" x14ac:dyDescent="0.25">
      <c r="A759" s="47" t="s">
        <v>760</v>
      </c>
      <c r="B759" s="44">
        <v>747297.84</v>
      </c>
      <c r="C759" s="20">
        <v>1873.67</v>
      </c>
      <c r="D759" s="21">
        <v>0</v>
      </c>
      <c r="E759" s="13" t="s">
        <v>760</v>
      </c>
      <c r="F759" s="6" t="str">
        <f t="shared" si="11"/>
        <v>ok</v>
      </c>
      <c r="L759" s="51"/>
    </row>
    <row r="760" spans="1:12" x14ac:dyDescent="0.25">
      <c r="A760" s="47" t="s">
        <v>761</v>
      </c>
      <c r="B760" s="44">
        <v>560473.38</v>
      </c>
      <c r="C760" s="18">
        <v>4880.55</v>
      </c>
      <c r="D760" s="19">
        <v>0</v>
      </c>
      <c r="E760" s="13" t="s">
        <v>761</v>
      </c>
      <c r="F760" s="6" t="str">
        <f t="shared" si="11"/>
        <v>ok</v>
      </c>
      <c r="L760" s="51"/>
    </row>
    <row r="761" spans="1:12" x14ac:dyDescent="0.25">
      <c r="A761" s="47" t="s">
        <v>762</v>
      </c>
      <c r="B761" s="44">
        <v>560473.38</v>
      </c>
      <c r="C761" s="21">
        <v>53.91</v>
      </c>
      <c r="D761" s="21">
        <v>0</v>
      </c>
      <c r="E761" s="13" t="s">
        <v>762</v>
      </c>
      <c r="F761" s="6" t="str">
        <f t="shared" si="11"/>
        <v>ok</v>
      </c>
      <c r="L761" s="51"/>
    </row>
    <row r="762" spans="1:12" x14ac:dyDescent="0.25">
      <c r="A762" s="47" t="s">
        <v>763</v>
      </c>
      <c r="B762" s="44">
        <v>560473.38</v>
      </c>
      <c r="C762" s="19">
        <v>35.78</v>
      </c>
      <c r="D762" s="19">
        <v>0</v>
      </c>
      <c r="E762" s="13" t="s">
        <v>763</v>
      </c>
      <c r="F762" s="6" t="str">
        <f t="shared" si="11"/>
        <v>ok</v>
      </c>
      <c r="L762" s="51"/>
    </row>
    <row r="763" spans="1:12" x14ac:dyDescent="0.25">
      <c r="A763" s="47" t="s">
        <v>764</v>
      </c>
      <c r="B763" s="44">
        <v>560473.38</v>
      </c>
      <c r="C763" s="21">
        <v>86.33</v>
      </c>
      <c r="D763" s="21">
        <v>0</v>
      </c>
      <c r="E763" s="13" t="s">
        <v>764</v>
      </c>
      <c r="F763" s="6" t="str">
        <f t="shared" si="11"/>
        <v>ok</v>
      </c>
      <c r="L763" s="51"/>
    </row>
    <row r="764" spans="1:12" x14ac:dyDescent="0.25">
      <c r="A764" s="47" t="s">
        <v>765</v>
      </c>
      <c r="B764" s="44">
        <v>747297.84</v>
      </c>
      <c r="C764" s="19">
        <v>47.29</v>
      </c>
      <c r="D764" s="19">
        <v>0</v>
      </c>
      <c r="E764" s="13" t="s">
        <v>765</v>
      </c>
      <c r="F764" s="6" t="str">
        <f t="shared" si="11"/>
        <v>ok</v>
      </c>
      <c r="L764" s="51"/>
    </row>
    <row r="765" spans="1:12" x14ac:dyDescent="0.25">
      <c r="A765" s="47" t="s">
        <v>766</v>
      </c>
      <c r="B765" s="44">
        <v>560473.38</v>
      </c>
      <c r="C765" s="21">
        <v>995.3</v>
      </c>
      <c r="D765" s="21">
        <v>0</v>
      </c>
      <c r="E765" s="13" t="s">
        <v>766</v>
      </c>
      <c r="F765" s="6" t="str">
        <f t="shared" si="11"/>
        <v>ok</v>
      </c>
      <c r="L765" s="51"/>
    </row>
    <row r="766" spans="1:12" x14ac:dyDescent="0.25">
      <c r="A766" s="47" t="s">
        <v>767</v>
      </c>
      <c r="B766" s="44">
        <v>2241893.48</v>
      </c>
      <c r="C766" s="18">
        <v>2201.36</v>
      </c>
      <c r="D766" s="19">
        <v>0</v>
      </c>
      <c r="E766" s="13" t="s">
        <v>767</v>
      </c>
      <c r="F766" s="6" t="str">
        <f t="shared" si="11"/>
        <v>ok</v>
      </c>
      <c r="L766" s="51"/>
    </row>
    <row r="767" spans="1:12" x14ac:dyDescent="0.25">
      <c r="A767" s="47" t="s">
        <v>768</v>
      </c>
      <c r="B767" s="44">
        <v>560473.38</v>
      </c>
      <c r="C767" s="21">
        <v>37.369999999999997</v>
      </c>
      <c r="D767" s="21">
        <v>0</v>
      </c>
      <c r="E767" s="13" t="s">
        <v>768</v>
      </c>
      <c r="F767" s="6" t="str">
        <f t="shared" si="11"/>
        <v>ok</v>
      </c>
      <c r="L767" s="51"/>
    </row>
    <row r="768" spans="1:12" x14ac:dyDescent="0.25">
      <c r="A768" s="47" t="s">
        <v>769</v>
      </c>
      <c r="B768" s="44">
        <v>560473.38</v>
      </c>
      <c r="C768" s="19">
        <v>0</v>
      </c>
      <c r="D768" s="19">
        <v>0</v>
      </c>
      <c r="E768" s="13" t="s">
        <v>769</v>
      </c>
      <c r="F768" s="6" t="str">
        <f t="shared" si="11"/>
        <v>ok</v>
      </c>
      <c r="L768" s="51"/>
    </row>
    <row r="769" spans="1:12" x14ac:dyDescent="0.25">
      <c r="A769" s="47" t="s">
        <v>770</v>
      </c>
      <c r="B769" s="44">
        <v>560473.38</v>
      </c>
      <c r="C769" s="21">
        <v>250.42</v>
      </c>
      <c r="D769" s="21">
        <v>0</v>
      </c>
      <c r="E769" s="13" t="s">
        <v>770</v>
      </c>
      <c r="F769" s="6" t="str">
        <f t="shared" si="11"/>
        <v>ok</v>
      </c>
      <c r="L769" s="51"/>
    </row>
    <row r="770" spans="1:12" x14ac:dyDescent="0.25">
      <c r="A770" s="47" t="s">
        <v>771</v>
      </c>
      <c r="B770" s="44">
        <v>747297.84</v>
      </c>
      <c r="C770" s="19">
        <v>177.13</v>
      </c>
      <c r="D770" s="19">
        <v>0</v>
      </c>
      <c r="E770" s="13" t="s">
        <v>771</v>
      </c>
      <c r="F770" s="6" t="str">
        <f t="shared" si="11"/>
        <v>ok</v>
      </c>
      <c r="L770" s="51"/>
    </row>
    <row r="771" spans="1:12" x14ac:dyDescent="0.25">
      <c r="A771" s="47" t="s">
        <v>772</v>
      </c>
      <c r="B771" s="44">
        <v>560473.38</v>
      </c>
      <c r="C771" s="20">
        <v>5785.36</v>
      </c>
      <c r="D771" s="21">
        <v>0</v>
      </c>
      <c r="E771" s="13" t="s">
        <v>772</v>
      </c>
      <c r="F771" s="6" t="str">
        <f t="shared" si="11"/>
        <v>ok</v>
      </c>
      <c r="L771" s="51"/>
    </row>
    <row r="772" spans="1:12" x14ac:dyDescent="0.25">
      <c r="A772" s="47" t="s">
        <v>773</v>
      </c>
      <c r="B772" s="44">
        <v>560473.38</v>
      </c>
      <c r="C772" s="19">
        <v>592.29</v>
      </c>
      <c r="D772" s="19">
        <v>0</v>
      </c>
      <c r="E772" s="13" t="s">
        <v>773</v>
      </c>
      <c r="F772" s="6" t="str">
        <f t="shared" si="11"/>
        <v>ok</v>
      </c>
      <c r="L772" s="51"/>
    </row>
    <row r="773" spans="1:12" x14ac:dyDescent="0.25">
      <c r="A773" s="47" t="s">
        <v>774</v>
      </c>
      <c r="B773" s="44">
        <v>560473.38</v>
      </c>
      <c r="C773" s="21">
        <v>599.36</v>
      </c>
      <c r="D773" s="21">
        <v>0</v>
      </c>
      <c r="E773" s="13" t="s">
        <v>774</v>
      </c>
      <c r="F773" s="6" t="str">
        <f t="shared" si="11"/>
        <v>ok</v>
      </c>
      <c r="L773" s="51"/>
    </row>
    <row r="774" spans="1:12" x14ac:dyDescent="0.25">
      <c r="A774" s="47" t="s">
        <v>775</v>
      </c>
      <c r="B774" s="44">
        <v>560473.38</v>
      </c>
      <c r="C774" s="19">
        <v>84.51</v>
      </c>
      <c r="D774" s="19">
        <v>0</v>
      </c>
      <c r="E774" s="13" t="s">
        <v>775</v>
      </c>
      <c r="F774" s="6" t="str">
        <f t="shared" si="11"/>
        <v>ok</v>
      </c>
      <c r="L774" s="51"/>
    </row>
    <row r="775" spans="1:12" x14ac:dyDescent="0.25">
      <c r="A775" s="47" t="s">
        <v>776</v>
      </c>
      <c r="B775" s="44">
        <v>1494595.66</v>
      </c>
      <c r="C775" s="20">
        <v>2121.4</v>
      </c>
      <c r="D775" s="21">
        <v>0</v>
      </c>
      <c r="E775" s="13" t="s">
        <v>776</v>
      </c>
      <c r="F775" s="6" t="str">
        <f t="shared" ref="F775:F838" si="12">IF(A775=E775,"ok","erro")</f>
        <v>ok</v>
      </c>
      <c r="L775" s="51"/>
    </row>
    <row r="776" spans="1:12" x14ac:dyDescent="0.25">
      <c r="A776" s="47" t="s">
        <v>777</v>
      </c>
      <c r="B776" s="44">
        <v>560473.38</v>
      </c>
      <c r="C776" s="19">
        <v>135.18</v>
      </c>
      <c r="D776" s="19">
        <v>0</v>
      </c>
      <c r="E776" s="13" t="s">
        <v>777</v>
      </c>
      <c r="F776" s="6" t="str">
        <f t="shared" si="12"/>
        <v>ok</v>
      </c>
      <c r="L776" s="51"/>
    </row>
    <row r="777" spans="1:12" x14ac:dyDescent="0.25">
      <c r="A777" s="47" t="s">
        <v>778</v>
      </c>
      <c r="B777" s="44">
        <v>560473.38</v>
      </c>
      <c r="C777" s="21">
        <v>209.88</v>
      </c>
      <c r="D777" s="21">
        <v>0</v>
      </c>
      <c r="E777" s="13" t="s">
        <v>778</v>
      </c>
      <c r="F777" s="6" t="str">
        <f t="shared" si="12"/>
        <v>ok</v>
      </c>
      <c r="L777" s="51"/>
    </row>
    <row r="778" spans="1:12" x14ac:dyDescent="0.25">
      <c r="A778" s="47" t="s">
        <v>779</v>
      </c>
      <c r="B778" s="44">
        <v>560473.38</v>
      </c>
      <c r="C778" s="19">
        <v>106.89</v>
      </c>
      <c r="D778" s="19">
        <v>0</v>
      </c>
      <c r="E778" s="13" t="s">
        <v>779</v>
      </c>
      <c r="F778" s="6" t="str">
        <f t="shared" si="12"/>
        <v>ok</v>
      </c>
      <c r="L778" s="51"/>
    </row>
    <row r="779" spans="1:12" x14ac:dyDescent="0.25">
      <c r="A779" s="47" t="s">
        <v>780</v>
      </c>
      <c r="B779" s="44">
        <v>560473.38</v>
      </c>
      <c r="C779" s="21">
        <v>38.92</v>
      </c>
      <c r="D779" s="21">
        <v>0</v>
      </c>
      <c r="E779" s="13" t="s">
        <v>780</v>
      </c>
      <c r="F779" s="6" t="str">
        <f t="shared" si="12"/>
        <v>ok</v>
      </c>
      <c r="L779" s="51"/>
    </row>
    <row r="780" spans="1:12" x14ac:dyDescent="0.25">
      <c r="A780" s="47" t="s">
        <v>781</v>
      </c>
      <c r="B780" s="44">
        <v>560473.38</v>
      </c>
      <c r="C780" s="19">
        <v>93.49</v>
      </c>
      <c r="D780" s="19">
        <v>0</v>
      </c>
      <c r="E780" s="13" t="s">
        <v>781</v>
      </c>
      <c r="F780" s="6" t="str">
        <f t="shared" si="12"/>
        <v>ok</v>
      </c>
      <c r="L780" s="51"/>
    </row>
    <row r="781" spans="1:12" x14ac:dyDescent="0.25">
      <c r="A781" s="47" t="s">
        <v>782</v>
      </c>
      <c r="B781" s="44">
        <v>560473.38</v>
      </c>
      <c r="C781" s="21">
        <v>146.27000000000001</v>
      </c>
      <c r="D781" s="21">
        <v>0</v>
      </c>
      <c r="E781" s="13" t="s">
        <v>782</v>
      </c>
      <c r="F781" s="6" t="str">
        <f t="shared" si="12"/>
        <v>ok</v>
      </c>
      <c r="L781" s="51"/>
    </row>
    <row r="782" spans="1:12" x14ac:dyDescent="0.25">
      <c r="A782" s="47" t="s">
        <v>783</v>
      </c>
      <c r="B782" s="44">
        <v>560473.38</v>
      </c>
      <c r="C782" s="19">
        <v>28.53</v>
      </c>
      <c r="D782" s="19">
        <v>0</v>
      </c>
      <c r="E782" s="13" t="s">
        <v>783</v>
      </c>
      <c r="F782" s="6" t="str">
        <f t="shared" si="12"/>
        <v>ok</v>
      </c>
      <c r="L782" s="51"/>
    </row>
    <row r="783" spans="1:12" x14ac:dyDescent="0.25">
      <c r="A783" s="47" t="s">
        <v>784</v>
      </c>
      <c r="B783" s="44">
        <v>560473.38</v>
      </c>
      <c r="C783" s="21">
        <v>29.6</v>
      </c>
      <c r="D783" s="21">
        <v>0</v>
      </c>
      <c r="E783" s="13" t="s">
        <v>784</v>
      </c>
      <c r="F783" s="6" t="str">
        <f t="shared" si="12"/>
        <v>ok</v>
      </c>
      <c r="L783" s="51"/>
    </row>
    <row r="784" spans="1:12" x14ac:dyDescent="0.25">
      <c r="A784" s="47" t="s">
        <v>785</v>
      </c>
      <c r="B784" s="44">
        <v>747297.84</v>
      </c>
      <c r="C784" s="19">
        <v>79.150000000000006</v>
      </c>
      <c r="D784" s="19">
        <v>0</v>
      </c>
      <c r="E784" s="13" t="s">
        <v>785</v>
      </c>
      <c r="F784" s="6" t="str">
        <f t="shared" si="12"/>
        <v>ok</v>
      </c>
      <c r="L784" s="51"/>
    </row>
    <row r="785" spans="1:12" x14ac:dyDescent="0.25">
      <c r="A785" s="47" t="s">
        <v>786</v>
      </c>
      <c r="B785" s="44">
        <v>560473.38</v>
      </c>
      <c r="C785" s="21">
        <v>4.92</v>
      </c>
      <c r="D785" s="21">
        <v>0</v>
      </c>
      <c r="E785" s="13" t="s">
        <v>786</v>
      </c>
      <c r="F785" s="6" t="str">
        <f t="shared" si="12"/>
        <v>ok</v>
      </c>
      <c r="L785" s="51"/>
    </row>
    <row r="786" spans="1:12" x14ac:dyDescent="0.25">
      <c r="A786" s="47" t="s">
        <v>787</v>
      </c>
      <c r="B786" s="44">
        <v>560473.38</v>
      </c>
      <c r="C786" s="19">
        <v>66.819999999999993</v>
      </c>
      <c r="D786" s="19">
        <v>0</v>
      </c>
      <c r="E786" s="13" t="s">
        <v>787</v>
      </c>
      <c r="F786" s="6" t="str">
        <f t="shared" si="12"/>
        <v>ok</v>
      </c>
      <c r="L786" s="51"/>
    </row>
    <row r="787" spans="1:12" x14ac:dyDescent="0.25">
      <c r="A787" s="47" t="s">
        <v>788</v>
      </c>
      <c r="B787" s="44">
        <v>560473.38</v>
      </c>
      <c r="C787" s="21">
        <v>15.56</v>
      </c>
      <c r="D787" s="21">
        <v>0</v>
      </c>
      <c r="E787" s="13" t="s">
        <v>788</v>
      </c>
      <c r="F787" s="6" t="str">
        <f t="shared" si="12"/>
        <v>ok</v>
      </c>
      <c r="L787" s="51"/>
    </row>
    <row r="788" spans="1:12" x14ac:dyDescent="0.25">
      <c r="A788" s="47" t="s">
        <v>789</v>
      </c>
      <c r="B788" s="44">
        <v>560473.38</v>
      </c>
      <c r="C788" s="19">
        <v>296.89999999999998</v>
      </c>
      <c r="D788" s="19">
        <v>0</v>
      </c>
      <c r="E788" s="13" t="s">
        <v>789</v>
      </c>
      <c r="F788" s="6" t="str">
        <f t="shared" si="12"/>
        <v>ok</v>
      </c>
      <c r="L788" s="51"/>
    </row>
    <row r="789" spans="1:12" x14ac:dyDescent="0.25">
      <c r="A789" s="47" t="s">
        <v>790</v>
      </c>
      <c r="B789" s="44">
        <v>747297.84</v>
      </c>
      <c r="C789" s="20">
        <v>5434.04</v>
      </c>
      <c r="D789" s="21">
        <v>0</v>
      </c>
      <c r="E789" s="13" t="s">
        <v>790</v>
      </c>
      <c r="F789" s="6" t="str">
        <f t="shared" si="12"/>
        <v>ok</v>
      </c>
      <c r="L789" s="51"/>
    </row>
    <row r="790" spans="1:12" x14ac:dyDescent="0.25">
      <c r="A790" s="47" t="s">
        <v>791</v>
      </c>
      <c r="B790" s="44">
        <v>560473.38</v>
      </c>
      <c r="C790" s="19">
        <v>115.27</v>
      </c>
      <c r="D790" s="19">
        <v>0</v>
      </c>
      <c r="E790" s="13" t="s">
        <v>791</v>
      </c>
      <c r="F790" s="6" t="str">
        <f t="shared" si="12"/>
        <v>ok</v>
      </c>
      <c r="L790" s="51"/>
    </row>
    <row r="791" spans="1:12" x14ac:dyDescent="0.25">
      <c r="A791" s="47" t="s">
        <v>792</v>
      </c>
      <c r="B791" s="44">
        <v>560473.38</v>
      </c>
      <c r="C791" s="21">
        <v>19.510000000000002</v>
      </c>
      <c r="D791" s="21">
        <v>0</v>
      </c>
      <c r="E791" s="13" t="s">
        <v>792</v>
      </c>
      <c r="F791" s="6" t="str">
        <f t="shared" si="12"/>
        <v>ok</v>
      </c>
      <c r="L791" s="51"/>
    </row>
    <row r="792" spans="1:12" x14ac:dyDescent="0.25">
      <c r="A792" s="47" t="s">
        <v>793</v>
      </c>
      <c r="B792" s="44">
        <v>560473.38</v>
      </c>
      <c r="C792" s="19">
        <v>9.84</v>
      </c>
      <c r="D792" s="19">
        <v>0</v>
      </c>
      <c r="E792" s="13" t="s">
        <v>793</v>
      </c>
      <c r="F792" s="6" t="str">
        <f t="shared" si="12"/>
        <v>ok</v>
      </c>
      <c r="L792" s="51"/>
    </row>
    <row r="793" spans="1:12" x14ac:dyDescent="0.25">
      <c r="A793" s="47" t="s">
        <v>794</v>
      </c>
      <c r="B793" s="44">
        <v>560473.38</v>
      </c>
      <c r="C793" s="21">
        <v>94.15</v>
      </c>
      <c r="D793" s="21">
        <v>0</v>
      </c>
      <c r="E793" s="13" t="s">
        <v>794</v>
      </c>
      <c r="F793" s="6" t="str">
        <f t="shared" si="12"/>
        <v>ok</v>
      </c>
      <c r="L793" s="51"/>
    </row>
    <row r="794" spans="1:12" x14ac:dyDescent="0.25">
      <c r="A794" s="47" t="s">
        <v>795</v>
      </c>
      <c r="B794" s="44">
        <v>1120946.75</v>
      </c>
      <c r="C794" s="19">
        <v>401.31</v>
      </c>
      <c r="D794" s="19">
        <v>0</v>
      </c>
      <c r="E794" s="13" t="s">
        <v>795</v>
      </c>
      <c r="F794" s="6" t="str">
        <f t="shared" si="12"/>
        <v>ok</v>
      </c>
      <c r="L794" s="51"/>
    </row>
    <row r="795" spans="1:12" x14ac:dyDescent="0.25">
      <c r="A795" s="47" t="s">
        <v>796</v>
      </c>
      <c r="B795" s="44">
        <v>5202615.8600000003</v>
      </c>
      <c r="C795" s="20">
        <v>1911.8</v>
      </c>
      <c r="D795" s="21">
        <v>0</v>
      </c>
      <c r="E795" s="13" t="s">
        <v>796</v>
      </c>
      <c r="F795" s="6" t="str">
        <f t="shared" si="12"/>
        <v>ok</v>
      </c>
      <c r="L795" s="51"/>
    </row>
    <row r="796" spans="1:12" x14ac:dyDescent="0.25">
      <c r="A796" s="47" t="s">
        <v>797</v>
      </c>
      <c r="B796" s="44">
        <v>747297.84</v>
      </c>
      <c r="C796" s="19">
        <v>98.28</v>
      </c>
      <c r="D796" s="19">
        <v>0</v>
      </c>
      <c r="E796" s="13" t="s">
        <v>797</v>
      </c>
      <c r="F796" s="6" t="str">
        <f t="shared" si="12"/>
        <v>ok</v>
      </c>
      <c r="L796" s="51"/>
    </row>
    <row r="797" spans="1:12" x14ac:dyDescent="0.25">
      <c r="A797" s="47" t="s">
        <v>798</v>
      </c>
      <c r="B797" s="44">
        <v>560473.38</v>
      </c>
      <c r="C797" s="21">
        <v>8.77</v>
      </c>
      <c r="D797" s="21">
        <v>0</v>
      </c>
      <c r="E797" s="13" t="s">
        <v>798</v>
      </c>
      <c r="F797" s="6" t="str">
        <f t="shared" si="12"/>
        <v>ok</v>
      </c>
      <c r="L797" s="51"/>
    </row>
    <row r="798" spans="1:12" x14ac:dyDescent="0.25">
      <c r="A798" s="47" t="s">
        <v>799</v>
      </c>
      <c r="B798" s="44">
        <v>560473.38</v>
      </c>
      <c r="C798" s="19">
        <v>48.47</v>
      </c>
      <c r="D798" s="19">
        <v>0</v>
      </c>
      <c r="E798" s="13" t="s">
        <v>799</v>
      </c>
      <c r="F798" s="6" t="str">
        <f t="shared" si="12"/>
        <v>ok</v>
      </c>
      <c r="L798" s="51"/>
    </row>
    <row r="799" spans="1:12" x14ac:dyDescent="0.25">
      <c r="A799" s="47" t="s">
        <v>800</v>
      </c>
      <c r="B799" s="44">
        <v>560473.38</v>
      </c>
      <c r="C799" s="21">
        <v>663.56</v>
      </c>
      <c r="D799" s="21">
        <v>0</v>
      </c>
      <c r="E799" s="13" t="s">
        <v>800</v>
      </c>
      <c r="F799" s="6" t="str">
        <f t="shared" si="12"/>
        <v>ok</v>
      </c>
      <c r="L799" s="51"/>
    </row>
    <row r="800" spans="1:12" x14ac:dyDescent="0.25">
      <c r="A800" s="47" t="s">
        <v>801</v>
      </c>
      <c r="B800" s="44">
        <v>1120946.75</v>
      </c>
      <c r="C800" s="19">
        <v>103.69</v>
      </c>
      <c r="D800" s="19">
        <v>0</v>
      </c>
      <c r="E800" s="13" t="s">
        <v>801</v>
      </c>
      <c r="F800" s="6" t="str">
        <f t="shared" si="12"/>
        <v>ok</v>
      </c>
      <c r="L800" s="51"/>
    </row>
    <row r="801" spans="1:12" x14ac:dyDescent="0.25">
      <c r="A801" s="47" t="s">
        <v>802</v>
      </c>
      <c r="B801" s="44">
        <v>560473.38</v>
      </c>
      <c r="C801" s="21">
        <v>421.46</v>
      </c>
      <c r="D801" s="21">
        <v>0</v>
      </c>
      <c r="E801" s="13" t="s">
        <v>802</v>
      </c>
      <c r="F801" s="6" t="str">
        <f t="shared" si="12"/>
        <v>ok</v>
      </c>
      <c r="L801" s="51"/>
    </row>
    <row r="802" spans="1:12" x14ac:dyDescent="0.25">
      <c r="A802" s="47" t="s">
        <v>803</v>
      </c>
      <c r="B802" s="44">
        <v>560473.38</v>
      </c>
      <c r="C802" s="19">
        <v>319.32</v>
      </c>
      <c r="D802" s="19">
        <v>0</v>
      </c>
      <c r="E802" s="13" t="s">
        <v>803</v>
      </c>
      <c r="F802" s="6" t="str">
        <f t="shared" si="12"/>
        <v>ok</v>
      </c>
      <c r="L802" s="51"/>
    </row>
    <row r="803" spans="1:12" x14ac:dyDescent="0.25">
      <c r="A803" s="47" t="s">
        <v>804</v>
      </c>
      <c r="B803" s="44">
        <v>560473.38</v>
      </c>
      <c r="C803" s="21">
        <v>22.23</v>
      </c>
      <c r="D803" s="21">
        <v>0</v>
      </c>
      <c r="E803" s="13" t="s">
        <v>804</v>
      </c>
      <c r="F803" s="6" t="str">
        <f t="shared" si="12"/>
        <v>ok</v>
      </c>
      <c r="L803" s="51"/>
    </row>
    <row r="804" spans="1:12" x14ac:dyDescent="0.25">
      <c r="A804" s="47" t="s">
        <v>805</v>
      </c>
      <c r="B804" s="44">
        <v>1494595.66</v>
      </c>
      <c r="C804" s="19">
        <v>292.74</v>
      </c>
      <c r="D804" s="19">
        <v>0</v>
      </c>
      <c r="E804" s="13" t="s">
        <v>805</v>
      </c>
      <c r="F804" s="6" t="str">
        <f t="shared" si="12"/>
        <v>ok</v>
      </c>
      <c r="L804" s="51"/>
    </row>
    <row r="805" spans="1:12" x14ac:dyDescent="0.25">
      <c r="A805" s="47" t="s">
        <v>806</v>
      </c>
      <c r="B805" s="44">
        <v>560473.38</v>
      </c>
      <c r="C805" s="21">
        <v>37.69</v>
      </c>
      <c r="D805" s="21">
        <v>0</v>
      </c>
      <c r="E805" s="13" t="s">
        <v>806</v>
      </c>
      <c r="F805" s="6" t="str">
        <f t="shared" si="12"/>
        <v>ok</v>
      </c>
      <c r="L805" s="51"/>
    </row>
    <row r="806" spans="1:12" x14ac:dyDescent="0.25">
      <c r="A806" s="47" t="s">
        <v>807</v>
      </c>
      <c r="B806" s="44">
        <v>560473.38</v>
      </c>
      <c r="C806" s="18">
        <v>65156.54</v>
      </c>
      <c r="D806" s="19">
        <v>0</v>
      </c>
      <c r="E806" s="13" t="s">
        <v>807</v>
      </c>
      <c r="F806" s="6" t="str">
        <f t="shared" si="12"/>
        <v>ok</v>
      </c>
      <c r="L806" s="51"/>
    </row>
    <row r="807" spans="1:12" x14ac:dyDescent="0.25">
      <c r="A807" s="47" t="s">
        <v>808</v>
      </c>
      <c r="B807" s="44">
        <v>560473.38</v>
      </c>
      <c r="C807" s="21">
        <v>197.31</v>
      </c>
      <c r="D807" s="21">
        <v>0</v>
      </c>
      <c r="E807" s="13" t="s">
        <v>808</v>
      </c>
      <c r="F807" s="6" t="str">
        <f t="shared" si="12"/>
        <v>ok</v>
      </c>
      <c r="L807" s="51"/>
    </row>
    <row r="808" spans="1:12" x14ac:dyDescent="0.25">
      <c r="A808" s="47" t="s">
        <v>809</v>
      </c>
      <c r="B808" s="44">
        <v>560473.38</v>
      </c>
      <c r="C808" s="19">
        <v>205.12</v>
      </c>
      <c r="D808" s="19">
        <v>0</v>
      </c>
      <c r="E808" s="13" t="s">
        <v>809</v>
      </c>
      <c r="F808" s="6" t="str">
        <f t="shared" si="12"/>
        <v>ok</v>
      </c>
      <c r="L808" s="51"/>
    </row>
    <row r="809" spans="1:12" x14ac:dyDescent="0.25">
      <c r="A809" s="47" t="s">
        <v>810</v>
      </c>
      <c r="B809" s="44">
        <v>934122.28</v>
      </c>
      <c r="C809" s="21">
        <v>173.04</v>
      </c>
      <c r="D809" s="21">
        <v>0</v>
      </c>
      <c r="E809" s="13" t="s">
        <v>810</v>
      </c>
      <c r="F809" s="6" t="str">
        <f t="shared" si="12"/>
        <v>ok</v>
      </c>
      <c r="L809" s="51"/>
    </row>
    <row r="810" spans="1:12" x14ac:dyDescent="0.25">
      <c r="A810" s="47" t="s">
        <v>811</v>
      </c>
      <c r="B810" s="44">
        <v>747297.84</v>
      </c>
      <c r="C810" s="19">
        <v>74.680000000000007</v>
      </c>
      <c r="D810" s="19">
        <v>0</v>
      </c>
      <c r="E810" s="13" t="s">
        <v>811</v>
      </c>
      <c r="F810" s="6" t="str">
        <f t="shared" si="12"/>
        <v>ok</v>
      </c>
      <c r="L810" s="51"/>
    </row>
    <row r="811" spans="1:12" x14ac:dyDescent="0.25">
      <c r="A811" s="47" t="s">
        <v>812</v>
      </c>
      <c r="B811" s="44">
        <v>3362840.17</v>
      </c>
      <c r="C811" s="20">
        <v>10653.06</v>
      </c>
      <c r="D811" s="21">
        <v>0</v>
      </c>
      <c r="E811" s="13" t="s">
        <v>812</v>
      </c>
      <c r="F811" s="6" t="str">
        <f t="shared" si="12"/>
        <v>ok</v>
      </c>
      <c r="L811" s="51"/>
    </row>
    <row r="812" spans="1:12" x14ac:dyDescent="0.25">
      <c r="A812" s="47" t="s">
        <v>813</v>
      </c>
      <c r="B812" s="44">
        <v>2615542.39</v>
      </c>
      <c r="C812" s="19">
        <v>19.36</v>
      </c>
      <c r="D812" s="19">
        <v>0</v>
      </c>
      <c r="E812" s="13" t="s">
        <v>813</v>
      </c>
      <c r="F812" s="6" t="str">
        <f t="shared" si="12"/>
        <v>ok</v>
      </c>
      <c r="L812" s="51"/>
    </row>
    <row r="813" spans="1:12" x14ac:dyDescent="0.25">
      <c r="A813" s="47" t="s">
        <v>814</v>
      </c>
      <c r="B813" s="44">
        <v>560473.38</v>
      </c>
      <c r="C813" s="21">
        <v>10.81</v>
      </c>
      <c r="D813" s="21">
        <v>0</v>
      </c>
      <c r="E813" s="13" t="s">
        <v>814</v>
      </c>
      <c r="F813" s="6" t="str">
        <f t="shared" si="12"/>
        <v>ok</v>
      </c>
      <c r="L813" s="51"/>
    </row>
    <row r="814" spans="1:12" x14ac:dyDescent="0.25">
      <c r="A814" s="47" t="s">
        <v>815</v>
      </c>
      <c r="B814" s="44">
        <v>560473.38</v>
      </c>
      <c r="C814" s="18">
        <v>3413.31</v>
      </c>
      <c r="D814" s="19">
        <v>0</v>
      </c>
      <c r="E814" s="13" t="s">
        <v>815</v>
      </c>
      <c r="F814" s="6" t="str">
        <f t="shared" si="12"/>
        <v>ok</v>
      </c>
      <c r="L814" s="51"/>
    </row>
    <row r="815" spans="1:12" x14ac:dyDescent="0.25">
      <c r="A815" s="47" t="s">
        <v>816</v>
      </c>
      <c r="B815" s="44">
        <v>934122.28</v>
      </c>
      <c r="C815" s="21">
        <v>103.5</v>
      </c>
      <c r="D815" s="21">
        <v>0</v>
      </c>
      <c r="E815" s="13" t="s">
        <v>816</v>
      </c>
      <c r="F815" s="6" t="str">
        <f t="shared" si="12"/>
        <v>ok</v>
      </c>
      <c r="L815" s="51"/>
    </row>
    <row r="816" spans="1:12" x14ac:dyDescent="0.25">
      <c r="A816" s="47" t="s">
        <v>817</v>
      </c>
      <c r="B816" s="44">
        <v>560473.38</v>
      </c>
      <c r="C816" s="19">
        <v>118.06</v>
      </c>
      <c r="D816" s="19">
        <v>0</v>
      </c>
      <c r="E816" s="13" t="s">
        <v>817</v>
      </c>
      <c r="F816" s="6" t="str">
        <f t="shared" si="12"/>
        <v>ok</v>
      </c>
      <c r="L816" s="51"/>
    </row>
    <row r="817" spans="1:12" x14ac:dyDescent="0.25">
      <c r="A817" s="47" t="s">
        <v>818</v>
      </c>
      <c r="B817" s="44">
        <v>560473.38</v>
      </c>
      <c r="C817" s="21">
        <v>256.17</v>
      </c>
      <c r="D817" s="21">
        <v>0</v>
      </c>
      <c r="E817" s="13" t="s">
        <v>818</v>
      </c>
      <c r="F817" s="6" t="str">
        <f t="shared" si="12"/>
        <v>ok</v>
      </c>
      <c r="L817" s="51"/>
    </row>
    <row r="818" spans="1:12" x14ac:dyDescent="0.25">
      <c r="A818" s="47" t="s">
        <v>819</v>
      </c>
      <c r="B818" s="44">
        <v>560473.38</v>
      </c>
      <c r="C818" s="19">
        <v>484.28</v>
      </c>
      <c r="D818" s="19">
        <v>0</v>
      </c>
      <c r="E818" s="13" t="s">
        <v>819</v>
      </c>
      <c r="F818" s="6" t="str">
        <f t="shared" si="12"/>
        <v>ok</v>
      </c>
      <c r="L818" s="51"/>
    </row>
    <row r="819" spans="1:12" x14ac:dyDescent="0.25">
      <c r="A819" s="47" t="s">
        <v>820</v>
      </c>
      <c r="B819" s="44">
        <v>2428717.94</v>
      </c>
      <c r="C819" s="21">
        <v>836.92</v>
      </c>
      <c r="D819" s="21">
        <v>0</v>
      </c>
      <c r="E819" s="13" t="s">
        <v>820</v>
      </c>
      <c r="F819" s="6" t="str">
        <f t="shared" si="12"/>
        <v>ok</v>
      </c>
      <c r="L819" s="51"/>
    </row>
    <row r="820" spans="1:12" x14ac:dyDescent="0.25">
      <c r="A820" s="47" t="s">
        <v>821</v>
      </c>
      <c r="B820" s="44">
        <v>1494595.66</v>
      </c>
      <c r="C820" s="18">
        <v>1196.92</v>
      </c>
      <c r="D820" s="19">
        <v>0</v>
      </c>
      <c r="E820" s="13" t="s">
        <v>821</v>
      </c>
      <c r="F820" s="6" t="str">
        <f t="shared" si="12"/>
        <v>ok</v>
      </c>
      <c r="L820" s="51"/>
    </row>
    <row r="821" spans="1:12" x14ac:dyDescent="0.25">
      <c r="A821" s="47" t="s">
        <v>822</v>
      </c>
      <c r="B821" s="44">
        <v>2055069.03</v>
      </c>
      <c r="C821" s="20">
        <v>4074.85</v>
      </c>
      <c r="D821" s="21">
        <v>0</v>
      </c>
      <c r="E821" s="13" t="s">
        <v>822</v>
      </c>
      <c r="F821" s="6" t="str">
        <f t="shared" si="12"/>
        <v>ok</v>
      </c>
      <c r="L821" s="51"/>
    </row>
    <row r="822" spans="1:12" x14ac:dyDescent="0.25">
      <c r="A822" s="47" t="s">
        <v>823</v>
      </c>
      <c r="B822" s="44">
        <v>560473.38</v>
      </c>
      <c r="C822" s="19">
        <v>254.67</v>
      </c>
      <c r="D822" s="19">
        <v>0</v>
      </c>
      <c r="E822" s="13" t="s">
        <v>823</v>
      </c>
      <c r="F822" s="6" t="str">
        <f t="shared" si="12"/>
        <v>ok</v>
      </c>
      <c r="L822" s="51"/>
    </row>
    <row r="823" spans="1:12" x14ac:dyDescent="0.25">
      <c r="A823" s="47" t="s">
        <v>824</v>
      </c>
      <c r="B823" s="44">
        <v>1307771.2</v>
      </c>
      <c r="C823" s="20">
        <v>134273.16</v>
      </c>
      <c r="D823" s="21">
        <v>0</v>
      </c>
      <c r="E823" s="13" t="s">
        <v>824</v>
      </c>
      <c r="F823" s="6" t="str">
        <f t="shared" si="12"/>
        <v>ok</v>
      </c>
      <c r="L823" s="51"/>
    </row>
    <row r="824" spans="1:12" x14ac:dyDescent="0.25">
      <c r="A824" s="47" t="s">
        <v>825</v>
      </c>
      <c r="B824" s="44">
        <v>1120946.75</v>
      </c>
      <c r="C824" s="18">
        <v>5887.94</v>
      </c>
      <c r="D824" s="19">
        <v>0</v>
      </c>
      <c r="E824" s="13" t="s">
        <v>825</v>
      </c>
      <c r="F824" s="6" t="str">
        <f t="shared" si="12"/>
        <v>ok</v>
      </c>
      <c r="L824" s="51"/>
    </row>
    <row r="825" spans="1:12" x14ac:dyDescent="0.25">
      <c r="A825" s="47" t="s">
        <v>826</v>
      </c>
      <c r="B825" s="44">
        <v>560473.38</v>
      </c>
      <c r="C825" s="21">
        <v>101.19</v>
      </c>
      <c r="D825" s="21">
        <v>0</v>
      </c>
      <c r="E825" s="13" t="s">
        <v>826</v>
      </c>
      <c r="F825" s="6" t="str">
        <f t="shared" si="12"/>
        <v>ok</v>
      </c>
      <c r="L825" s="51"/>
    </row>
    <row r="826" spans="1:12" x14ac:dyDescent="0.25">
      <c r="A826" s="47" t="s">
        <v>827</v>
      </c>
      <c r="B826" s="44">
        <v>2989191.28</v>
      </c>
      <c r="C826" s="19">
        <v>91.83</v>
      </c>
      <c r="D826" s="19">
        <v>0</v>
      </c>
      <c r="E826" s="13" t="s">
        <v>827</v>
      </c>
      <c r="F826" s="6" t="str">
        <f t="shared" si="12"/>
        <v>ok</v>
      </c>
      <c r="L826" s="51"/>
    </row>
    <row r="827" spans="1:12" x14ac:dyDescent="0.25">
      <c r="A827" s="47" t="s">
        <v>828</v>
      </c>
      <c r="B827" s="44">
        <v>747297.84</v>
      </c>
      <c r="C827" s="21">
        <v>934.37</v>
      </c>
      <c r="D827" s="21">
        <v>0</v>
      </c>
      <c r="E827" s="13" t="s">
        <v>828</v>
      </c>
      <c r="F827" s="6" t="str">
        <f t="shared" si="12"/>
        <v>ok</v>
      </c>
      <c r="L827" s="51"/>
    </row>
    <row r="828" spans="1:12" x14ac:dyDescent="0.25">
      <c r="A828" s="47" t="s">
        <v>829</v>
      </c>
      <c r="B828" s="44">
        <v>747297.84</v>
      </c>
      <c r="C828" s="19">
        <v>46.36</v>
      </c>
      <c r="D828" s="19">
        <v>0</v>
      </c>
      <c r="E828" s="13" t="s">
        <v>829</v>
      </c>
      <c r="F828" s="6" t="str">
        <f t="shared" si="12"/>
        <v>ok</v>
      </c>
      <c r="L828" s="51"/>
    </row>
    <row r="829" spans="1:12" x14ac:dyDescent="0.25">
      <c r="A829" s="47" t="s">
        <v>830</v>
      </c>
      <c r="B829" s="44">
        <v>5202615.8600000003</v>
      </c>
      <c r="C829" s="20">
        <v>386947.96</v>
      </c>
      <c r="D829" s="21">
        <v>0</v>
      </c>
      <c r="E829" s="13" t="s">
        <v>830</v>
      </c>
      <c r="F829" s="6" t="str">
        <f t="shared" si="12"/>
        <v>ok</v>
      </c>
      <c r="L829" s="51"/>
    </row>
    <row r="830" spans="1:12" x14ac:dyDescent="0.25">
      <c r="A830" s="47" t="s">
        <v>831</v>
      </c>
      <c r="B830" s="44">
        <v>5202615.8600000003</v>
      </c>
      <c r="C830" s="18">
        <v>344042.06</v>
      </c>
      <c r="D830" s="19">
        <v>0</v>
      </c>
      <c r="E830" s="13" t="s">
        <v>831</v>
      </c>
      <c r="F830" s="6" t="str">
        <f t="shared" si="12"/>
        <v>ok</v>
      </c>
      <c r="L830" s="51"/>
    </row>
    <row r="831" spans="1:12" x14ac:dyDescent="0.25">
      <c r="A831" s="47" t="s">
        <v>832</v>
      </c>
      <c r="B831" s="44">
        <v>560473.38</v>
      </c>
      <c r="C831" s="20">
        <v>3362.5</v>
      </c>
      <c r="D831" s="21">
        <v>0</v>
      </c>
      <c r="E831" s="13" t="s">
        <v>832</v>
      </c>
      <c r="F831" s="6" t="str">
        <f t="shared" si="12"/>
        <v>ok</v>
      </c>
      <c r="L831" s="51"/>
    </row>
    <row r="832" spans="1:12" x14ac:dyDescent="0.25">
      <c r="A832" s="47" t="s">
        <v>833</v>
      </c>
      <c r="B832" s="44">
        <v>2615542.39</v>
      </c>
      <c r="C832" s="18">
        <v>83144.53</v>
      </c>
      <c r="D832" s="19">
        <v>0</v>
      </c>
      <c r="E832" s="13" t="s">
        <v>833</v>
      </c>
      <c r="F832" s="6" t="str">
        <f t="shared" si="12"/>
        <v>ok</v>
      </c>
      <c r="L832" s="51"/>
    </row>
    <row r="833" spans="1:12" x14ac:dyDescent="0.25">
      <c r="A833" s="47" t="s">
        <v>834</v>
      </c>
      <c r="B833" s="44">
        <v>560473.38</v>
      </c>
      <c r="C833" s="20">
        <v>60936.28</v>
      </c>
      <c r="D833" s="21">
        <v>0</v>
      </c>
      <c r="E833" s="13" t="s">
        <v>834</v>
      </c>
      <c r="F833" s="6" t="str">
        <f t="shared" si="12"/>
        <v>ok</v>
      </c>
      <c r="L833" s="51"/>
    </row>
    <row r="834" spans="1:12" x14ac:dyDescent="0.25">
      <c r="A834" s="47" t="s">
        <v>835</v>
      </c>
      <c r="B834" s="44">
        <v>560473.38</v>
      </c>
      <c r="C834" s="18">
        <v>12719.1</v>
      </c>
      <c r="D834" s="19">
        <v>0</v>
      </c>
      <c r="E834" s="13" t="s">
        <v>835</v>
      </c>
      <c r="F834" s="6" t="str">
        <f t="shared" si="12"/>
        <v>ok</v>
      </c>
      <c r="L834" s="51"/>
    </row>
    <row r="835" spans="1:12" x14ac:dyDescent="0.25">
      <c r="A835" s="47" t="s">
        <v>836</v>
      </c>
      <c r="B835" s="44">
        <v>747297.84</v>
      </c>
      <c r="C835" s="20">
        <v>2946.84</v>
      </c>
      <c r="D835" s="21">
        <v>0</v>
      </c>
      <c r="E835" s="13" t="s">
        <v>836</v>
      </c>
      <c r="F835" s="6" t="str">
        <f t="shared" si="12"/>
        <v>ok</v>
      </c>
      <c r="L835" s="51"/>
    </row>
    <row r="836" spans="1:12" x14ac:dyDescent="0.25">
      <c r="A836" s="47" t="s">
        <v>837</v>
      </c>
      <c r="B836" s="44">
        <v>934122.28</v>
      </c>
      <c r="C836" s="18">
        <v>3253.02</v>
      </c>
      <c r="D836" s="19">
        <v>0</v>
      </c>
      <c r="E836" s="13" t="s">
        <v>837</v>
      </c>
      <c r="F836" s="6" t="str">
        <f t="shared" si="12"/>
        <v>ok</v>
      </c>
      <c r="L836" s="51"/>
    </row>
    <row r="837" spans="1:12" x14ac:dyDescent="0.25">
      <c r="A837" s="47" t="s">
        <v>838</v>
      </c>
      <c r="B837" s="44">
        <v>560473.38</v>
      </c>
      <c r="C837" s="21">
        <v>59.1</v>
      </c>
      <c r="D837" s="21">
        <v>0</v>
      </c>
      <c r="E837" s="13" t="s">
        <v>838</v>
      </c>
      <c r="F837" s="6" t="str">
        <f t="shared" si="12"/>
        <v>ok</v>
      </c>
      <c r="L837" s="51"/>
    </row>
    <row r="838" spans="1:12" x14ac:dyDescent="0.25">
      <c r="A838" s="47" t="s">
        <v>839</v>
      </c>
      <c r="B838" s="44">
        <v>560473.38</v>
      </c>
      <c r="C838" s="18">
        <v>2101.33</v>
      </c>
      <c r="D838" s="19">
        <v>0</v>
      </c>
      <c r="E838" s="13" t="s">
        <v>839</v>
      </c>
      <c r="F838" s="6" t="str">
        <f t="shared" si="12"/>
        <v>ok</v>
      </c>
      <c r="L838" s="51"/>
    </row>
    <row r="839" spans="1:12" x14ac:dyDescent="0.25">
      <c r="A839" s="47" t="s">
        <v>840</v>
      </c>
      <c r="B839" s="44">
        <v>560473.38</v>
      </c>
      <c r="C839" s="21">
        <v>0</v>
      </c>
      <c r="D839" s="21">
        <v>0</v>
      </c>
      <c r="E839" s="13" t="s">
        <v>840</v>
      </c>
      <c r="F839" s="6" t="str">
        <f t="shared" ref="F839:F858" si="13">IF(A839=E839,"ok","erro")</f>
        <v>ok</v>
      </c>
      <c r="L839" s="51"/>
    </row>
    <row r="840" spans="1:12" x14ac:dyDescent="0.25">
      <c r="A840" s="47" t="s">
        <v>841</v>
      </c>
      <c r="B840" s="44">
        <v>3362840.17</v>
      </c>
      <c r="C840" s="19">
        <v>761.52</v>
      </c>
      <c r="D840" s="19">
        <v>0</v>
      </c>
      <c r="E840" s="13" t="s">
        <v>841</v>
      </c>
      <c r="F840" s="6" t="str">
        <f t="shared" si="13"/>
        <v>ok</v>
      </c>
      <c r="L840" s="51"/>
    </row>
    <row r="841" spans="1:12" x14ac:dyDescent="0.25">
      <c r="A841" s="47" t="s">
        <v>842</v>
      </c>
      <c r="B841" s="44">
        <v>560473.38</v>
      </c>
      <c r="C841" s="20">
        <v>1474.04</v>
      </c>
      <c r="D841" s="21">
        <v>0</v>
      </c>
      <c r="E841" s="13" t="s">
        <v>842</v>
      </c>
      <c r="F841" s="6" t="str">
        <f t="shared" si="13"/>
        <v>ok</v>
      </c>
      <c r="L841" s="51"/>
    </row>
    <row r="842" spans="1:12" x14ac:dyDescent="0.25">
      <c r="A842" s="47" t="s">
        <v>843</v>
      </c>
      <c r="B842" s="44">
        <v>1681420.1</v>
      </c>
      <c r="C842" s="18">
        <v>4604.0200000000004</v>
      </c>
      <c r="D842" s="19">
        <v>0</v>
      </c>
      <c r="E842" s="13" t="s">
        <v>843</v>
      </c>
      <c r="F842" s="6" t="str">
        <f t="shared" si="13"/>
        <v>ok</v>
      </c>
      <c r="L842" s="51"/>
    </row>
    <row r="843" spans="1:12" x14ac:dyDescent="0.25">
      <c r="A843" s="47" t="s">
        <v>844</v>
      </c>
      <c r="B843" s="44">
        <v>1120946.75</v>
      </c>
      <c r="C843" s="20">
        <v>1618.64</v>
      </c>
      <c r="D843" s="21">
        <v>0</v>
      </c>
      <c r="E843" s="13" t="s">
        <v>844</v>
      </c>
      <c r="F843" s="6" t="str">
        <f t="shared" si="13"/>
        <v>ok</v>
      </c>
      <c r="L843" s="51"/>
    </row>
    <row r="844" spans="1:12" x14ac:dyDescent="0.25">
      <c r="A844" s="47" t="s">
        <v>845</v>
      </c>
      <c r="B844" s="44">
        <v>1120946.75</v>
      </c>
      <c r="C844" s="18">
        <v>11407.68</v>
      </c>
      <c r="D844" s="19">
        <v>0</v>
      </c>
      <c r="E844" s="13" t="s">
        <v>845</v>
      </c>
      <c r="F844" s="6" t="str">
        <f t="shared" si="13"/>
        <v>ok</v>
      </c>
      <c r="L844" s="51"/>
    </row>
    <row r="845" spans="1:12" x14ac:dyDescent="0.25">
      <c r="A845" s="47" t="s">
        <v>846</v>
      </c>
      <c r="B845" s="44">
        <v>560473.38</v>
      </c>
      <c r="C845" s="21">
        <v>934.56</v>
      </c>
      <c r="D845" s="21">
        <v>0</v>
      </c>
      <c r="E845" s="13" t="s">
        <v>846</v>
      </c>
      <c r="F845" s="6" t="str">
        <f t="shared" si="13"/>
        <v>ok</v>
      </c>
      <c r="L845" s="51"/>
    </row>
    <row r="846" spans="1:12" x14ac:dyDescent="0.25">
      <c r="A846" s="47" t="s">
        <v>847</v>
      </c>
      <c r="B846" s="44">
        <v>560473.38</v>
      </c>
      <c r="C846" s="19">
        <v>208.86</v>
      </c>
      <c r="D846" s="19">
        <v>0</v>
      </c>
      <c r="E846" s="13" t="s">
        <v>847</v>
      </c>
      <c r="F846" s="6" t="str">
        <f t="shared" si="13"/>
        <v>ok</v>
      </c>
      <c r="L846" s="51"/>
    </row>
    <row r="847" spans="1:12" x14ac:dyDescent="0.25">
      <c r="A847" s="47" t="s">
        <v>848</v>
      </c>
      <c r="B847" s="44">
        <v>560473.38</v>
      </c>
      <c r="C847" s="20">
        <v>72822.25</v>
      </c>
      <c r="D847" s="21">
        <v>0</v>
      </c>
      <c r="E847" s="13" t="s">
        <v>848</v>
      </c>
      <c r="F847" s="6" t="str">
        <f t="shared" si="13"/>
        <v>ok</v>
      </c>
      <c r="L847" s="51"/>
    </row>
    <row r="848" spans="1:12" x14ac:dyDescent="0.25">
      <c r="A848" s="47" t="s">
        <v>849</v>
      </c>
      <c r="B848" s="44">
        <v>560472.9</v>
      </c>
      <c r="C848" s="19">
        <v>132.03</v>
      </c>
      <c r="D848" s="19">
        <v>0</v>
      </c>
      <c r="E848" s="13" t="s">
        <v>849</v>
      </c>
      <c r="F848" s="6" t="str">
        <f t="shared" si="13"/>
        <v>ok</v>
      </c>
      <c r="L848" s="51"/>
    </row>
    <row r="849" spans="1:12" x14ac:dyDescent="0.25">
      <c r="A849" s="47" t="s">
        <v>850</v>
      </c>
      <c r="B849" s="44">
        <v>3176015.75</v>
      </c>
      <c r="C849" s="21">
        <v>976.47</v>
      </c>
      <c r="D849" s="21">
        <v>0</v>
      </c>
      <c r="E849" s="13" t="s">
        <v>850</v>
      </c>
      <c r="F849" s="6" t="str">
        <f t="shared" si="13"/>
        <v>ok</v>
      </c>
      <c r="L849" s="51"/>
    </row>
    <row r="850" spans="1:12" x14ac:dyDescent="0.25">
      <c r="A850" s="47" t="s">
        <v>851</v>
      </c>
      <c r="B850" s="44">
        <v>2428717.94</v>
      </c>
      <c r="C850" s="18">
        <v>2449.11</v>
      </c>
      <c r="D850" s="19">
        <v>0</v>
      </c>
      <c r="E850" s="13" t="s">
        <v>851</v>
      </c>
      <c r="F850" s="6" t="str">
        <f t="shared" si="13"/>
        <v>ok</v>
      </c>
      <c r="L850" s="51"/>
    </row>
    <row r="851" spans="1:12" x14ac:dyDescent="0.25">
      <c r="A851" s="47" t="s">
        <v>852</v>
      </c>
      <c r="B851" s="44">
        <v>560473.38</v>
      </c>
      <c r="C851" s="21">
        <v>36.71</v>
      </c>
      <c r="D851" s="21">
        <v>0</v>
      </c>
      <c r="E851" s="13" t="s">
        <v>852</v>
      </c>
      <c r="F851" s="6" t="str">
        <f t="shared" si="13"/>
        <v>ok</v>
      </c>
      <c r="L851" s="51"/>
    </row>
    <row r="852" spans="1:12" x14ac:dyDescent="0.25">
      <c r="A852" s="47" t="s">
        <v>853</v>
      </c>
      <c r="B852" s="44">
        <v>934122.28</v>
      </c>
      <c r="C852" s="19">
        <v>488.54</v>
      </c>
      <c r="D852" s="19">
        <v>0</v>
      </c>
      <c r="E852" s="13" t="s">
        <v>853</v>
      </c>
      <c r="F852" s="6" t="str">
        <f t="shared" si="13"/>
        <v>ok</v>
      </c>
      <c r="L852" s="51"/>
    </row>
    <row r="853" spans="1:12" x14ac:dyDescent="0.25">
      <c r="A853" s="47" t="s">
        <v>854</v>
      </c>
      <c r="B853" s="44">
        <v>560473.38</v>
      </c>
      <c r="C853" s="21">
        <v>115.29</v>
      </c>
      <c r="D853" s="21">
        <v>0</v>
      </c>
      <c r="E853" s="13" t="s">
        <v>854</v>
      </c>
      <c r="F853" s="6" t="str">
        <f t="shared" si="13"/>
        <v>ok</v>
      </c>
      <c r="L853" s="51"/>
    </row>
    <row r="854" spans="1:12" x14ac:dyDescent="0.25">
      <c r="A854" s="47" t="s">
        <v>855</v>
      </c>
      <c r="B854" s="44">
        <v>747297.84</v>
      </c>
      <c r="C854" s="19">
        <v>175.4</v>
      </c>
      <c r="D854" s="19">
        <v>0</v>
      </c>
      <c r="E854" s="13" t="s">
        <v>855</v>
      </c>
      <c r="F854" s="6" t="str">
        <f t="shared" si="13"/>
        <v>ok</v>
      </c>
      <c r="L854" s="51"/>
    </row>
    <row r="855" spans="1:12" x14ac:dyDescent="0.25">
      <c r="A855" s="47" t="s">
        <v>856</v>
      </c>
      <c r="B855" s="44">
        <v>560473.38</v>
      </c>
      <c r="C855" s="21">
        <v>109.71</v>
      </c>
      <c r="D855" s="21">
        <v>0</v>
      </c>
      <c r="E855" s="13" t="s">
        <v>856</v>
      </c>
      <c r="F855" s="6" t="str">
        <f t="shared" si="13"/>
        <v>ok</v>
      </c>
      <c r="L855" s="51"/>
    </row>
    <row r="856" spans="1:12" x14ac:dyDescent="0.25">
      <c r="A856" s="47" t="s">
        <v>857</v>
      </c>
      <c r="B856" s="44">
        <v>1681420.1</v>
      </c>
      <c r="C856" s="19">
        <v>125.49</v>
      </c>
      <c r="D856" s="19">
        <v>0</v>
      </c>
      <c r="E856" s="13" t="s">
        <v>857</v>
      </c>
      <c r="F856" s="6" t="str">
        <f t="shared" si="13"/>
        <v>ok</v>
      </c>
      <c r="L856" s="51"/>
    </row>
    <row r="857" spans="1:12" x14ac:dyDescent="0.25">
      <c r="A857" s="47" t="s">
        <v>858</v>
      </c>
      <c r="B857" s="44">
        <v>560473.38</v>
      </c>
      <c r="C857" s="21">
        <v>236.9</v>
      </c>
      <c r="D857" s="21">
        <v>0</v>
      </c>
      <c r="E857" s="13" t="s">
        <v>858</v>
      </c>
      <c r="F857" s="6" t="str">
        <f t="shared" si="13"/>
        <v>ok</v>
      </c>
      <c r="L857" s="51"/>
    </row>
    <row r="858" spans="1:12" x14ac:dyDescent="0.25">
      <c r="A858" s="47" t="s">
        <v>859</v>
      </c>
      <c r="B858" s="44">
        <v>560473.38</v>
      </c>
      <c r="C858" s="19">
        <v>228.84</v>
      </c>
      <c r="D858" s="19">
        <v>0</v>
      </c>
      <c r="E858" s="13" t="s">
        <v>859</v>
      </c>
      <c r="F858" s="6" t="str">
        <f t="shared" si="13"/>
        <v>ok</v>
      </c>
      <c r="L858" s="51"/>
    </row>
    <row r="859" spans="1:12" x14ac:dyDescent="0.25">
      <c r="A859" s="6" t="s">
        <v>887</v>
      </c>
      <c r="B859" s="44">
        <v>1</v>
      </c>
      <c r="C859" s="6">
        <v>2</v>
      </c>
    </row>
    <row r="860" spans="1:12" x14ac:dyDescent="0.25">
      <c r="A860" s="98" t="s">
        <v>866</v>
      </c>
      <c r="B860" s="99"/>
      <c r="C860" s="99"/>
      <c r="D860" s="99"/>
    </row>
    <row r="862" spans="1:12" x14ac:dyDescent="0.25">
      <c r="A862" s="98" t="s">
        <v>867</v>
      </c>
      <c r="B862" s="99"/>
      <c r="C862" s="99"/>
      <c r="D862" s="99"/>
    </row>
  </sheetData>
  <sheetProtection selectLockedCells="1" selectUnlockedCells="1"/>
  <autoFilter ref="A1:F860"/>
  <mergeCells count="2">
    <mergeCell ref="A860:D860"/>
    <mergeCell ref="A862:D8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855"/>
  <sheetViews>
    <sheetView zoomScaleNormal="100" workbookViewId="0">
      <selection activeCell="E14" sqref="E14"/>
    </sheetView>
  </sheetViews>
  <sheetFormatPr defaultRowHeight="15" x14ac:dyDescent="0.25"/>
  <cols>
    <col min="1" max="1" width="15.28515625" style="64" customWidth="1"/>
    <col min="2" max="2" width="33.85546875" style="61" bestFit="1" customWidth="1"/>
    <col min="3" max="3" width="16.85546875" style="60" bestFit="1" customWidth="1"/>
    <col min="4" max="4" width="15.28515625" style="57" customWidth="1"/>
    <col min="5" max="5" width="30" bestFit="1" customWidth="1"/>
    <col min="6" max="6" width="16.85546875" style="60" bestFit="1" customWidth="1"/>
    <col min="7" max="7" width="25" bestFit="1" customWidth="1"/>
    <col min="8" max="8" width="13.28515625" bestFit="1" customWidth="1"/>
  </cols>
  <sheetData>
    <row r="1" spans="1:8" x14ac:dyDescent="0.25">
      <c r="A1" s="60" t="s">
        <v>901</v>
      </c>
      <c r="B1" s="61" t="s">
        <v>1759</v>
      </c>
      <c r="C1" s="60" t="s">
        <v>3</v>
      </c>
      <c r="D1" s="69" t="s">
        <v>901</v>
      </c>
      <c r="E1" s="59" t="s">
        <v>875</v>
      </c>
      <c r="F1" s="70" t="s">
        <v>1755</v>
      </c>
    </row>
    <row r="2" spans="1:8" x14ac:dyDescent="0.25">
      <c r="A2" s="65">
        <v>3100104</v>
      </c>
      <c r="B2" s="47" t="s">
        <v>902</v>
      </c>
      <c r="C2" s="66">
        <v>399594.08914752543</v>
      </c>
      <c r="D2" s="71">
        <v>3100104</v>
      </c>
      <c r="E2" s="58" t="s">
        <v>7</v>
      </c>
      <c r="F2" s="72">
        <f>VLOOKUP(D2,$A$2:$C$854,3,FALSE)</f>
        <v>399594.08914752543</v>
      </c>
      <c r="G2" s="52"/>
      <c r="H2" s="53"/>
    </row>
    <row r="3" spans="1:8" x14ac:dyDescent="0.25">
      <c r="A3" s="65">
        <v>3100203</v>
      </c>
      <c r="B3" s="47" t="s">
        <v>903</v>
      </c>
      <c r="C3" s="66">
        <v>649346.52593569853</v>
      </c>
      <c r="D3" s="71">
        <v>3100203</v>
      </c>
      <c r="E3" s="58" t="s">
        <v>8</v>
      </c>
      <c r="F3" s="72">
        <f t="shared" ref="F3:F66" si="0">VLOOKUP(D3,$A$2:$C$854,3,FALSE)</f>
        <v>649346.52593569853</v>
      </c>
      <c r="G3" s="52"/>
      <c r="H3" s="53"/>
    </row>
    <row r="4" spans="1:8" x14ac:dyDescent="0.25">
      <c r="A4" s="65">
        <v>3100302</v>
      </c>
      <c r="B4" s="47" t="s">
        <v>904</v>
      </c>
      <c r="C4" s="66">
        <v>342385.47248959623</v>
      </c>
      <c r="D4" s="71">
        <v>3100302</v>
      </c>
      <c r="E4" s="59" t="s">
        <v>9</v>
      </c>
      <c r="F4" s="72">
        <f t="shared" si="0"/>
        <v>342385.47248959623</v>
      </c>
      <c r="G4" s="52"/>
      <c r="H4" s="53"/>
    </row>
    <row r="5" spans="1:8" x14ac:dyDescent="0.25">
      <c r="A5" s="65">
        <v>3100401</v>
      </c>
      <c r="B5" s="47" t="s">
        <v>905</v>
      </c>
      <c r="C5" s="66">
        <v>131550.05808283575</v>
      </c>
      <c r="D5" s="71">
        <v>3100401</v>
      </c>
      <c r="E5" s="59" t="s">
        <v>10</v>
      </c>
      <c r="F5" s="72">
        <f t="shared" si="0"/>
        <v>131550.05808283575</v>
      </c>
      <c r="G5" s="52"/>
      <c r="H5" s="53"/>
    </row>
    <row r="6" spans="1:8" x14ac:dyDescent="0.25">
      <c r="A6" s="65">
        <v>3100500</v>
      </c>
      <c r="B6" s="47" t="s">
        <v>906</v>
      </c>
      <c r="C6" s="66">
        <v>259722.54041452179</v>
      </c>
      <c r="D6" s="71">
        <v>3100500</v>
      </c>
      <c r="E6" s="58" t="s">
        <v>11</v>
      </c>
      <c r="F6" s="72">
        <f t="shared" si="0"/>
        <v>259722.54041452179</v>
      </c>
      <c r="G6" s="52"/>
      <c r="H6" s="53"/>
    </row>
    <row r="7" spans="1:8" x14ac:dyDescent="0.25">
      <c r="A7" s="65">
        <v>3100609</v>
      </c>
      <c r="B7" s="47" t="s">
        <v>907</v>
      </c>
      <c r="C7" s="66">
        <v>282085.05848583404</v>
      </c>
      <c r="D7" s="71">
        <v>3100609</v>
      </c>
      <c r="E7" s="58" t="s">
        <v>12</v>
      </c>
      <c r="F7" s="72">
        <f t="shared" si="0"/>
        <v>282085.05848583404</v>
      </c>
      <c r="G7" s="52"/>
      <c r="H7" s="53"/>
    </row>
    <row r="8" spans="1:8" x14ac:dyDescent="0.25">
      <c r="A8" s="65">
        <v>3100708</v>
      </c>
      <c r="B8" s="47" t="s">
        <v>908</v>
      </c>
      <c r="C8" s="66">
        <v>438493.78991309076</v>
      </c>
      <c r="D8" s="71">
        <v>3100708</v>
      </c>
      <c r="E8" s="58" t="s">
        <v>13</v>
      </c>
      <c r="F8" s="72">
        <f t="shared" si="0"/>
        <v>438493.78991309076</v>
      </c>
      <c r="G8" s="52"/>
      <c r="H8" s="53"/>
    </row>
    <row r="9" spans="1:8" x14ac:dyDescent="0.25">
      <c r="A9" s="65">
        <v>3100807</v>
      </c>
      <c r="B9" s="47" t="s">
        <v>909</v>
      </c>
      <c r="C9" s="66">
        <v>174004.82465721376</v>
      </c>
      <c r="D9" s="71">
        <v>3100807</v>
      </c>
      <c r="E9" s="59" t="s">
        <v>14</v>
      </c>
      <c r="F9" s="72">
        <f t="shared" si="0"/>
        <v>174004.82465721376</v>
      </c>
      <c r="G9" s="52"/>
      <c r="H9" s="53"/>
    </row>
    <row r="10" spans="1:8" x14ac:dyDescent="0.25">
      <c r="A10" s="65">
        <v>3100906</v>
      </c>
      <c r="B10" s="47" t="s">
        <v>910</v>
      </c>
      <c r="C10" s="66">
        <v>316514.88066457264</v>
      </c>
      <c r="D10" s="71">
        <v>3100906</v>
      </c>
      <c r="E10" s="58" t="s">
        <v>15</v>
      </c>
      <c r="F10" s="72">
        <f t="shared" si="0"/>
        <v>316514.88066457264</v>
      </c>
      <c r="G10" s="52"/>
      <c r="H10" s="53"/>
    </row>
    <row r="11" spans="1:8" x14ac:dyDescent="0.25">
      <c r="A11" s="65">
        <v>3101003</v>
      </c>
      <c r="B11" s="47" t="s">
        <v>911</v>
      </c>
      <c r="C11" s="66">
        <v>312328.53785281588</v>
      </c>
      <c r="D11" s="71">
        <v>3101003</v>
      </c>
      <c r="E11" s="58" t="s">
        <v>16</v>
      </c>
      <c r="F11" s="72">
        <f t="shared" si="0"/>
        <v>312328.53785281588</v>
      </c>
      <c r="G11" s="52"/>
      <c r="H11" s="53"/>
    </row>
    <row r="12" spans="1:8" x14ac:dyDescent="0.25">
      <c r="A12" s="65">
        <v>3101102</v>
      </c>
      <c r="B12" s="47" t="s">
        <v>912</v>
      </c>
      <c r="C12" s="66">
        <v>992893.73370315065</v>
      </c>
      <c r="D12" s="71">
        <v>3101102</v>
      </c>
      <c r="E12" s="58" t="s">
        <v>17</v>
      </c>
      <c r="F12" s="72">
        <f t="shared" si="0"/>
        <v>992893.73370315065</v>
      </c>
      <c r="G12" s="52"/>
      <c r="H12" s="53"/>
    </row>
    <row r="13" spans="1:8" x14ac:dyDescent="0.25">
      <c r="A13" s="65">
        <v>3101201</v>
      </c>
      <c r="B13" s="47" t="s">
        <v>913</v>
      </c>
      <c r="C13" s="66">
        <v>255587.50480133807</v>
      </c>
      <c r="D13" s="71">
        <v>3101201</v>
      </c>
      <c r="E13" s="59" t="s">
        <v>18</v>
      </c>
      <c r="F13" s="72">
        <f t="shared" si="0"/>
        <v>255587.50480133807</v>
      </c>
      <c r="G13" s="52"/>
      <c r="H13" s="53"/>
    </row>
    <row r="14" spans="1:8" x14ac:dyDescent="0.25">
      <c r="A14" s="65">
        <v>3101300</v>
      </c>
      <c r="B14" s="47" t="s">
        <v>914</v>
      </c>
      <c r="C14" s="66">
        <v>161264.21039578848</v>
      </c>
      <c r="D14" s="71">
        <v>3101300</v>
      </c>
      <c r="E14" s="59" t="s">
        <v>19</v>
      </c>
      <c r="F14" s="72">
        <f t="shared" si="0"/>
        <v>161264.21039578848</v>
      </c>
      <c r="G14" s="52"/>
      <c r="H14" s="53"/>
    </row>
    <row r="15" spans="1:8" x14ac:dyDescent="0.25">
      <c r="A15" s="65">
        <v>3101409</v>
      </c>
      <c r="B15" s="47" t="s">
        <v>915</v>
      </c>
      <c r="C15" s="66">
        <v>201101.8325363934</v>
      </c>
      <c r="D15" s="71">
        <v>3101409</v>
      </c>
      <c r="E15" s="59" t="s">
        <v>20</v>
      </c>
      <c r="F15" s="72">
        <f t="shared" si="0"/>
        <v>201101.8325363934</v>
      </c>
      <c r="G15" s="52"/>
      <c r="H15" s="53"/>
    </row>
    <row r="16" spans="1:8" x14ac:dyDescent="0.25">
      <c r="A16" s="65">
        <v>3101508</v>
      </c>
      <c r="B16" s="47" t="s">
        <v>916</v>
      </c>
      <c r="C16" s="66">
        <v>1125877.0051874013</v>
      </c>
      <c r="D16" s="71">
        <v>3101508</v>
      </c>
      <c r="E16" s="58" t="s">
        <v>21</v>
      </c>
      <c r="F16" s="72">
        <f t="shared" si="0"/>
        <v>1125877.0051874013</v>
      </c>
      <c r="G16" s="52"/>
      <c r="H16" s="53"/>
    </row>
    <row r="17" spans="1:8" x14ac:dyDescent="0.25">
      <c r="A17" s="65">
        <v>3101607</v>
      </c>
      <c r="B17" s="47" t="s">
        <v>917</v>
      </c>
      <c r="C17" s="66">
        <v>2697868.4018439045</v>
      </c>
      <c r="D17" s="71">
        <v>3101607</v>
      </c>
      <c r="E17" s="59" t="s">
        <v>22</v>
      </c>
      <c r="F17" s="72">
        <f t="shared" si="0"/>
        <v>2697868.4018439045</v>
      </c>
      <c r="G17" s="52"/>
      <c r="H17" s="53"/>
    </row>
    <row r="18" spans="1:8" x14ac:dyDescent="0.25">
      <c r="A18" s="65">
        <v>3101706</v>
      </c>
      <c r="B18" s="47" t="s">
        <v>918</v>
      </c>
      <c r="C18" s="66">
        <v>624345.69665859989</v>
      </c>
      <c r="D18" s="71">
        <v>3101631</v>
      </c>
      <c r="E18" s="59" t="s">
        <v>23</v>
      </c>
      <c r="F18" s="72">
        <f t="shared" si="0"/>
        <v>247030.99352850742</v>
      </c>
      <c r="G18" s="52"/>
      <c r="H18" s="53"/>
    </row>
    <row r="19" spans="1:8" x14ac:dyDescent="0.25">
      <c r="A19" s="65">
        <v>3101805</v>
      </c>
      <c r="B19" s="47" t="s">
        <v>919</v>
      </c>
      <c r="C19" s="66">
        <v>210774.82157783082</v>
      </c>
      <c r="D19" s="71">
        <v>3101706</v>
      </c>
      <c r="E19" s="59" t="s">
        <v>24</v>
      </c>
      <c r="F19" s="72">
        <f t="shared" si="0"/>
        <v>624345.69665859989</v>
      </c>
      <c r="G19" s="52"/>
      <c r="H19" s="53"/>
    </row>
    <row r="20" spans="1:8" x14ac:dyDescent="0.25">
      <c r="A20" s="65">
        <v>3101904</v>
      </c>
      <c r="B20" s="47" t="s">
        <v>920</v>
      </c>
      <c r="C20" s="66">
        <v>681310.10142555716</v>
      </c>
      <c r="D20" s="71">
        <v>3101805</v>
      </c>
      <c r="E20" s="59" t="s">
        <v>25</v>
      </c>
      <c r="F20" s="72">
        <f t="shared" si="0"/>
        <v>210774.82157783082</v>
      </c>
      <c r="G20" s="52"/>
      <c r="H20" s="53"/>
    </row>
    <row r="21" spans="1:8" x14ac:dyDescent="0.25">
      <c r="A21" s="65">
        <v>3102001</v>
      </c>
      <c r="B21" s="47" t="s">
        <v>921</v>
      </c>
      <c r="C21" s="66">
        <v>411727.11392656522</v>
      </c>
      <c r="D21" s="71">
        <v>3101904</v>
      </c>
      <c r="E21" s="58" t="s">
        <v>26</v>
      </c>
      <c r="F21" s="72">
        <f t="shared" si="0"/>
        <v>681310.10142555716</v>
      </c>
      <c r="G21" s="52"/>
      <c r="H21" s="53"/>
    </row>
    <row r="22" spans="1:8" x14ac:dyDescent="0.25">
      <c r="A22" s="65">
        <v>3102100</v>
      </c>
      <c r="B22" s="47" t="s">
        <v>922</v>
      </c>
      <c r="C22" s="66">
        <v>213231.78010043289</v>
      </c>
      <c r="D22" s="71">
        <v>3102001</v>
      </c>
      <c r="E22" s="59" t="s">
        <v>27</v>
      </c>
      <c r="F22" s="72">
        <f t="shared" si="0"/>
        <v>411727.11392656522</v>
      </c>
      <c r="G22" s="52"/>
      <c r="H22" s="53"/>
    </row>
    <row r="23" spans="1:8" x14ac:dyDescent="0.25">
      <c r="A23" s="65">
        <v>3102209</v>
      </c>
      <c r="B23" s="47" t="s">
        <v>923</v>
      </c>
      <c r="C23" s="66">
        <v>156639.84396082413</v>
      </c>
      <c r="D23" s="71">
        <v>3102050</v>
      </c>
      <c r="E23" s="58" t="s">
        <v>28</v>
      </c>
      <c r="F23" s="72">
        <f t="shared" si="0"/>
        <v>208962.9221897056</v>
      </c>
      <c r="G23" s="52"/>
      <c r="H23" s="53"/>
    </row>
    <row r="24" spans="1:8" x14ac:dyDescent="0.25">
      <c r="A24" s="65">
        <v>3102308</v>
      </c>
      <c r="B24" s="47" t="s">
        <v>924</v>
      </c>
      <c r="C24" s="66">
        <v>473932.58009990933</v>
      </c>
      <c r="D24" s="71">
        <v>3153509</v>
      </c>
      <c r="E24" s="58" t="s">
        <v>29</v>
      </c>
      <c r="F24" s="72">
        <f t="shared" si="0"/>
        <v>216341.90736247814</v>
      </c>
      <c r="G24" s="52"/>
      <c r="H24" s="53"/>
    </row>
    <row r="25" spans="1:8" x14ac:dyDescent="0.25">
      <c r="A25" s="65">
        <v>3102407</v>
      </c>
      <c r="B25" s="47" t="s">
        <v>925</v>
      </c>
      <c r="C25" s="66">
        <v>609514.08830782829</v>
      </c>
      <c r="D25" s="71">
        <v>3102100</v>
      </c>
      <c r="E25" s="59" t="s">
        <v>30</v>
      </c>
      <c r="F25" s="72">
        <f t="shared" si="0"/>
        <v>213231.78010043289</v>
      </c>
      <c r="G25" s="52"/>
      <c r="H25" s="53"/>
    </row>
    <row r="26" spans="1:8" x14ac:dyDescent="0.25">
      <c r="A26" s="65">
        <v>3102506</v>
      </c>
      <c r="B26" s="47" t="s">
        <v>926</v>
      </c>
      <c r="C26" s="66">
        <v>181465.53950927104</v>
      </c>
      <c r="D26" s="71">
        <v>3102209</v>
      </c>
      <c r="E26" s="59" t="s">
        <v>31</v>
      </c>
      <c r="F26" s="72">
        <f t="shared" si="0"/>
        <v>156639.84396082413</v>
      </c>
      <c r="G26" s="52"/>
      <c r="H26" s="53"/>
    </row>
    <row r="27" spans="1:8" x14ac:dyDescent="0.25">
      <c r="A27" s="65">
        <v>3102605</v>
      </c>
      <c r="B27" s="47" t="s">
        <v>927</v>
      </c>
      <c r="C27" s="66">
        <v>1510325.0768380866</v>
      </c>
      <c r="D27" s="71">
        <v>3102308</v>
      </c>
      <c r="E27" s="58" t="s">
        <v>32</v>
      </c>
      <c r="F27" s="72">
        <f t="shared" si="0"/>
        <v>473932.58009990933</v>
      </c>
      <c r="G27" s="52"/>
      <c r="H27" s="53"/>
    </row>
    <row r="28" spans="1:8" x14ac:dyDescent="0.25">
      <c r="A28" s="65">
        <v>3102704</v>
      </c>
      <c r="B28" s="47" t="s">
        <v>928</v>
      </c>
      <c r="C28" s="66">
        <v>226803.65692063773</v>
      </c>
      <c r="D28" s="71">
        <v>3102407</v>
      </c>
      <c r="E28" s="59" t="s">
        <v>33</v>
      </c>
      <c r="F28" s="72">
        <f t="shared" si="0"/>
        <v>609514.08830782829</v>
      </c>
      <c r="G28" s="52"/>
      <c r="H28" s="53"/>
    </row>
    <row r="29" spans="1:8" x14ac:dyDescent="0.25">
      <c r="A29" s="65">
        <v>3102803</v>
      </c>
      <c r="B29" s="47" t="s">
        <v>929</v>
      </c>
      <c r="C29" s="66">
        <v>390933.16017263889</v>
      </c>
      <c r="D29" s="71">
        <v>3102506</v>
      </c>
      <c r="E29" s="59" t="s">
        <v>34</v>
      </c>
      <c r="F29" s="72">
        <f t="shared" si="0"/>
        <v>181465.53950927104</v>
      </c>
      <c r="G29" s="52"/>
      <c r="H29" s="53"/>
    </row>
    <row r="30" spans="1:8" x14ac:dyDescent="0.25">
      <c r="A30" s="65">
        <v>3102902</v>
      </c>
      <c r="B30" s="47" t="s">
        <v>930</v>
      </c>
      <c r="C30" s="66">
        <v>275441.01994952653</v>
      </c>
      <c r="D30" s="71">
        <v>3102605</v>
      </c>
      <c r="E30" s="59" t="s">
        <v>35</v>
      </c>
      <c r="F30" s="72">
        <f t="shared" si="0"/>
        <v>1510325.0768380866</v>
      </c>
      <c r="G30" s="52"/>
      <c r="H30" s="53"/>
    </row>
    <row r="31" spans="1:8" x14ac:dyDescent="0.25">
      <c r="A31" s="65">
        <v>3103009</v>
      </c>
      <c r="B31" s="47" t="s">
        <v>931</v>
      </c>
      <c r="C31" s="66">
        <v>628508.71361176879</v>
      </c>
      <c r="D31" s="71">
        <v>3102803</v>
      </c>
      <c r="E31" s="58" t="s">
        <v>36</v>
      </c>
      <c r="F31" s="72">
        <f t="shared" si="0"/>
        <v>390933.16017263889</v>
      </c>
      <c r="G31" s="52"/>
      <c r="H31" s="53"/>
    </row>
    <row r="32" spans="1:8" x14ac:dyDescent="0.25">
      <c r="A32" s="65">
        <v>3103108</v>
      </c>
      <c r="B32" s="47" t="s">
        <v>932</v>
      </c>
      <c r="C32" s="66">
        <v>129362.4329600255</v>
      </c>
      <c r="D32" s="71">
        <v>3102852</v>
      </c>
      <c r="E32" s="58" t="s">
        <v>37</v>
      </c>
      <c r="F32" s="72">
        <f t="shared" si="0"/>
        <v>283911.68449830741</v>
      </c>
      <c r="G32" s="52"/>
      <c r="H32" s="53"/>
    </row>
    <row r="33" spans="1:8" x14ac:dyDescent="0.25">
      <c r="A33" s="65">
        <v>3103207</v>
      </c>
      <c r="B33" s="47" t="s">
        <v>933</v>
      </c>
      <c r="C33" s="66">
        <v>155415.78206252313</v>
      </c>
      <c r="D33" s="71">
        <v>3102902</v>
      </c>
      <c r="E33" s="58" t="s">
        <v>38</v>
      </c>
      <c r="F33" s="72">
        <f t="shared" si="0"/>
        <v>275441.01994952653</v>
      </c>
      <c r="G33" s="52"/>
      <c r="H33" s="53"/>
    </row>
    <row r="34" spans="1:8" x14ac:dyDescent="0.25">
      <c r="A34" s="65">
        <v>3103306</v>
      </c>
      <c r="B34" s="47" t="s">
        <v>934</v>
      </c>
      <c r="C34" s="66">
        <v>101987.37528104227</v>
      </c>
      <c r="D34" s="71">
        <v>3103009</v>
      </c>
      <c r="E34" s="58" t="s">
        <v>39</v>
      </c>
      <c r="F34" s="72">
        <f t="shared" si="0"/>
        <v>628508.71361176879</v>
      </c>
      <c r="G34" s="52"/>
      <c r="H34" s="53"/>
    </row>
    <row r="35" spans="1:8" x14ac:dyDescent="0.25">
      <c r="A35" s="65">
        <v>3103405</v>
      </c>
      <c r="B35" s="47" t="s">
        <v>935</v>
      </c>
      <c r="C35" s="66">
        <v>560203.66206684266</v>
      </c>
      <c r="D35" s="71">
        <v>3103108</v>
      </c>
      <c r="E35" s="58" t="s">
        <v>40</v>
      </c>
      <c r="F35" s="72">
        <f t="shared" si="0"/>
        <v>129362.4329600255</v>
      </c>
      <c r="G35" s="52"/>
      <c r="H35" s="53"/>
    </row>
    <row r="36" spans="1:8" x14ac:dyDescent="0.25">
      <c r="A36" s="65">
        <v>3103504</v>
      </c>
      <c r="B36" s="47" t="s">
        <v>936</v>
      </c>
      <c r="C36" s="66">
        <v>7900243.2936928608</v>
      </c>
      <c r="D36" s="71">
        <v>3103207</v>
      </c>
      <c r="E36" s="58" t="s">
        <v>41</v>
      </c>
      <c r="F36" s="72">
        <f t="shared" si="0"/>
        <v>155415.78206252313</v>
      </c>
      <c r="G36" s="52"/>
      <c r="H36" s="53"/>
    </row>
    <row r="37" spans="1:8" x14ac:dyDescent="0.25">
      <c r="A37" s="65">
        <v>3103603</v>
      </c>
      <c r="B37" s="47" t="s">
        <v>937</v>
      </c>
      <c r="C37" s="66">
        <v>134836.18921042734</v>
      </c>
      <c r="D37" s="71">
        <v>3103306</v>
      </c>
      <c r="E37" s="59" t="s">
        <v>42</v>
      </c>
      <c r="F37" s="72">
        <f t="shared" si="0"/>
        <v>101987.37528104227</v>
      </c>
      <c r="G37" s="52"/>
      <c r="H37" s="53"/>
    </row>
    <row r="38" spans="1:8" x14ac:dyDescent="0.25">
      <c r="A38" s="65">
        <v>3103702</v>
      </c>
      <c r="B38" s="47" t="s">
        <v>938</v>
      </c>
      <c r="C38" s="66">
        <v>275844.23598909093</v>
      </c>
      <c r="D38" s="71">
        <v>3103405</v>
      </c>
      <c r="E38" s="58" t="s">
        <v>43</v>
      </c>
      <c r="F38" s="72">
        <f t="shared" si="0"/>
        <v>560203.66206684266</v>
      </c>
      <c r="G38" s="52"/>
      <c r="H38" s="53"/>
    </row>
    <row r="39" spans="1:8" x14ac:dyDescent="0.25">
      <c r="A39" s="65">
        <v>3103801</v>
      </c>
      <c r="B39" s="47" t="s">
        <v>939</v>
      </c>
      <c r="C39" s="66">
        <v>215578.52992270968</v>
      </c>
      <c r="D39" s="71">
        <v>3103504</v>
      </c>
      <c r="E39" s="59" t="s">
        <v>44</v>
      </c>
      <c r="F39" s="72">
        <f t="shared" si="0"/>
        <v>7900243.2936928608</v>
      </c>
      <c r="G39" s="52"/>
      <c r="H39" s="53"/>
    </row>
    <row r="40" spans="1:8" x14ac:dyDescent="0.25">
      <c r="A40" s="65">
        <v>3103900</v>
      </c>
      <c r="B40" s="47" t="s">
        <v>940</v>
      </c>
      <c r="C40" s="66">
        <v>263002.79782199266</v>
      </c>
      <c r="D40" s="71">
        <v>3103603</v>
      </c>
      <c r="E40" s="59" t="s">
        <v>45</v>
      </c>
      <c r="F40" s="72">
        <f t="shared" si="0"/>
        <v>134836.18921042734</v>
      </c>
      <c r="G40" s="52"/>
      <c r="H40" s="53"/>
    </row>
    <row r="41" spans="1:8" x14ac:dyDescent="0.25">
      <c r="A41" s="65">
        <v>3104007</v>
      </c>
      <c r="B41" s="47" t="s">
        <v>941</v>
      </c>
      <c r="C41" s="66">
        <v>10924092.689345252</v>
      </c>
      <c r="D41" s="71">
        <v>3103702</v>
      </c>
      <c r="E41" s="59" t="s">
        <v>46</v>
      </c>
      <c r="F41" s="72">
        <f t="shared" si="0"/>
        <v>275844.23598909093</v>
      </c>
      <c r="G41" s="52"/>
      <c r="H41" s="53"/>
    </row>
    <row r="42" spans="1:8" x14ac:dyDescent="0.25">
      <c r="A42" s="65">
        <v>3104106</v>
      </c>
      <c r="B42" s="47" t="s">
        <v>942</v>
      </c>
      <c r="C42" s="66">
        <v>623802.46900171216</v>
      </c>
      <c r="D42" s="71">
        <v>3103751</v>
      </c>
      <c r="E42" s="58" t="s">
        <v>47</v>
      </c>
      <c r="F42" s="72">
        <f t="shared" si="0"/>
        <v>2459326.2923444198</v>
      </c>
      <c r="G42" s="52"/>
      <c r="H42" s="53"/>
    </row>
    <row r="43" spans="1:8" x14ac:dyDescent="0.25">
      <c r="A43" s="65">
        <v>3104205</v>
      </c>
      <c r="B43" s="47" t="s">
        <v>943</v>
      </c>
      <c r="C43" s="66">
        <v>2682324.2017023456</v>
      </c>
      <c r="D43" s="71">
        <v>3103801</v>
      </c>
      <c r="E43" s="58" t="s">
        <v>48</v>
      </c>
      <c r="F43" s="72">
        <f t="shared" si="0"/>
        <v>215578.52992270968</v>
      </c>
      <c r="G43" s="52"/>
      <c r="H43" s="53"/>
    </row>
    <row r="44" spans="1:8" x14ac:dyDescent="0.25">
      <c r="A44" s="65">
        <v>3104304</v>
      </c>
      <c r="B44" s="47" t="s">
        <v>944</v>
      </c>
      <c r="C44" s="66">
        <v>394805.90219165781</v>
      </c>
      <c r="D44" s="71">
        <v>3103900</v>
      </c>
      <c r="E44" s="58" t="s">
        <v>49</v>
      </c>
      <c r="F44" s="72">
        <f t="shared" si="0"/>
        <v>263002.79782199266</v>
      </c>
      <c r="G44" s="52"/>
      <c r="H44" s="53"/>
    </row>
    <row r="45" spans="1:8" x14ac:dyDescent="0.25">
      <c r="A45" s="65">
        <v>3104403</v>
      </c>
      <c r="B45" s="47" t="s">
        <v>945</v>
      </c>
      <c r="C45" s="66">
        <v>115863.7457143983</v>
      </c>
      <c r="D45" s="71">
        <v>3104007</v>
      </c>
      <c r="E45" s="58" t="s">
        <v>50</v>
      </c>
      <c r="F45" s="72">
        <f t="shared" si="0"/>
        <v>10924092.689345252</v>
      </c>
      <c r="G45" s="52"/>
      <c r="H45" s="53"/>
    </row>
    <row r="46" spans="1:8" x14ac:dyDescent="0.25">
      <c r="A46" s="65">
        <v>3104502</v>
      </c>
      <c r="B46" s="47" t="s">
        <v>946</v>
      </c>
      <c r="C46" s="66">
        <v>483575.07853630342</v>
      </c>
      <c r="D46" s="71">
        <v>3104106</v>
      </c>
      <c r="E46" s="59" t="s">
        <v>51</v>
      </c>
      <c r="F46" s="72">
        <f t="shared" si="0"/>
        <v>623802.46900171216</v>
      </c>
      <c r="G46" s="52"/>
      <c r="H46" s="53"/>
    </row>
    <row r="47" spans="1:8" x14ac:dyDescent="0.25">
      <c r="A47" s="65">
        <v>3104601</v>
      </c>
      <c r="B47" s="47" t="s">
        <v>947</v>
      </c>
      <c r="C47" s="66">
        <v>485836.6072387466</v>
      </c>
      <c r="D47" s="71">
        <v>3104205</v>
      </c>
      <c r="E47" s="59" t="s">
        <v>52</v>
      </c>
      <c r="F47" s="72">
        <f t="shared" si="0"/>
        <v>2682324.2017023456</v>
      </c>
      <c r="G47" s="52"/>
      <c r="H47" s="53"/>
    </row>
    <row r="48" spans="1:8" x14ac:dyDescent="0.25">
      <c r="A48" s="65">
        <v>3104700</v>
      </c>
      <c r="B48" s="47" t="s">
        <v>948</v>
      </c>
      <c r="C48" s="66">
        <v>323353.82510950975</v>
      </c>
      <c r="D48" s="71">
        <v>3104304</v>
      </c>
      <c r="E48" s="59" t="s">
        <v>53</v>
      </c>
      <c r="F48" s="72">
        <f t="shared" si="0"/>
        <v>394805.90219165781</v>
      </c>
      <c r="G48" s="52"/>
      <c r="H48" s="53"/>
    </row>
    <row r="49" spans="1:8" x14ac:dyDescent="0.25">
      <c r="A49" s="65">
        <v>3104809</v>
      </c>
      <c r="B49" s="47" t="s">
        <v>949</v>
      </c>
      <c r="C49" s="66">
        <v>207431.35492928317</v>
      </c>
      <c r="D49" s="71">
        <v>3104403</v>
      </c>
      <c r="E49" s="59" t="s">
        <v>54</v>
      </c>
      <c r="F49" s="72">
        <f t="shared" si="0"/>
        <v>115863.7457143983</v>
      </c>
      <c r="G49" s="52"/>
      <c r="H49" s="53"/>
    </row>
    <row r="50" spans="1:8" x14ac:dyDescent="0.25">
      <c r="A50" s="65">
        <v>3104908</v>
      </c>
      <c r="B50" s="47" t="s">
        <v>950</v>
      </c>
      <c r="C50" s="66">
        <v>426342.11457006691</v>
      </c>
      <c r="D50" s="71">
        <v>3104452</v>
      </c>
      <c r="E50" s="59" t="s">
        <v>55</v>
      </c>
      <c r="F50" s="72">
        <f t="shared" si="0"/>
        <v>174318.9413422895</v>
      </c>
      <c r="G50" s="52"/>
      <c r="H50" s="53"/>
    </row>
    <row r="51" spans="1:8" x14ac:dyDescent="0.25">
      <c r="A51" s="65">
        <v>3105004</v>
      </c>
      <c r="B51" s="47" t="s">
        <v>951</v>
      </c>
      <c r="C51" s="66">
        <v>232388.2021726176</v>
      </c>
      <c r="D51" s="71">
        <v>3104502</v>
      </c>
      <c r="E51" s="59" t="s">
        <v>56</v>
      </c>
      <c r="F51" s="72">
        <f t="shared" si="0"/>
        <v>483575.07853630342</v>
      </c>
      <c r="G51" s="52"/>
      <c r="H51" s="53"/>
    </row>
    <row r="52" spans="1:8" x14ac:dyDescent="0.25">
      <c r="A52" s="65">
        <v>3105103</v>
      </c>
      <c r="B52" s="47" t="s">
        <v>952</v>
      </c>
      <c r="C52" s="66">
        <v>958571.73245162121</v>
      </c>
      <c r="D52" s="71">
        <v>3104601</v>
      </c>
      <c r="E52" s="59" t="s">
        <v>57</v>
      </c>
      <c r="F52" s="72">
        <f t="shared" si="0"/>
        <v>485836.6072387466</v>
      </c>
      <c r="G52" s="52"/>
      <c r="H52" s="53"/>
    </row>
    <row r="53" spans="1:8" x14ac:dyDescent="0.25">
      <c r="A53" s="65">
        <v>3105202</v>
      </c>
      <c r="B53" s="47" t="s">
        <v>953</v>
      </c>
      <c r="C53" s="66">
        <v>166960.9089811939</v>
      </c>
      <c r="D53" s="71">
        <v>3104700</v>
      </c>
      <c r="E53" s="58" t="s">
        <v>58</v>
      </c>
      <c r="F53" s="72">
        <f t="shared" si="0"/>
        <v>323353.82510950975</v>
      </c>
      <c r="G53" s="52"/>
      <c r="H53" s="53"/>
    </row>
    <row r="54" spans="1:8" x14ac:dyDescent="0.25">
      <c r="A54" s="65">
        <v>3105301</v>
      </c>
      <c r="B54" s="47" t="s">
        <v>954</v>
      </c>
      <c r="C54" s="66">
        <v>199155.50744579657</v>
      </c>
      <c r="D54" s="71">
        <v>3104809</v>
      </c>
      <c r="E54" s="59" t="s">
        <v>59</v>
      </c>
      <c r="F54" s="72">
        <f t="shared" si="0"/>
        <v>207431.35492928317</v>
      </c>
      <c r="G54" s="52"/>
      <c r="H54" s="53"/>
    </row>
    <row r="55" spans="1:8" x14ac:dyDescent="0.25">
      <c r="A55" s="65">
        <v>3105400</v>
      </c>
      <c r="B55" s="47" t="s">
        <v>955</v>
      </c>
      <c r="C55" s="66">
        <v>1608605.5557225049</v>
      </c>
      <c r="D55" s="71">
        <v>3104908</v>
      </c>
      <c r="E55" s="59" t="s">
        <v>60</v>
      </c>
      <c r="F55" s="72">
        <f t="shared" si="0"/>
        <v>426342.11457006691</v>
      </c>
      <c r="G55" s="52"/>
      <c r="H55" s="53"/>
    </row>
    <row r="56" spans="1:8" x14ac:dyDescent="0.25">
      <c r="A56" s="65">
        <v>3105509</v>
      </c>
      <c r="B56" s="47" t="s">
        <v>956</v>
      </c>
      <c r="C56" s="66">
        <v>177384.77613008692</v>
      </c>
      <c r="D56" s="71">
        <v>3105004</v>
      </c>
      <c r="E56" s="59" t="s">
        <v>61</v>
      </c>
      <c r="F56" s="72">
        <f t="shared" si="0"/>
        <v>232388.2021726176</v>
      </c>
      <c r="G56" s="52"/>
      <c r="H56" s="53"/>
    </row>
    <row r="57" spans="1:8" x14ac:dyDescent="0.25">
      <c r="A57" s="65">
        <v>3105608</v>
      </c>
      <c r="B57" s="47" t="s">
        <v>957</v>
      </c>
      <c r="C57" s="66">
        <v>2780293.2649334176</v>
      </c>
      <c r="D57" s="71">
        <v>3105103</v>
      </c>
      <c r="E57" s="58" t="s">
        <v>62</v>
      </c>
      <c r="F57" s="72">
        <f t="shared" si="0"/>
        <v>958571.73245162121</v>
      </c>
      <c r="G57" s="52"/>
      <c r="H57" s="53"/>
    </row>
    <row r="58" spans="1:8" x14ac:dyDescent="0.25">
      <c r="A58" s="65">
        <v>3105707</v>
      </c>
      <c r="B58" s="47" t="s">
        <v>958</v>
      </c>
      <c r="C58" s="66">
        <v>285574.10571656737</v>
      </c>
      <c r="D58" s="71">
        <v>3105202</v>
      </c>
      <c r="E58" s="59" t="s">
        <v>63</v>
      </c>
      <c r="F58" s="72">
        <f t="shared" si="0"/>
        <v>166960.9089811939</v>
      </c>
      <c r="G58" s="52"/>
      <c r="H58" s="53"/>
    </row>
    <row r="59" spans="1:8" x14ac:dyDescent="0.25">
      <c r="A59" s="65">
        <v>3169356</v>
      </c>
      <c r="B59" s="47" t="s">
        <v>959</v>
      </c>
      <c r="C59" s="66">
        <v>2273579.0131101147</v>
      </c>
      <c r="D59" s="71">
        <v>3105301</v>
      </c>
      <c r="E59" s="59" t="s">
        <v>64</v>
      </c>
      <c r="F59" s="72">
        <f t="shared" si="0"/>
        <v>199155.50744579657</v>
      </c>
      <c r="G59" s="52"/>
      <c r="H59" s="53"/>
    </row>
    <row r="60" spans="1:8" x14ac:dyDescent="0.25">
      <c r="A60" s="65">
        <v>3105905</v>
      </c>
      <c r="B60" s="47" t="s">
        <v>960</v>
      </c>
      <c r="C60" s="66">
        <v>598959.03795728157</v>
      </c>
      <c r="D60" s="71">
        <v>3105400</v>
      </c>
      <c r="E60" s="58" t="s">
        <v>65</v>
      </c>
      <c r="F60" s="72">
        <f t="shared" si="0"/>
        <v>1608605.5557225049</v>
      </c>
      <c r="G60" s="52"/>
      <c r="H60" s="53"/>
    </row>
    <row r="61" spans="1:8" x14ac:dyDescent="0.25">
      <c r="A61" s="65">
        <v>3106002</v>
      </c>
      <c r="B61" s="47" t="s">
        <v>961</v>
      </c>
      <c r="C61" s="66">
        <v>509739.15195995686</v>
      </c>
      <c r="D61" s="71">
        <v>3105509</v>
      </c>
      <c r="E61" s="58" t="s">
        <v>66</v>
      </c>
      <c r="F61" s="72">
        <f t="shared" si="0"/>
        <v>177384.77613008692</v>
      </c>
      <c r="G61" s="52"/>
      <c r="H61" s="53"/>
    </row>
    <row r="62" spans="1:8" x14ac:dyDescent="0.25">
      <c r="A62" s="65">
        <v>3106101</v>
      </c>
      <c r="B62" s="47" t="s">
        <v>962</v>
      </c>
      <c r="C62" s="66">
        <v>282665.7057926752</v>
      </c>
      <c r="D62" s="71">
        <v>3105608</v>
      </c>
      <c r="E62" s="59" t="s">
        <v>67</v>
      </c>
      <c r="F62" s="72">
        <f t="shared" si="0"/>
        <v>2780293.2649334176</v>
      </c>
      <c r="G62" s="52"/>
      <c r="H62" s="53"/>
    </row>
    <row r="63" spans="1:8" x14ac:dyDescent="0.25">
      <c r="A63" s="65">
        <v>3106200</v>
      </c>
      <c r="B63" s="47" t="s">
        <v>963</v>
      </c>
      <c r="C63" s="66">
        <v>75397793.394306451</v>
      </c>
      <c r="D63" s="71">
        <v>3105707</v>
      </c>
      <c r="E63" s="59" t="s">
        <v>68</v>
      </c>
      <c r="F63" s="72">
        <f t="shared" si="0"/>
        <v>285574.10571656737</v>
      </c>
      <c r="G63" s="52"/>
      <c r="H63" s="53"/>
    </row>
    <row r="64" spans="1:8" x14ac:dyDescent="0.25">
      <c r="A64" s="65">
        <v>3106309</v>
      </c>
      <c r="B64" s="47" t="s">
        <v>964</v>
      </c>
      <c r="C64" s="66">
        <v>2492799.7178269234</v>
      </c>
      <c r="D64" s="71">
        <v>3105905</v>
      </c>
      <c r="E64" s="59" t="s">
        <v>69</v>
      </c>
      <c r="F64" s="72">
        <f t="shared" si="0"/>
        <v>598959.03795728157</v>
      </c>
      <c r="G64" s="52"/>
      <c r="H64" s="53"/>
    </row>
    <row r="65" spans="1:8" x14ac:dyDescent="0.25">
      <c r="A65" s="65">
        <v>3106408</v>
      </c>
      <c r="B65" s="47" t="s">
        <v>965</v>
      </c>
      <c r="C65" s="66">
        <v>1156727.4502777192</v>
      </c>
      <c r="D65" s="71">
        <v>3106002</v>
      </c>
      <c r="E65" s="59" t="s">
        <v>70</v>
      </c>
      <c r="F65" s="72">
        <f t="shared" si="0"/>
        <v>509739.15195995686</v>
      </c>
      <c r="G65" s="52"/>
      <c r="H65" s="53"/>
    </row>
    <row r="66" spans="1:8" x14ac:dyDescent="0.25">
      <c r="A66" s="65">
        <v>3106507</v>
      </c>
      <c r="B66" s="47" t="s">
        <v>966</v>
      </c>
      <c r="C66" s="66">
        <v>192467.43001245704</v>
      </c>
      <c r="D66" s="71">
        <v>3106101</v>
      </c>
      <c r="E66" s="59" t="s">
        <v>71</v>
      </c>
      <c r="F66" s="72">
        <f t="shared" si="0"/>
        <v>282665.7057926752</v>
      </c>
      <c r="G66" s="52"/>
      <c r="H66" s="53"/>
    </row>
    <row r="67" spans="1:8" x14ac:dyDescent="0.25">
      <c r="A67" s="65">
        <v>3106606</v>
      </c>
      <c r="B67" s="47" t="s">
        <v>967</v>
      </c>
      <c r="C67" s="66">
        <v>151865.09020052536</v>
      </c>
      <c r="D67" s="71">
        <v>3106200</v>
      </c>
      <c r="E67" s="59" t="s">
        <v>72</v>
      </c>
      <c r="F67" s="72">
        <f t="shared" ref="F67:F130" si="1">VLOOKUP(D67,$A$2:$C$854,3,FALSE)</f>
        <v>75397793.394306451</v>
      </c>
      <c r="G67" s="52"/>
      <c r="H67" s="53"/>
    </row>
    <row r="68" spans="1:8" x14ac:dyDescent="0.25">
      <c r="A68" s="65">
        <v>3106705</v>
      </c>
      <c r="B68" s="47" t="s">
        <v>968</v>
      </c>
      <c r="C68" s="66">
        <v>56745627.965651646</v>
      </c>
      <c r="D68" s="71">
        <v>3106309</v>
      </c>
      <c r="E68" s="59" t="s">
        <v>73</v>
      </c>
      <c r="F68" s="72">
        <f t="shared" si="1"/>
        <v>2492799.7178269234</v>
      </c>
      <c r="G68" s="52"/>
      <c r="H68" s="53"/>
    </row>
    <row r="69" spans="1:8" x14ac:dyDescent="0.25">
      <c r="A69" s="65">
        <v>3106804</v>
      </c>
      <c r="B69" s="47" t="s">
        <v>969</v>
      </c>
      <c r="C69" s="66">
        <v>148831.07733383618</v>
      </c>
      <c r="D69" s="71">
        <v>3106408</v>
      </c>
      <c r="E69" s="59" t="s">
        <v>74</v>
      </c>
      <c r="F69" s="72">
        <f t="shared" si="1"/>
        <v>1156727.4502777192</v>
      </c>
      <c r="G69" s="52"/>
      <c r="H69" s="53"/>
    </row>
    <row r="70" spans="1:8" x14ac:dyDescent="0.25">
      <c r="A70" s="65">
        <v>3106903</v>
      </c>
      <c r="B70" s="47" t="s">
        <v>970</v>
      </c>
      <c r="C70" s="66">
        <v>355625.76047478244</v>
      </c>
      <c r="D70" s="71">
        <v>3106507</v>
      </c>
      <c r="E70" s="59" t="s">
        <v>75</v>
      </c>
      <c r="F70" s="72">
        <f t="shared" si="1"/>
        <v>192467.43001245704</v>
      </c>
      <c r="G70" s="52"/>
      <c r="H70" s="53"/>
    </row>
    <row r="71" spans="1:8" x14ac:dyDescent="0.25">
      <c r="A71" s="65">
        <v>3107000</v>
      </c>
      <c r="B71" s="47" t="s">
        <v>971</v>
      </c>
      <c r="C71" s="66">
        <v>107387.44903620268</v>
      </c>
      <c r="D71" s="71">
        <v>3106655</v>
      </c>
      <c r="E71" s="59" t="s">
        <v>76</v>
      </c>
      <c r="F71" s="72">
        <f t="shared" si="1"/>
        <v>123194.94863854296</v>
      </c>
      <c r="G71" s="52"/>
      <c r="H71" s="53"/>
    </row>
    <row r="72" spans="1:8" x14ac:dyDescent="0.25">
      <c r="A72" s="65">
        <v>3107109</v>
      </c>
      <c r="B72" s="47" t="s">
        <v>972</v>
      </c>
      <c r="C72" s="66">
        <v>1227575.1654018539</v>
      </c>
      <c r="D72" s="71">
        <v>3106606</v>
      </c>
      <c r="E72" s="58" t="s">
        <v>77</v>
      </c>
      <c r="F72" s="72">
        <f t="shared" si="1"/>
        <v>151865.09020052536</v>
      </c>
      <c r="G72" s="52"/>
      <c r="H72" s="53"/>
    </row>
    <row r="73" spans="1:8" x14ac:dyDescent="0.25">
      <c r="A73" s="65">
        <v>3107208</v>
      </c>
      <c r="B73" s="47" t="s">
        <v>973</v>
      </c>
      <c r="C73" s="66">
        <v>159820.86817978616</v>
      </c>
      <c r="D73" s="71">
        <v>3106705</v>
      </c>
      <c r="E73" s="59" t="s">
        <v>78</v>
      </c>
      <c r="F73" s="72">
        <f t="shared" si="1"/>
        <v>56745627.965651646</v>
      </c>
      <c r="G73" s="52"/>
      <c r="H73" s="53"/>
    </row>
    <row r="74" spans="1:8" x14ac:dyDescent="0.25">
      <c r="A74" s="65">
        <v>3107307</v>
      </c>
      <c r="B74" s="47" t="s">
        <v>974</v>
      </c>
      <c r="C74" s="66">
        <v>1004263.027161421</v>
      </c>
      <c r="D74" s="71">
        <v>3106804</v>
      </c>
      <c r="E74" s="59" t="s">
        <v>79</v>
      </c>
      <c r="F74" s="72">
        <f t="shared" si="1"/>
        <v>148831.07733383618</v>
      </c>
      <c r="G74" s="52"/>
      <c r="H74" s="53"/>
    </row>
    <row r="75" spans="1:8" x14ac:dyDescent="0.25">
      <c r="A75" s="65">
        <v>3107406</v>
      </c>
      <c r="B75" s="47" t="s">
        <v>975</v>
      </c>
      <c r="C75" s="66">
        <v>1181006.566721336</v>
      </c>
      <c r="D75" s="71">
        <v>3106903</v>
      </c>
      <c r="E75" s="59" t="s">
        <v>80</v>
      </c>
      <c r="F75" s="72">
        <f t="shared" si="1"/>
        <v>355625.76047478244</v>
      </c>
      <c r="G75" s="52"/>
      <c r="H75" s="53"/>
    </row>
    <row r="76" spans="1:8" x14ac:dyDescent="0.25">
      <c r="A76" s="65">
        <v>3107505</v>
      </c>
      <c r="B76" s="47" t="s">
        <v>976</v>
      </c>
      <c r="C76" s="66">
        <v>214058.4253114406</v>
      </c>
      <c r="D76" s="71">
        <v>3107000</v>
      </c>
      <c r="E76" s="59" t="s">
        <v>81</v>
      </c>
      <c r="F76" s="72">
        <f t="shared" si="1"/>
        <v>107387.44903620268</v>
      </c>
      <c r="G76" s="52"/>
      <c r="H76" s="53"/>
    </row>
    <row r="77" spans="1:8" x14ac:dyDescent="0.25">
      <c r="A77" s="65">
        <v>3107604</v>
      </c>
      <c r="B77" s="47" t="s">
        <v>977</v>
      </c>
      <c r="C77" s="66">
        <v>305351.25159219082</v>
      </c>
      <c r="D77" s="71">
        <v>3107109</v>
      </c>
      <c r="E77" s="58" t="s">
        <v>82</v>
      </c>
      <c r="F77" s="72">
        <f t="shared" si="1"/>
        <v>1227575.1654018539</v>
      </c>
      <c r="G77" s="52"/>
      <c r="H77" s="53"/>
    </row>
    <row r="78" spans="1:8" x14ac:dyDescent="0.25">
      <c r="A78" s="65">
        <v>3107703</v>
      </c>
      <c r="B78" s="47" t="s">
        <v>978</v>
      </c>
      <c r="C78" s="66">
        <v>219631.37383560048</v>
      </c>
      <c r="D78" s="71">
        <v>3107208</v>
      </c>
      <c r="E78" s="59" t="s">
        <v>83</v>
      </c>
      <c r="F78" s="72">
        <f t="shared" si="1"/>
        <v>159820.86817978616</v>
      </c>
      <c r="G78" s="52"/>
      <c r="H78" s="53"/>
    </row>
    <row r="79" spans="1:8" x14ac:dyDescent="0.25">
      <c r="A79" s="65">
        <v>3107802</v>
      </c>
      <c r="B79" s="47" t="s">
        <v>979</v>
      </c>
      <c r="C79" s="66">
        <v>266988.57662386959</v>
      </c>
      <c r="D79" s="71">
        <v>3107307</v>
      </c>
      <c r="E79" s="58" t="s">
        <v>84</v>
      </c>
      <c r="F79" s="72">
        <f t="shared" si="1"/>
        <v>1004263.027161421</v>
      </c>
      <c r="G79" s="52"/>
      <c r="H79" s="53"/>
    </row>
    <row r="80" spans="1:8" x14ac:dyDescent="0.25">
      <c r="A80" s="65">
        <v>3107901</v>
      </c>
      <c r="B80" s="47" t="s">
        <v>980</v>
      </c>
      <c r="C80" s="66">
        <v>393245.66094382678</v>
      </c>
      <c r="D80" s="71">
        <v>3107406</v>
      </c>
      <c r="E80" s="59" t="s">
        <v>85</v>
      </c>
      <c r="F80" s="72">
        <f t="shared" si="1"/>
        <v>1181006.566721336</v>
      </c>
      <c r="G80" s="52"/>
      <c r="H80" s="53"/>
    </row>
    <row r="81" spans="1:8" x14ac:dyDescent="0.25">
      <c r="A81" s="65">
        <v>3108008</v>
      </c>
      <c r="B81" s="47" t="s">
        <v>981</v>
      </c>
      <c r="C81" s="66">
        <v>502059.15491529292</v>
      </c>
      <c r="D81" s="71">
        <v>3107505</v>
      </c>
      <c r="E81" s="59" t="s">
        <v>86</v>
      </c>
      <c r="F81" s="72">
        <f t="shared" si="1"/>
        <v>214058.4253114406</v>
      </c>
      <c r="G81" s="52"/>
      <c r="H81" s="53"/>
    </row>
    <row r="82" spans="1:8" x14ac:dyDescent="0.25">
      <c r="A82" s="65">
        <v>3108107</v>
      </c>
      <c r="B82" s="47" t="s">
        <v>982</v>
      </c>
      <c r="C82" s="66">
        <v>236804.54501337098</v>
      </c>
      <c r="D82" s="71">
        <v>3107604</v>
      </c>
      <c r="E82" s="59" t="s">
        <v>87</v>
      </c>
      <c r="F82" s="72">
        <f t="shared" si="1"/>
        <v>305351.25159219082</v>
      </c>
      <c r="G82" s="52"/>
      <c r="H82" s="53"/>
    </row>
    <row r="83" spans="1:8" x14ac:dyDescent="0.25">
      <c r="A83" s="65">
        <v>3108206</v>
      </c>
      <c r="B83" s="47" t="s">
        <v>983</v>
      </c>
      <c r="C83" s="66">
        <v>629697.29535552394</v>
      </c>
      <c r="D83" s="71">
        <v>3107703</v>
      </c>
      <c r="E83" s="59" t="s">
        <v>88</v>
      </c>
      <c r="F83" s="72">
        <f t="shared" si="1"/>
        <v>219631.37383560048</v>
      </c>
      <c r="G83" s="52"/>
      <c r="H83" s="53"/>
    </row>
    <row r="84" spans="1:8" x14ac:dyDescent="0.25">
      <c r="A84" s="65">
        <v>3108305</v>
      </c>
      <c r="B84" s="47" t="s">
        <v>984</v>
      </c>
      <c r="C84" s="66">
        <v>459387.74519461009</v>
      </c>
      <c r="D84" s="71">
        <v>3107802</v>
      </c>
      <c r="E84" s="59" t="s">
        <v>89</v>
      </c>
      <c r="F84" s="72">
        <f t="shared" si="1"/>
        <v>266988.57662386959</v>
      </c>
      <c r="G84" s="52"/>
      <c r="H84" s="53"/>
    </row>
    <row r="85" spans="1:8" x14ac:dyDescent="0.25">
      <c r="A85" s="65">
        <v>3108404</v>
      </c>
      <c r="B85" s="47" t="s">
        <v>985</v>
      </c>
      <c r="C85" s="66">
        <v>451691.78136474505</v>
      </c>
      <c r="D85" s="71">
        <v>3107901</v>
      </c>
      <c r="E85" s="59" t="s">
        <v>90</v>
      </c>
      <c r="F85" s="72">
        <f t="shared" si="1"/>
        <v>393245.66094382678</v>
      </c>
      <c r="G85" s="52"/>
      <c r="H85" s="53"/>
    </row>
    <row r="86" spans="1:8" x14ac:dyDescent="0.25">
      <c r="A86" s="65">
        <v>3108503</v>
      </c>
      <c r="B86" s="47" t="s">
        <v>986</v>
      </c>
      <c r="C86" s="66">
        <v>162605.978710367</v>
      </c>
      <c r="D86" s="71">
        <v>3108008</v>
      </c>
      <c r="E86" s="59" t="s">
        <v>91</v>
      </c>
      <c r="F86" s="72">
        <f t="shared" si="1"/>
        <v>502059.15491529292</v>
      </c>
      <c r="G86" s="52"/>
      <c r="H86" s="53"/>
    </row>
    <row r="87" spans="1:8" x14ac:dyDescent="0.25">
      <c r="A87" s="65">
        <v>3108602</v>
      </c>
      <c r="B87" s="47" t="s">
        <v>987</v>
      </c>
      <c r="C87" s="66">
        <v>423395.13404740789</v>
      </c>
      <c r="D87" s="71">
        <v>3108107</v>
      </c>
      <c r="E87" s="59" t="s">
        <v>92</v>
      </c>
      <c r="F87" s="72">
        <f t="shared" si="1"/>
        <v>236804.54501337098</v>
      </c>
      <c r="G87" s="52"/>
      <c r="H87" s="53"/>
    </row>
    <row r="88" spans="1:8" x14ac:dyDescent="0.25">
      <c r="A88" s="65">
        <v>3108701</v>
      </c>
      <c r="B88" s="47" t="s">
        <v>988</v>
      </c>
      <c r="C88" s="66">
        <v>144278.28787114489</v>
      </c>
      <c r="D88" s="71">
        <v>3108206</v>
      </c>
      <c r="E88" s="58" t="s">
        <v>93</v>
      </c>
      <c r="F88" s="72">
        <f t="shared" si="1"/>
        <v>629697.29535552394</v>
      </c>
      <c r="G88" s="52"/>
      <c r="H88" s="53"/>
    </row>
    <row r="89" spans="1:8" x14ac:dyDescent="0.25">
      <c r="A89" s="65">
        <v>3108800</v>
      </c>
      <c r="B89" s="47" t="s">
        <v>989</v>
      </c>
      <c r="C89" s="66">
        <v>300432.75478473125</v>
      </c>
      <c r="D89" s="71">
        <v>3108255</v>
      </c>
      <c r="E89" s="59" t="s">
        <v>94</v>
      </c>
      <c r="F89" s="72">
        <f t="shared" si="1"/>
        <v>271188.84313968889</v>
      </c>
      <c r="G89" s="52"/>
      <c r="H89" s="53"/>
    </row>
    <row r="90" spans="1:8" x14ac:dyDescent="0.25">
      <c r="A90" s="65">
        <v>3108909</v>
      </c>
      <c r="B90" s="47" t="s">
        <v>990</v>
      </c>
      <c r="C90" s="66">
        <v>315172.03106787318</v>
      </c>
      <c r="D90" s="71">
        <v>3108305</v>
      </c>
      <c r="E90" s="59" t="s">
        <v>95</v>
      </c>
      <c r="F90" s="72">
        <f t="shared" si="1"/>
        <v>459387.74519461009</v>
      </c>
      <c r="G90" s="52"/>
      <c r="H90" s="53"/>
    </row>
    <row r="91" spans="1:8" x14ac:dyDescent="0.25">
      <c r="A91" s="65">
        <v>3109006</v>
      </c>
      <c r="B91" s="47" t="s">
        <v>991</v>
      </c>
      <c r="C91" s="66">
        <v>3587194.3639848353</v>
      </c>
      <c r="D91" s="71">
        <v>3108404</v>
      </c>
      <c r="E91" s="59" t="s">
        <v>96</v>
      </c>
      <c r="F91" s="72">
        <f t="shared" si="1"/>
        <v>451691.78136474505</v>
      </c>
      <c r="G91" s="52"/>
      <c r="H91" s="53"/>
    </row>
    <row r="92" spans="1:8" x14ac:dyDescent="0.25">
      <c r="A92" s="65">
        <v>3109105</v>
      </c>
      <c r="B92" s="47" t="s">
        <v>992</v>
      </c>
      <c r="C92" s="66">
        <v>359479.6215232914</v>
      </c>
      <c r="D92" s="71">
        <v>3108503</v>
      </c>
      <c r="E92" s="59" t="s">
        <v>97</v>
      </c>
      <c r="F92" s="72">
        <f t="shared" si="1"/>
        <v>162605.978710367</v>
      </c>
      <c r="G92" s="52"/>
      <c r="H92" s="53"/>
    </row>
    <row r="93" spans="1:8" x14ac:dyDescent="0.25">
      <c r="A93" s="65">
        <v>3109204</v>
      </c>
      <c r="B93" s="47" t="s">
        <v>993</v>
      </c>
      <c r="C93" s="66">
        <v>357341.32771361957</v>
      </c>
      <c r="D93" s="71">
        <v>3108701</v>
      </c>
      <c r="E93" s="58" t="s">
        <v>98</v>
      </c>
      <c r="F93" s="72">
        <f t="shared" si="1"/>
        <v>144278.28787114489</v>
      </c>
      <c r="G93" s="52"/>
      <c r="H93" s="53"/>
    </row>
    <row r="94" spans="1:8" x14ac:dyDescent="0.25">
      <c r="A94" s="65">
        <v>3109303</v>
      </c>
      <c r="B94" s="47" t="s">
        <v>994</v>
      </c>
      <c r="C94" s="66">
        <v>1471258.0907649249</v>
      </c>
      <c r="D94" s="71">
        <v>3108552</v>
      </c>
      <c r="E94" s="58" t="s">
        <v>99</v>
      </c>
      <c r="F94" s="72">
        <f t="shared" si="1"/>
        <v>487402.60110742506</v>
      </c>
      <c r="G94" s="52"/>
      <c r="H94" s="53"/>
    </row>
    <row r="95" spans="1:8" x14ac:dyDescent="0.25">
      <c r="A95" s="65">
        <v>3109402</v>
      </c>
      <c r="B95" s="47" t="s">
        <v>995</v>
      </c>
      <c r="C95" s="66">
        <v>958527.65554078273</v>
      </c>
      <c r="D95" s="71">
        <v>3108602</v>
      </c>
      <c r="E95" s="58" t="s">
        <v>100</v>
      </c>
      <c r="F95" s="72">
        <f t="shared" si="1"/>
        <v>423395.13404740789</v>
      </c>
      <c r="G95" s="52"/>
      <c r="H95" s="53"/>
    </row>
    <row r="96" spans="1:8" x14ac:dyDescent="0.25">
      <c r="A96" s="65">
        <v>3109501</v>
      </c>
      <c r="B96" s="47" t="s">
        <v>996</v>
      </c>
      <c r="C96" s="66">
        <v>530201.0337725929</v>
      </c>
      <c r="D96" s="71">
        <v>3108909</v>
      </c>
      <c r="E96" s="58" t="s">
        <v>101</v>
      </c>
      <c r="F96" s="72">
        <f t="shared" si="1"/>
        <v>315172.03106787318</v>
      </c>
      <c r="G96" s="52"/>
      <c r="H96" s="53"/>
    </row>
    <row r="97" spans="1:8" x14ac:dyDescent="0.25">
      <c r="A97" s="65">
        <v>3109600</v>
      </c>
      <c r="B97" s="47" t="s">
        <v>997</v>
      </c>
      <c r="C97" s="66">
        <v>160274.56075383793</v>
      </c>
      <c r="D97" s="71">
        <v>3108800</v>
      </c>
      <c r="E97" s="58" t="s">
        <v>102</v>
      </c>
      <c r="F97" s="72">
        <f t="shared" si="1"/>
        <v>300432.75478473125</v>
      </c>
      <c r="G97" s="52"/>
      <c r="H97" s="53"/>
    </row>
    <row r="98" spans="1:8" x14ac:dyDescent="0.25">
      <c r="A98" s="65">
        <v>3109709</v>
      </c>
      <c r="B98" s="47" t="s">
        <v>998</v>
      </c>
      <c r="C98" s="66">
        <v>402529.39806304348</v>
      </c>
      <c r="D98" s="71">
        <v>3109006</v>
      </c>
      <c r="E98" s="59" t="s">
        <v>103</v>
      </c>
      <c r="F98" s="72">
        <f t="shared" si="1"/>
        <v>3587194.3639848353</v>
      </c>
      <c r="G98" s="52"/>
      <c r="H98" s="53"/>
    </row>
    <row r="99" spans="1:8" x14ac:dyDescent="0.25">
      <c r="A99" s="65">
        <v>3109808</v>
      </c>
      <c r="B99" s="47" t="s">
        <v>999</v>
      </c>
      <c r="C99" s="66">
        <v>872208.46305812697</v>
      </c>
      <c r="D99" s="71">
        <v>3109105</v>
      </c>
      <c r="E99" s="58" t="s">
        <v>104</v>
      </c>
      <c r="F99" s="72">
        <f t="shared" si="1"/>
        <v>359479.6215232914</v>
      </c>
      <c r="G99" s="52"/>
      <c r="H99" s="53"/>
    </row>
    <row r="100" spans="1:8" x14ac:dyDescent="0.25">
      <c r="A100" s="65">
        <v>3109907</v>
      </c>
      <c r="B100" s="47" t="s">
        <v>1000</v>
      </c>
      <c r="C100" s="66">
        <v>280267.18648945139</v>
      </c>
      <c r="D100" s="71">
        <v>3109204</v>
      </c>
      <c r="E100" s="58" t="s">
        <v>105</v>
      </c>
      <c r="F100" s="72">
        <f t="shared" si="1"/>
        <v>357341.32771361957</v>
      </c>
      <c r="G100" s="52"/>
      <c r="H100" s="53"/>
    </row>
    <row r="101" spans="1:8" x14ac:dyDescent="0.25">
      <c r="A101" s="65">
        <v>3110004</v>
      </c>
      <c r="B101" s="47" t="s">
        <v>1001</v>
      </c>
      <c r="C101" s="66">
        <v>1081640.0823753781</v>
      </c>
      <c r="D101" s="71">
        <v>3109253</v>
      </c>
      <c r="E101" s="59" t="s">
        <v>106</v>
      </c>
      <c r="F101" s="72">
        <f t="shared" si="1"/>
        <v>110348.50345398861</v>
      </c>
      <c r="G101" s="52"/>
      <c r="H101" s="53"/>
    </row>
    <row r="102" spans="1:8" x14ac:dyDescent="0.25">
      <c r="A102" s="65">
        <v>3110103</v>
      </c>
      <c r="B102" s="47" t="s">
        <v>1002</v>
      </c>
      <c r="C102" s="66">
        <v>218781.91442711736</v>
      </c>
      <c r="D102" s="71">
        <v>3109303</v>
      </c>
      <c r="E102" s="59" t="s">
        <v>107</v>
      </c>
      <c r="F102" s="72">
        <f t="shared" si="1"/>
        <v>1471258.0907649249</v>
      </c>
      <c r="G102" s="52"/>
      <c r="H102" s="53"/>
    </row>
    <row r="103" spans="1:8" x14ac:dyDescent="0.25">
      <c r="A103" s="65">
        <v>3110202</v>
      </c>
      <c r="B103" s="47" t="s">
        <v>1003</v>
      </c>
      <c r="C103" s="66">
        <v>221244.20998038573</v>
      </c>
      <c r="D103" s="71">
        <v>3109402</v>
      </c>
      <c r="E103" s="59" t="s">
        <v>108</v>
      </c>
      <c r="F103" s="72">
        <f t="shared" si="1"/>
        <v>958527.65554078273</v>
      </c>
      <c r="G103" s="52"/>
      <c r="H103" s="53"/>
    </row>
    <row r="104" spans="1:8" x14ac:dyDescent="0.25">
      <c r="A104" s="65">
        <v>3110301</v>
      </c>
      <c r="B104" s="47" t="s">
        <v>1004</v>
      </c>
      <c r="C104" s="66">
        <v>447411.44305200689</v>
      </c>
      <c r="D104" s="71">
        <v>3109451</v>
      </c>
      <c r="E104" s="59" t="s">
        <v>109</v>
      </c>
      <c r="F104" s="72">
        <f t="shared" si="1"/>
        <v>801920.30100631784</v>
      </c>
      <c r="G104" s="52"/>
      <c r="H104" s="53"/>
    </row>
    <row r="105" spans="1:8" x14ac:dyDescent="0.25">
      <c r="A105" s="65">
        <v>3110400</v>
      </c>
      <c r="B105" s="47" t="s">
        <v>1005</v>
      </c>
      <c r="C105" s="66">
        <v>123511.42894893003</v>
      </c>
      <c r="D105" s="71">
        <v>3109501</v>
      </c>
      <c r="E105" s="59" t="s">
        <v>110</v>
      </c>
      <c r="F105" s="72">
        <f t="shared" si="1"/>
        <v>530201.0337725929</v>
      </c>
      <c r="G105" s="52"/>
      <c r="H105" s="53"/>
    </row>
    <row r="106" spans="1:8" x14ac:dyDescent="0.25">
      <c r="A106" s="65">
        <v>3110509</v>
      </c>
      <c r="B106" s="47" t="s">
        <v>1006</v>
      </c>
      <c r="C106" s="66">
        <v>736400.93731886009</v>
      </c>
      <c r="D106" s="71">
        <v>3109600</v>
      </c>
      <c r="E106" s="59" t="s">
        <v>111</v>
      </c>
      <c r="F106" s="72">
        <f t="shared" si="1"/>
        <v>160274.56075383793</v>
      </c>
      <c r="G106" s="52"/>
      <c r="H106" s="53"/>
    </row>
    <row r="107" spans="1:8" x14ac:dyDescent="0.25">
      <c r="A107" s="65">
        <v>3110608</v>
      </c>
      <c r="B107" s="47" t="s">
        <v>1007</v>
      </c>
      <c r="C107" s="66">
        <v>1190390.405157913</v>
      </c>
      <c r="D107" s="71">
        <v>3109709</v>
      </c>
      <c r="E107" s="59" t="s">
        <v>112</v>
      </c>
      <c r="F107" s="72">
        <f t="shared" si="1"/>
        <v>402529.39806304348</v>
      </c>
      <c r="G107" s="52"/>
      <c r="H107" s="53"/>
    </row>
    <row r="108" spans="1:8" x14ac:dyDescent="0.25">
      <c r="A108" s="65">
        <v>3110707</v>
      </c>
      <c r="B108" s="47" t="s">
        <v>1008</v>
      </c>
      <c r="C108" s="66">
        <v>328096.16088399047</v>
      </c>
      <c r="D108" s="71">
        <v>3102704</v>
      </c>
      <c r="E108" s="58" t="s">
        <v>113</v>
      </c>
      <c r="F108" s="72">
        <f t="shared" si="1"/>
        <v>226803.65692063773</v>
      </c>
      <c r="G108" s="52"/>
      <c r="H108" s="53"/>
    </row>
    <row r="109" spans="1:8" x14ac:dyDescent="0.25">
      <c r="A109" s="65">
        <v>3110806</v>
      </c>
      <c r="B109" s="47" t="s">
        <v>1009</v>
      </c>
      <c r="C109" s="66">
        <v>130424.24453016699</v>
      </c>
      <c r="D109" s="71">
        <v>3109808</v>
      </c>
      <c r="E109" s="59" t="s">
        <v>114</v>
      </c>
      <c r="F109" s="72">
        <f t="shared" si="1"/>
        <v>872208.46305812697</v>
      </c>
      <c r="G109" s="52"/>
      <c r="H109" s="53"/>
    </row>
    <row r="110" spans="1:8" x14ac:dyDescent="0.25">
      <c r="A110" s="65">
        <v>3110905</v>
      </c>
      <c r="B110" s="47" t="s">
        <v>1010</v>
      </c>
      <c r="C110" s="66">
        <v>420623.5383425632</v>
      </c>
      <c r="D110" s="71">
        <v>3109907</v>
      </c>
      <c r="E110" s="58" t="s">
        <v>115</v>
      </c>
      <c r="F110" s="72">
        <f t="shared" si="1"/>
        <v>280267.18648945139</v>
      </c>
      <c r="G110" s="52"/>
      <c r="H110" s="53"/>
    </row>
    <row r="111" spans="1:8" x14ac:dyDescent="0.25">
      <c r="A111" s="65">
        <v>3111002</v>
      </c>
      <c r="B111" s="47" t="s">
        <v>1011</v>
      </c>
      <c r="C111" s="66">
        <v>605345.8323290525</v>
      </c>
      <c r="D111" s="71">
        <v>3110004</v>
      </c>
      <c r="E111" s="58" t="s">
        <v>116</v>
      </c>
      <c r="F111" s="72">
        <f t="shared" si="1"/>
        <v>1081640.0823753781</v>
      </c>
      <c r="G111" s="52"/>
      <c r="H111" s="53"/>
    </row>
    <row r="112" spans="1:8" x14ac:dyDescent="0.25">
      <c r="A112" s="65">
        <v>3111101</v>
      </c>
      <c r="B112" s="47" t="s">
        <v>1012</v>
      </c>
      <c r="C112" s="66">
        <v>974376.69730512507</v>
      </c>
      <c r="D112" s="71">
        <v>3110103</v>
      </c>
      <c r="E112" s="59" t="s">
        <v>117</v>
      </c>
      <c r="F112" s="72">
        <f t="shared" si="1"/>
        <v>218781.91442711736</v>
      </c>
      <c r="G112" s="52"/>
      <c r="H112" s="53"/>
    </row>
    <row r="113" spans="1:8" x14ac:dyDescent="0.25">
      <c r="A113" s="65">
        <v>3111200</v>
      </c>
      <c r="B113" s="47" t="s">
        <v>1013</v>
      </c>
      <c r="C113" s="66">
        <v>994783.51379266416</v>
      </c>
      <c r="D113" s="71">
        <v>3110202</v>
      </c>
      <c r="E113" s="59" t="s">
        <v>118</v>
      </c>
      <c r="F113" s="72">
        <f t="shared" si="1"/>
        <v>221244.20998038573</v>
      </c>
      <c r="G113" s="52"/>
      <c r="H113" s="53"/>
    </row>
    <row r="114" spans="1:8" x14ac:dyDescent="0.25">
      <c r="A114" s="65">
        <v>3111309</v>
      </c>
      <c r="B114" s="47" t="s">
        <v>1014</v>
      </c>
      <c r="C114" s="66">
        <v>396008.19739277987</v>
      </c>
      <c r="D114" s="71">
        <v>3110301</v>
      </c>
      <c r="E114" s="59" t="s">
        <v>119</v>
      </c>
      <c r="F114" s="72">
        <f t="shared" si="1"/>
        <v>447411.44305200689</v>
      </c>
      <c r="G114" s="52"/>
      <c r="H114" s="53"/>
    </row>
    <row r="115" spans="1:8" x14ac:dyDescent="0.25">
      <c r="A115" s="65">
        <v>3111408</v>
      </c>
      <c r="B115" s="47" t="s">
        <v>1015</v>
      </c>
      <c r="C115" s="66">
        <v>1350816.248376389</v>
      </c>
      <c r="D115" s="71">
        <v>3110400</v>
      </c>
      <c r="E115" s="59" t="s">
        <v>120</v>
      </c>
      <c r="F115" s="72">
        <f t="shared" si="1"/>
        <v>123511.42894893003</v>
      </c>
      <c r="G115" s="52"/>
      <c r="H115" s="53"/>
    </row>
    <row r="116" spans="1:8" x14ac:dyDescent="0.25">
      <c r="A116" s="65">
        <v>3111507</v>
      </c>
      <c r="B116" s="47" t="s">
        <v>1016</v>
      </c>
      <c r="C116" s="66">
        <v>873522.59569455555</v>
      </c>
      <c r="D116" s="71">
        <v>3110509</v>
      </c>
      <c r="E116" s="59" t="s">
        <v>121</v>
      </c>
      <c r="F116" s="72">
        <f t="shared" si="1"/>
        <v>736400.93731886009</v>
      </c>
      <c r="G116" s="52"/>
      <c r="H116" s="53"/>
    </row>
    <row r="117" spans="1:8" x14ac:dyDescent="0.25">
      <c r="A117" s="65">
        <v>3111606</v>
      </c>
      <c r="B117" s="47" t="s">
        <v>1017</v>
      </c>
      <c r="C117" s="66">
        <v>877697.47833870479</v>
      </c>
      <c r="D117" s="71">
        <v>3110608</v>
      </c>
      <c r="E117" s="58" t="s">
        <v>122</v>
      </c>
      <c r="F117" s="72">
        <f t="shared" si="1"/>
        <v>1190390.405157913</v>
      </c>
      <c r="G117" s="52"/>
      <c r="H117" s="53"/>
    </row>
    <row r="118" spans="1:8" x14ac:dyDescent="0.25">
      <c r="A118" s="65">
        <v>3111705</v>
      </c>
      <c r="B118" s="47" t="s">
        <v>1018</v>
      </c>
      <c r="C118" s="66">
        <v>249859.96098639502</v>
      </c>
      <c r="D118" s="71">
        <v>3110707</v>
      </c>
      <c r="E118" s="59" t="s">
        <v>123</v>
      </c>
      <c r="F118" s="72">
        <f t="shared" si="1"/>
        <v>328096.16088399047</v>
      </c>
      <c r="G118" s="52"/>
      <c r="H118" s="53"/>
    </row>
    <row r="119" spans="1:8" x14ac:dyDescent="0.25">
      <c r="A119" s="65">
        <v>3111804</v>
      </c>
      <c r="B119" s="47" t="s">
        <v>1019</v>
      </c>
      <c r="C119" s="66">
        <v>688479.63085719664</v>
      </c>
      <c r="D119" s="71">
        <v>3110806</v>
      </c>
      <c r="E119" s="58" t="s">
        <v>124</v>
      </c>
      <c r="F119" s="72">
        <f t="shared" si="1"/>
        <v>130424.24453016699</v>
      </c>
      <c r="G119" s="52"/>
      <c r="H119" s="53"/>
    </row>
    <row r="120" spans="1:8" x14ac:dyDescent="0.25">
      <c r="A120" s="65">
        <v>3111903</v>
      </c>
      <c r="B120" s="47" t="s">
        <v>1020</v>
      </c>
      <c r="C120" s="66">
        <v>169022.83205264108</v>
      </c>
      <c r="D120" s="71">
        <v>3110905</v>
      </c>
      <c r="E120" s="59" t="s">
        <v>125</v>
      </c>
      <c r="F120" s="72">
        <f t="shared" si="1"/>
        <v>420623.5383425632</v>
      </c>
      <c r="G120" s="52"/>
      <c r="H120" s="53"/>
    </row>
    <row r="121" spans="1:8" x14ac:dyDescent="0.25">
      <c r="A121" s="65">
        <v>3112000</v>
      </c>
      <c r="B121" s="47" t="s">
        <v>1021</v>
      </c>
      <c r="C121" s="66">
        <v>474672.28335373418</v>
      </c>
      <c r="D121" s="71">
        <v>3111002</v>
      </c>
      <c r="E121" s="59" t="s">
        <v>126</v>
      </c>
      <c r="F121" s="72">
        <f t="shared" si="1"/>
        <v>605345.8323290525</v>
      </c>
      <c r="G121" s="52"/>
      <c r="H121" s="53"/>
    </row>
    <row r="122" spans="1:8" x14ac:dyDescent="0.25">
      <c r="A122" s="65">
        <v>3112109</v>
      </c>
      <c r="B122" s="47" t="s">
        <v>1022</v>
      </c>
      <c r="C122" s="66">
        <v>208418.36264644831</v>
      </c>
      <c r="D122" s="71">
        <v>3111101</v>
      </c>
      <c r="E122" s="59" t="s">
        <v>127</v>
      </c>
      <c r="F122" s="72">
        <f t="shared" si="1"/>
        <v>974376.69730512507</v>
      </c>
      <c r="G122" s="52"/>
      <c r="H122" s="53"/>
    </row>
    <row r="123" spans="1:8" x14ac:dyDescent="0.25">
      <c r="A123" s="65">
        <v>3112208</v>
      </c>
      <c r="B123" s="47" t="s">
        <v>1023</v>
      </c>
      <c r="C123" s="66">
        <v>132299.16781426835</v>
      </c>
      <c r="D123" s="71">
        <v>3111150</v>
      </c>
      <c r="E123" s="59" t="s">
        <v>128</v>
      </c>
      <c r="F123" s="72">
        <f t="shared" si="1"/>
        <v>131425.49375949596</v>
      </c>
      <c r="G123" s="52"/>
      <c r="H123" s="53"/>
    </row>
    <row r="124" spans="1:8" x14ac:dyDescent="0.25">
      <c r="A124" s="65">
        <v>3112307</v>
      </c>
      <c r="B124" s="47" t="s">
        <v>1024</v>
      </c>
      <c r="C124" s="66">
        <v>543933.28643178404</v>
      </c>
      <c r="D124" s="71">
        <v>3111200</v>
      </c>
      <c r="E124" s="59" t="s">
        <v>129</v>
      </c>
      <c r="F124" s="72">
        <f t="shared" si="1"/>
        <v>994783.51379266416</v>
      </c>
      <c r="G124" s="52"/>
      <c r="H124" s="53"/>
    </row>
    <row r="125" spans="1:8" x14ac:dyDescent="0.25">
      <c r="A125" s="65">
        <v>3112406</v>
      </c>
      <c r="B125" s="47" t="s">
        <v>1025</v>
      </c>
      <c r="C125" s="66">
        <v>321390.52963052783</v>
      </c>
      <c r="D125" s="71">
        <v>3111309</v>
      </c>
      <c r="E125" s="59" t="s">
        <v>130</v>
      </c>
      <c r="F125" s="72">
        <f t="shared" si="1"/>
        <v>396008.19739277987</v>
      </c>
      <c r="G125" s="52"/>
      <c r="H125" s="53"/>
    </row>
    <row r="126" spans="1:8" x14ac:dyDescent="0.25">
      <c r="A126" s="65">
        <v>3112505</v>
      </c>
      <c r="B126" s="47" t="s">
        <v>1026</v>
      </c>
      <c r="C126" s="66">
        <v>232505.95669882075</v>
      </c>
      <c r="D126" s="71">
        <v>3111408</v>
      </c>
      <c r="E126" s="59" t="s">
        <v>131</v>
      </c>
      <c r="F126" s="72">
        <f t="shared" si="1"/>
        <v>1350816.248376389</v>
      </c>
      <c r="G126" s="52"/>
      <c r="H126" s="53"/>
    </row>
    <row r="127" spans="1:8" x14ac:dyDescent="0.25">
      <c r="A127" s="65">
        <v>3112604</v>
      </c>
      <c r="B127" s="47" t="s">
        <v>1027</v>
      </c>
      <c r="C127" s="66">
        <v>1058297.823747264</v>
      </c>
      <c r="D127" s="71">
        <v>3111507</v>
      </c>
      <c r="E127" s="59" t="s">
        <v>132</v>
      </c>
      <c r="F127" s="72">
        <f t="shared" si="1"/>
        <v>873522.59569455555</v>
      </c>
      <c r="G127" s="52"/>
      <c r="H127" s="53"/>
    </row>
    <row r="128" spans="1:8" x14ac:dyDescent="0.25">
      <c r="A128" s="65">
        <v>3112703</v>
      </c>
      <c r="B128" s="47" t="s">
        <v>1028</v>
      </c>
      <c r="C128" s="66">
        <v>612843.74303041364</v>
      </c>
      <c r="D128" s="71">
        <v>3111606</v>
      </c>
      <c r="E128" s="59" t="s">
        <v>133</v>
      </c>
      <c r="F128" s="72">
        <f t="shared" si="1"/>
        <v>877697.47833870479</v>
      </c>
      <c r="G128" s="52"/>
      <c r="H128" s="53"/>
    </row>
    <row r="129" spans="1:8" x14ac:dyDescent="0.25">
      <c r="A129" s="65">
        <v>3112802</v>
      </c>
      <c r="B129" s="47" t="s">
        <v>1029</v>
      </c>
      <c r="C129" s="66">
        <v>391545.69101736828</v>
      </c>
      <c r="D129" s="71">
        <v>3111903</v>
      </c>
      <c r="E129" s="59" t="s">
        <v>134</v>
      </c>
      <c r="F129" s="72">
        <f t="shared" si="1"/>
        <v>169022.83205264108</v>
      </c>
      <c r="G129" s="52"/>
      <c r="H129" s="53"/>
    </row>
    <row r="130" spans="1:8" x14ac:dyDescent="0.25">
      <c r="A130" s="65">
        <v>3112901</v>
      </c>
      <c r="B130" s="47" t="s">
        <v>1030</v>
      </c>
      <c r="C130" s="66">
        <v>199190.03891960252</v>
      </c>
      <c r="D130" s="71">
        <v>3111705</v>
      </c>
      <c r="E130" s="58" t="s">
        <v>135</v>
      </c>
      <c r="F130" s="72">
        <f t="shared" si="1"/>
        <v>249859.96098639502</v>
      </c>
      <c r="G130" s="52"/>
      <c r="H130" s="53"/>
    </row>
    <row r="131" spans="1:8" x14ac:dyDescent="0.25">
      <c r="A131" s="65">
        <v>3113008</v>
      </c>
      <c r="B131" s="47" t="s">
        <v>1031</v>
      </c>
      <c r="C131" s="66">
        <v>370660.16403663508</v>
      </c>
      <c r="D131" s="71">
        <v>3111804</v>
      </c>
      <c r="E131" s="58" t="s">
        <v>136</v>
      </c>
      <c r="F131" s="72">
        <f t="shared" ref="F131:F194" si="2">VLOOKUP(D131,$A$2:$C$854,3,FALSE)</f>
        <v>688479.63085719664</v>
      </c>
      <c r="G131" s="52"/>
      <c r="H131" s="53"/>
    </row>
    <row r="132" spans="1:8" x14ac:dyDescent="0.25">
      <c r="A132" s="65">
        <v>3113107</v>
      </c>
      <c r="B132" s="47" t="s">
        <v>1032</v>
      </c>
      <c r="C132" s="66">
        <v>222441.38129096734</v>
      </c>
      <c r="D132" s="71">
        <v>3112000</v>
      </c>
      <c r="E132" s="59" t="s">
        <v>137</v>
      </c>
      <c r="F132" s="72">
        <f t="shared" si="2"/>
        <v>474672.28335373418</v>
      </c>
      <c r="G132" s="52"/>
      <c r="H132" s="53"/>
    </row>
    <row r="133" spans="1:8" x14ac:dyDescent="0.25">
      <c r="A133" s="65">
        <v>3113206</v>
      </c>
      <c r="B133" s="47" t="s">
        <v>1033</v>
      </c>
      <c r="C133" s="66">
        <v>942115.05725601781</v>
      </c>
      <c r="D133" s="71">
        <v>3112059</v>
      </c>
      <c r="E133" s="59" t="s">
        <v>138</v>
      </c>
      <c r="F133" s="72">
        <f t="shared" si="2"/>
        <v>137385.2157925397</v>
      </c>
      <c r="G133" s="52"/>
      <c r="H133" s="53"/>
    </row>
    <row r="134" spans="1:8" x14ac:dyDescent="0.25">
      <c r="A134" s="65">
        <v>3113305</v>
      </c>
      <c r="B134" s="47" t="s">
        <v>1034</v>
      </c>
      <c r="C134" s="66">
        <v>545617.08756502741</v>
      </c>
      <c r="D134" s="71">
        <v>3112109</v>
      </c>
      <c r="E134" s="58" t="s">
        <v>139</v>
      </c>
      <c r="F134" s="72">
        <f t="shared" si="2"/>
        <v>208418.36264644831</v>
      </c>
      <c r="G134" s="52"/>
      <c r="H134" s="53"/>
    </row>
    <row r="135" spans="1:8" x14ac:dyDescent="0.25">
      <c r="A135" s="65">
        <v>3113404</v>
      </c>
      <c r="B135" s="47" t="s">
        <v>1035</v>
      </c>
      <c r="C135" s="66">
        <v>1757237.7473044156</v>
      </c>
      <c r="D135" s="71">
        <v>3112208</v>
      </c>
      <c r="E135" s="59" t="s">
        <v>140</v>
      </c>
      <c r="F135" s="72">
        <f t="shared" si="2"/>
        <v>132299.16781426835</v>
      </c>
      <c r="G135" s="52"/>
      <c r="H135" s="53"/>
    </row>
    <row r="136" spans="1:8" x14ac:dyDescent="0.25">
      <c r="A136" s="65">
        <v>3113503</v>
      </c>
      <c r="B136" s="47" t="s">
        <v>1036</v>
      </c>
      <c r="C136" s="66">
        <v>396608.70329807594</v>
      </c>
      <c r="D136" s="71">
        <v>3112307</v>
      </c>
      <c r="E136" s="59" t="s">
        <v>141</v>
      </c>
      <c r="F136" s="72">
        <f t="shared" si="2"/>
        <v>543933.28643178404</v>
      </c>
      <c r="G136" s="52"/>
      <c r="H136" s="53"/>
    </row>
    <row r="137" spans="1:8" x14ac:dyDescent="0.25">
      <c r="A137" s="65">
        <v>3113602</v>
      </c>
      <c r="B137" s="47" t="s">
        <v>1037</v>
      </c>
      <c r="C137" s="66">
        <v>301676.93976417865</v>
      </c>
      <c r="D137" s="71">
        <v>3112406</v>
      </c>
      <c r="E137" s="59" t="s">
        <v>142</v>
      </c>
      <c r="F137" s="72">
        <f t="shared" si="2"/>
        <v>321390.52963052783</v>
      </c>
      <c r="G137" s="52"/>
      <c r="H137" s="53"/>
    </row>
    <row r="138" spans="1:8" x14ac:dyDescent="0.25">
      <c r="A138" s="65">
        <v>3113701</v>
      </c>
      <c r="B138" s="47" t="s">
        <v>1038</v>
      </c>
      <c r="C138" s="66">
        <v>793537.60163800465</v>
      </c>
      <c r="D138" s="71">
        <v>3112505</v>
      </c>
      <c r="E138" s="59" t="s">
        <v>143</v>
      </c>
      <c r="F138" s="72">
        <f t="shared" si="2"/>
        <v>232505.95669882075</v>
      </c>
      <c r="G138" s="52"/>
      <c r="H138" s="53"/>
    </row>
    <row r="139" spans="1:8" x14ac:dyDescent="0.25">
      <c r="A139" s="65">
        <v>3113800</v>
      </c>
      <c r="B139" s="47" t="s">
        <v>1039</v>
      </c>
      <c r="C139" s="66">
        <v>181030.79222933421</v>
      </c>
      <c r="D139" s="71">
        <v>3112604</v>
      </c>
      <c r="E139" s="58" t="s">
        <v>144</v>
      </c>
      <c r="F139" s="72">
        <f t="shared" si="2"/>
        <v>1058297.823747264</v>
      </c>
      <c r="G139" s="52"/>
      <c r="H139" s="53"/>
    </row>
    <row r="140" spans="1:8" x14ac:dyDescent="0.25">
      <c r="A140" s="65">
        <v>3113909</v>
      </c>
      <c r="B140" s="47" t="s">
        <v>1040</v>
      </c>
      <c r="C140" s="66">
        <v>536474.36066796049</v>
      </c>
      <c r="D140" s="71">
        <v>3112653</v>
      </c>
      <c r="E140" s="58" t="s">
        <v>145</v>
      </c>
      <c r="F140" s="72">
        <f t="shared" si="2"/>
        <v>168303.36435941083</v>
      </c>
      <c r="G140" s="52"/>
      <c r="H140" s="53"/>
    </row>
    <row r="141" spans="1:8" x14ac:dyDescent="0.25">
      <c r="A141" s="65">
        <v>3114006</v>
      </c>
      <c r="B141" s="47" t="s">
        <v>1041</v>
      </c>
      <c r="C141" s="66">
        <v>267670.23532603518</v>
      </c>
      <c r="D141" s="71">
        <v>3112703</v>
      </c>
      <c r="E141" s="58" t="s">
        <v>146</v>
      </c>
      <c r="F141" s="72">
        <f t="shared" si="2"/>
        <v>612843.74303041364</v>
      </c>
      <c r="G141" s="52"/>
      <c r="H141" s="53"/>
    </row>
    <row r="142" spans="1:8" x14ac:dyDescent="0.25">
      <c r="A142" s="65">
        <v>3114105</v>
      </c>
      <c r="B142" s="47" t="s">
        <v>1042</v>
      </c>
      <c r="C142" s="66">
        <v>400492.05337781028</v>
      </c>
      <c r="D142" s="71">
        <v>3112802</v>
      </c>
      <c r="E142" s="58" t="s">
        <v>147</v>
      </c>
      <c r="F142" s="72">
        <f t="shared" si="2"/>
        <v>391545.69101736828</v>
      </c>
      <c r="G142" s="52"/>
      <c r="H142" s="53"/>
    </row>
    <row r="143" spans="1:8" x14ac:dyDescent="0.25">
      <c r="A143" s="65">
        <v>3114204</v>
      </c>
      <c r="B143" s="47" t="s">
        <v>1043</v>
      </c>
      <c r="C143" s="66">
        <v>591406.98769697931</v>
      </c>
      <c r="D143" s="71">
        <v>3112901</v>
      </c>
      <c r="E143" s="59" t="s">
        <v>148</v>
      </c>
      <c r="F143" s="72">
        <f t="shared" si="2"/>
        <v>199190.03891960252</v>
      </c>
      <c r="G143" s="52"/>
      <c r="H143" s="53"/>
    </row>
    <row r="144" spans="1:8" x14ac:dyDescent="0.25">
      <c r="A144" s="65">
        <v>3114303</v>
      </c>
      <c r="B144" s="47" t="s">
        <v>1044</v>
      </c>
      <c r="C144" s="66">
        <v>1339079.1630618593</v>
      </c>
      <c r="D144" s="71">
        <v>3113008</v>
      </c>
      <c r="E144" s="58" t="s">
        <v>149</v>
      </c>
      <c r="F144" s="72">
        <f t="shared" si="2"/>
        <v>370660.16403663508</v>
      </c>
      <c r="G144" s="52"/>
      <c r="H144" s="53"/>
    </row>
    <row r="145" spans="1:8" x14ac:dyDescent="0.25">
      <c r="A145" s="65">
        <v>3114402</v>
      </c>
      <c r="B145" s="47" t="s">
        <v>1045</v>
      </c>
      <c r="C145" s="66">
        <v>881573.90178447426</v>
      </c>
      <c r="D145" s="71">
        <v>3113107</v>
      </c>
      <c r="E145" s="58" t="s">
        <v>150</v>
      </c>
      <c r="F145" s="72">
        <f t="shared" si="2"/>
        <v>222441.38129096734</v>
      </c>
      <c r="G145" s="52"/>
      <c r="H145" s="53"/>
    </row>
    <row r="146" spans="1:8" x14ac:dyDescent="0.25">
      <c r="A146" s="65">
        <v>3114501</v>
      </c>
      <c r="B146" s="47" t="s">
        <v>1046</v>
      </c>
      <c r="C146" s="66">
        <v>636750.41728806449</v>
      </c>
      <c r="D146" s="71">
        <v>3113206</v>
      </c>
      <c r="E146" s="58" t="s">
        <v>151</v>
      </c>
      <c r="F146" s="72">
        <f t="shared" si="2"/>
        <v>942115.05725601781</v>
      </c>
      <c r="G146" s="52"/>
      <c r="H146" s="53"/>
    </row>
    <row r="147" spans="1:8" x14ac:dyDescent="0.25">
      <c r="A147" s="65">
        <v>3114600</v>
      </c>
      <c r="B147" s="47" t="s">
        <v>1047</v>
      </c>
      <c r="C147" s="66">
        <v>227323.38698756223</v>
      </c>
      <c r="D147" s="71">
        <v>3113305</v>
      </c>
      <c r="E147" s="59" t="s">
        <v>152</v>
      </c>
      <c r="F147" s="72">
        <f t="shared" si="2"/>
        <v>545617.08756502741</v>
      </c>
      <c r="G147" s="52"/>
      <c r="H147" s="53"/>
    </row>
    <row r="148" spans="1:8" x14ac:dyDescent="0.25">
      <c r="A148" s="65">
        <v>3114709</v>
      </c>
      <c r="B148" s="47" t="s">
        <v>1048</v>
      </c>
      <c r="C148" s="66">
        <v>213479.09303103719</v>
      </c>
      <c r="D148" s="71">
        <v>3113404</v>
      </c>
      <c r="E148" s="59" t="s">
        <v>153</v>
      </c>
      <c r="F148" s="72">
        <f t="shared" si="2"/>
        <v>1757237.7473044156</v>
      </c>
      <c r="G148" s="52"/>
      <c r="H148" s="53"/>
    </row>
    <row r="149" spans="1:8" x14ac:dyDescent="0.25">
      <c r="A149" s="65">
        <v>3114808</v>
      </c>
      <c r="B149" s="47" t="s">
        <v>1049</v>
      </c>
      <c r="C149" s="66">
        <v>155371.07644612723</v>
      </c>
      <c r="D149" s="71">
        <v>3113503</v>
      </c>
      <c r="E149" s="59" t="s">
        <v>154</v>
      </c>
      <c r="F149" s="72">
        <f t="shared" si="2"/>
        <v>396608.70329807594</v>
      </c>
      <c r="G149" s="52"/>
      <c r="H149" s="53"/>
    </row>
    <row r="150" spans="1:8" x14ac:dyDescent="0.25">
      <c r="A150" s="65">
        <v>3114907</v>
      </c>
      <c r="B150" s="47" t="s">
        <v>1050</v>
      </c>
      <c r="C150" s="66">
        <v>165742.67942645156</v>
      </c>
      <c r="D150" s="71">
        <v>3113602</v>
      </c>
      <c r="E150" s="58" t="s">
        <v>155</v>
      </c>
      <c r="F150" s="72">
        <f t="shared" si="2"/>
        <v>301676.93976417865</v>
      </c>
      <c r="G150" s="52"/>
      <c r="H150" s="53"/>
    </row>
    <row r="151" spans="1:8" x14ac:dyDescent="0.25">
      <c r="A151" s="65">
        <v>3115003</v>
      </c>
      <c r="B151" s="47" t="s">
        <v>1051</v>
      </c>
      <c r="C151" s="66">
        <v>360713.92865346227</v>
      </c>
      <c r="D151" s="71">
        <v>3113701</v>
      </c>
      <c r="E151" s="59" t="s">
        <v>156</v>
      </c>
      <c r="F151" s="72">
        <f t="shared" si="2"/>
        <v>793537.60163800465</v>
      </c>
      <c r="G151" s="52"/>
      <c r="H151" s="53"/>
    </row>
    <row r="152" spans="1:8" x14ac:dyDescent="0.25">
      <c r="A152" s="65">
        <v>3115102</v>
      </c>
      <c r="B152" s="47" t="s">
        <v>1052</v>
      </c>
      <c r="C152" s="66">
        <v>523071.5758616784</v>
      </c>
      <c r="D152" s="71">
        <v>3113800</v>
      </c>
      <c r="E152" s="58" t="s">
        <v>157</v>
      </c>
      <c r="F152" s="72">
        <f t="shared" si="2"/>
        <v>181030.79222933421</v>
      </c>
      <c r="G152" s="52"/>
      <c r="H152" s="53"/>
    </row>
    <row r="153" spans="1:8" x14ac:dyDescent="0.25">
      <c r="A153" s="65">
        <v>3115201</v>
      </c>
      <c r="B153" s="47" t="s">
        <v>1053</v>
      </c>
      <c r="C153" s="66">
        <v>179416.2080273637</v>
      </c>
      <c r="D153" s="71">
        <v>3113909</v>
      </c>
      <c r="E153" s="59" t="s">
        <v>158</v>
      </c>
      <c r="F153" s="72">
        <f t="shared" si="2"/>
        <v>536474.36066796049</v>
      </c>
      <c r="G153" s="52"/>
      <c r="H153" s="53"/>
    </row>
    <row r="154" spans="1:8" x14ac:dyDescent="0.25">
      <c r="A154" s="65">
        <v>3115300</v>
      </c>
      <c r="B154" s="47" t="s">
        <v>1054</v>
      </c>
      <c r="C154" s="66">
        <v>1663886.4481151481</v>
      </c>
      <c r="D154" s="71">
        <v>3114006</v>
      </c>
      <c r="E154" s="59" t="s">
        <v>159</v>
      </c>
      <c r="F154" s="72">
        <f t="shared" si="2"/>
        <v>267670.23532603518</v>
      </c>
      <c r="G154" s="52"/>
      <c r="H154" s="53"/>
    </row>
    <row r="155" spans="1:8" x14ac:dyDescent="0.25">
      <c r="A155" s="65">
        <v>3115409</v>
      </c>
      <c r="B155" s="47" t="s">
        <v>1055</v>
      </c>
      <c r="C155" s="66">
        <v>131867.43085033586</v>
      </c>
      <c r="D155" s="71">
        <v>3114105</v>
      </c>
      <c r="E155" s="59" t="s">
        <v>160</v>
      </c>
      <c r="F155" s="72">
        <f t="shared" si="2"/>
        <v>400492.05337781028</v>
      </c>
      <c r="G155" s="52"/>
      <c r="H155" s="53"/>
    </row>
    <row r="156" spans="1:8" x14ac:dyDescent="0.25">
      <c r="A156" s="65">
        <v>3115508</v>
      </c>
      <c r="B156" s="47" t="s">
        <v>1056</v>
      </c>
      <c r="C156" s="66">
        <v>444080.99807133316</v>
      </c>
      <c r="D156" s="71">
        <v>3114204</v>
      </c>
      <c r="E156" s="59" t="s">
        <v>161</v>
      </c>
      <c r="F156" s="72">
        <f t="shared" si="2"/>
        <v>591406.98769697931</v>
      </c>
      <c r="G156" s="52"/>
      <c r="H156" s="53"/>
    </row>
    <row r="157" spans="1:8" x14ac:dyDescent="0.25">
      <c r="A157" s="65">
        <v>3115607</v>
      </c>
      <c r="B157" s="47" t="s">
        <v>1057</v>
      </c>
      <c r="C157" s="66">
        <v>111262.98970186042</v>
      </c>
      <c r="D157" s="71">
        <v>3114303</v>
      </c>
      <c r="E157" s="58" t="s">
        <v>162</v>
      </c>
      <c r="F157" s="72">
        <f t="shared" si="2"/>
        <v>1339079.1630618593</v>
      </c>
      <c r="G157" s="52"/>
      <c r="H157" s="53"/>
    </row>
    <row r="158" spans="1:8" x14ac:dyDescent="0.25">
      <c r="A158" s="65">
        <v>3115706</v>
      </c>
      <c r="B158" s="47" t="s">
        <v>1058</v>
      </c>
      <c r="C158" s="66">
        <v>185796.67088408681</v>
      </c>
      <c r="D158" s="71">
        <v>3114402</v>
      </c>
      <c r="E158" s="59" t="s">
        <v>163</v>
      </c>
      <c r="F158" s="72">
        <f t="shared" si="2"/>
        <v>881573.90178447426</v>
      </c>
      <c r="G158" s="52"/>
      <c r="H158" s="53"/>
    </row>
    <row r="159" spans="1:8" x14ac:dyDescent="0.25">
      <c r="A159" s="65">
        <v>3115805</v>
      </c>
      <c r="B159" s="47" t="s">
        <v>1059</v>
      </c>
      <c r="C159" s="66">
        <v>421152.68580183608</v>
      </c>
      <c r="D159" s="71">
        <v>3114501</v>
      </c>
      <c r="E159" s="58" t="s">
        <v>164</v>
      </c>
      <c r="F159" s="72">
        <f t="shared" si="2"/>
        <v>636750.41728806449</v>
      </c>
      <c r="G159" s="52"/>
      <c r="H159" s="53"/>
    </row>
    <row r="160" spans="1:8" x14ac:dyDescent="0.25">
      <c r="A160" s="65">
        <v>3115904</v>
      </c>
      <c r="B160" s="47" t="s">
        <v>1060</v>
      </c>
      <c r="C160" s="66">
        <v>151030.74895155802</v>
      </c>
      <c r="D160" s="71">
        <v>3114550</v>
      </c>
      <c r="E160" s="59" t="s">
        <v>165</v>
      </c>
      <c r="F160" s="72">
        <f t="shared" si="2"/>
        <v>1485449.1596395364</v>
      </c>
      <c r="G160" s="52"/>
      <c r="H160" s="53"/>
    </row>
    <row r="161" spans="1:8" x14ac:dyDescent="0.25">
      <c r="A161" s="65">
        <v>3116001</v>
      </c>
      <c r="B161" s="47" t="s">
        <v>1061</v>
      </c>
      <c r="C161" s="66">
        <v>185471.27985447756</v>
      </c>
      <c r="D161" s="71">
        <v>3114600</v>
      </c>
      <c r="E161" s="59" t="s">
        <v>166</v>
      </c>
      <c r="F161" s="72">
        <f t="shared" si="2"/>
        <v>227323.38698756223</v>
      </c>
      <c r="G161" s="52"/>
      <c r="H161" s="53"/>
    </row>
    <row r="162" spans="1:8" x14ac:dyDescent="0.25">
      <c r="A162" s="65">
        <v>3116100</v>
      </c>
      <c r="B162" s="47" t="s">
        <v>1062</v>
      </c>
      <c r="C162" s="66">
        <v>225502.88820035601</v>
      </c>
      <c r="D162" s="71">
        <v>3114709</v>
      </c>
      <c r="E162" s="58" t="s">
        <v>167</v>
      </c>
      <c r="F162" s="72">
        <f t="shared" si="2"/>
        <v>213479.09303103719</v>
      </c>
      <c r="G162" s="52"/>
      <c r="H162" s="53"/>
    </row>
    <row r="163" spans="1:8" x14ac:dyDescent="0.25">
      <c r="A163" s="65">
        <v>3116209</v>
      </c>
      <c r="B163" s="47" t="s">
        <v>1063</v>
      </c>
      <c r="C163" s="66">
        <v>200274.35216522712</v>
      </c>
      <c r="D163" s="71">
        <v>3114808</v>
      </c>
      <c r="E163" s="59" t="s">
        <v>168</v>
      </c>
      <c r="F163" s="72">
        <f t="shared" si="2"/>
        <v>155371.07644612723</v>
      </c>
      <c r="G163" s="52"/>
      <c r="H163" s="53"/>
    </row>
    <row r="164" spans="1:8" x14ac:dyDescent="0.25">
      <c r="A164" s="65">
        <v>3116308</v>
      </c>
      <c r="B164" s="47" t="s">
        <v>1064</v>
      </c>
      <c r="C164" s="66">
        <v>119372.25994052156</v>
      </c>
      <c r="D164" s="71">
        <v>3114907</v>
      </c>
      <c r="E164" s="59" t="s">
        <v>169</v>
      </c>
      <c r="F164" s="72">
        <f t="shared" si="2"/>
        <v>165742.67942645156</v>
      </c>
      <c r="G164" s="52"/>
      <c r="H164" s="53"/>
    </row>
    <row r="165" spans="1:8" x14ac:dyDescent="0.25">
      <c r="A165" s="65">
        <v>3116407</v>
      </c>
      <c r="B165" s="47" t="s">
        <v>1065</v>
      </c>
      <c r="C165" s="66">
        <v>355038.21206707251</v>
      </c>
      <c r="D165" s="71">
        <v>3115003</v>
      </c>
      <c r="E165" s="59" t="s">
        <v>170</v>
      </c>
      <c r="F165" s="72">
        <f t="shared" si="2"/>
        <v>360713.92865346227</v>
      </c>
      <c r="G165" s="52"/>
      <c r="H165" s="53"/>
    </row>
    <row r="166" spans="1:8" x14ac:dyDescent="0.25">
      <c r="A166" s="65">
        <v>3116506</v>
      </c>
      <c r="B166" s="47" t="s">
        <v>1066</v>
      </c>
      <c r="C166" s="66">
        <v>204722.86146986997</v>
      </c>
      <c r="D166" s="71">
        <v>3115102</v>
      </c>
      <c r="E166" s="58" t="s">
        <v>171</v>
      </c>
      <c r="F166" s="72">
        <f t="shared" si="2"/>
        <v>523071.5758616784</v>
      </c>
      <c r="G166" s="52"/>
      <c r="H166" s="53"/>
    </row>
    <row r="167" spans="1:8" x14ac:dyDescent="0.25">
      <c r="A167" s="65">
        <v>3116605</v>
      </c>
      <c r="B167" s="47" t="s">
        <v>1067</v>
      </c>
      <c r="C167" s="66">
        <v>867976.21120034566</v>
      </c>
      <c r="D167" s="71">
        <v>3115300</v>
      </c>
      <c r="E167" s="59" t="s">
        <v>172</v>
      </c>
      <c r="F167" s="72">
        <f t="shared" si="2"/>
        <v>1663886.4481151481</v>
      </c>
      <c r="G167" s="52"/>
      <c r="H167" s="53"/>
    </row>
    <row r="168" spans="1:8" x14ac:dyDescent="0.25">
      <c r="A168" s="65">
        <v>3116704</v>
      </c>
      <c r="B168" s="47" t="s">
        <v>1068</v>
      </c>
      <c r="C168" s="66">
        <v>323757.31306379102</v>
      </c>
      <c r="D168" s="71">
        <v>3115359</v>
      </c>
      <c r="E168" s="59" t="s">
        <v>173</v>
      </c>
      <c r="F168" s="72">
        <f t="shared" si="2"/>
        <v>926440.83497164666</v>
      </c>
      <c r="G168" s="52"/>
      <c r="H168" s="53"/>
    </row>
    <row r="169" spans="1:8" x14ac:dyDescent="0.25">
      <c r="A169" s="65">
        <v>3116803</v>
      </c>
      <c r="B169" s="47" t="s">
        <v>1069</v>
      </c>
      <c r="C169" s="66">
        <v>238468.01517143086</v>
      </c>
      <c r="D169" s="71">
        <v>3115409</v>
      </c>
      <c r="E169" s="58" t="s">
        <v>174</v>
      </c>
      <c r="F169" s="72">
        <f t="shared" si="2"/>
        <v>131867.43085033586</v>
      </c>
      <c r="G169" s="52"/>
      <c r="H169" s="53"/>
    </row>
    <row r="170" spans="1:8" x14ac:dyDescent="0.25">
      <c r="A170" s="65">
        <v>3116902</v>
      </c>
      <c r="B170" s="47" t="s">
        <v>1070</v>
      </c>
      <c r="C170" s="66">
        <v>417686.48872668186</v>
      </c>
      <c r="D170" s="71">
        <v>3115458</v>
      </c>
      <c r="E170" s="59" t="s">
        <v>175</v>
      </c>
      <c r="F170" s="72">
        <f t="shared" si="2"/>
        <v>191184.22330742961</v>
      </c>
      <c r="G170" s="52"/>
      <c r="H170" s="53"/>
    </row>
    <row r="171" spans="1:8" x14ac:dyDescent="0.25">
      <c r="A171" s="65">
        <v>3117009</v>
      </c>
      <c r="B171" s="47" t="s">
        <v>1071</v>
      </c>
      <c r="C171" s="66">
        <v>207502.26964523169</v>
      </c>
      <c r="D171" s="71">
        <v>3115474</v>
      </c>
      <c r="E171" s="59" t="s">
        <v>176</v>
      </c>
      <c r="F171" s="72">
        <f t="shared" si="2"/>
        <v>121789.79474878157</v>
      </c>
      <c r="G171" s="52"/>
      <c r="H171" s="53"/>
    </row>
    <row r="172" spans="1:8" x14ac:dyDescent="0.25">
      <c r="A172" s="65">
        <v>3117108</v>
      </c>
      <c r="B172" s="47" t="s">
        <v>1072</v>
      </c>
      <c r="C172" s="66">
        <v>511260.22628942633</v>
      </c>
      <c r="D172" s="71">
        <v>3115508</v>
      </c>
      <c r="E172" s="59" t="s">
        <v>177</v>
      </c>
      <c r="F172" s="72">
        <f t="shared" si="2"/>
        <v>444080.99807133316</v>
      </c>
      <c r="G172" s="52"/>
      <c r="H172" s="53"/>
    </row>
    <row r="173" spans="1:8" x14ac:dyDescent="0.25">
      <c r="A173" s="65">
        <v>3117306</v>
      </c>
      <c r="B173" s="47" t="s">
        <v>1073</v>
      </c>
      <c r="C173" s="66">
        <v>1584691.4661612739</v>
      </c>
      <c r="D173" s="71">
        <v>3115607</v>
      </c>
      <c r="E173" s="58" t="s">
        <v>178</v>
      </c>
      <c r="F173" s="72">
        <f t="shared" si="2"/>
        <v>111262.98970186042</v>
      </c>
      <c r="G173" s="52"/>
      <c r="H173" s="53"/>
    </row>
    <row r="174" spans="1:8" x14ac:dyDescent="0.25">
      <c r="A174" s="65">
        <v>3117207</v>
      </c>
      <c r="B174" s="47" t="s">
        <v>1074</v>
      </c>
      <c r="C174" s="66">
        <v>155621.48093456277</v>
      </c>
      <c r="D174" s="71">
        <v>3115706</v>
      </c>
      <c r="E174" s="59" t="s">
        <v>179</v>
      </c>
      <c r="F174" s="72">
        <f t="shared" si="2"/>
        <v>185796.67088408681</v>
      </c>
      <c r="G174" s="52"/>
      <c r="H174" s="53"/>
    </row>
    <row r="175" spans="1:8" x14ac:dyDescent="0.25">
      <c r="A175" s="65">
        <v>3117405</v>
      </c>
      <c r="B175" s="47" t="s">
        <v>1075</v>
      </c>
      <c r="C175" s="66">
        <v>152017.82189117812</v>
      </c>
      <c r="D175" s="71">
        <v>3115805</v>
      </c>
      <c r="E175" s="59" t="s">
        <v>180</v>
      </c>
      <c r="F175" s="72">
        <f t="shared" si="2"/>
        <v>421152.68580183608</v>
      </c>
      <c r="G175" s="52"/>
      <c r="H175" s="53"/>
    </row>
    <row r="176" spans="1:8" x14ac:dyDescent="0.25">
      <c r="A176" s="65">
        <v>3117504</v>
      </c>
      <c r="B176" s="47" t="s">
        <v>1076</v>
      </c>
      <c r="C176" s="66">
        <v>2549905.9857444512</v>
      </c>
      <c r="D176" s="71">
        <v>3115904</v>
      </c>
      <c r="E176" s="58" t="s">
        <v>181</v>
      </c>
      <c r="F176" s="72">
        <f t="shared" si="2"/>
        <v>151030.74895155802</v>
      </c>
      <c r="G176" s="52"/>
      <c r="H176" s="53"/>
    </row>
    <row r="177" spans="1:8" x14ac:dyDescent="0.25">
      <c r="A177" s="65">
        <v>3117603</v>
      </c>
      <c r="B177" s="47" t="s">
        <v>1077</v>
      </c>
      <c r="C177" s="66">
        <v>609624.48604173504</v>
      </c>
      <c r="D177" s="71">
        <v>3116001</v>
      </c>
      <c r="E177" s="58" t="s">
        <v>182</v>
      </c>
      <c r="F177" s="72">
        <f t="shared" si="2"/>
        <v>185471.27985447756</v>
      </c>
      <c r="G177" s="52"/>
      <c r="H177" s="53"/>
    </row>
    <row r="178" spans="1:8" x14ac:dyDescent="0.25">
      <c r="A178" s="65">
        <v>3117702</v>
      </c>
      <c r="B178" s="47" t="s">
        <v>1078</v>
      </c>
      <c r="C178" s="66">
        <v>371760.56039427262</v>
      </c>
      <c r="D178" s="71">
        <v>3116100</v>
      </c>
      <c r="E178" s="59" t="s">
        <v>183</v>
      </c>
      <c r="F178" s="72">
        <f t="shared" si="2"/>
        <v>225502.88820035601</v>
      </c>
      <c r="G178" s="52"/>
      <c r="H178" s="53"/>
    </row>
    <row r="179" spans="1:8" x14ac:dyDescent="0.25">
      <c r="A179" s="65">
        <v>3117801</v>
      </c>
      <c r="B179" s="47" t="s">
        <v>1079</v>
      </c>
      <c r="C179" s="66">
        <v>313303.05022985826</v>
      </c>
      <c r="D179" s="71">
        <v>3116159</v>
      </c>
      <c r="E179" s="58" t="s">
        <v>184</v>
      </c>
      <c r="F179" s="72">
        <f t="shared" si="2"/>
        <v>604779.9348630812</v>
      </c>
      <c r="G179" s="52"/>
      <c r="H179" s="53"/>
    </row>
    <row r="180" spans="1:8" x14ac:dyDescent="0.25">
      <c r="A180" s="65">
        <v>3117900</v>
      </c>
      <c r="B180" s="47" t="s">
        <v>1080</v>
      </c>
      <c r="C180" s="66">
        <v>337422.17707938683</v>
      </c>
      <c r="D180" s="71">
        <v>3116209</v>
      </c>
      <c r="E180" s="59" t="s">
        <v>185</v>
      </c>
      <c r="F180" s="72">
        <f t="shared" si="2"/>
        <v>200274.35216522712</v>
      </c>
      <c r="G180" s="52"/>
      <c r="H180" s="53"/>
    </row>
    <row r="181" spans="1:8" x14ac:dyDescent="0.25">
      <c r="A181" s="65">
        <v>3118007</v>
      </c>
      <c r="B181" s="47" t="s">
        <v>1081</v>
      </c>
      <c r="C181" s="66">
        <v>9742463.4918540362</v>
      </c>
      <c r="D181" s="71">
        <v>3116308</v>
      </c>
      <c r="E181" s="58" t="s">
        <v>186</v>
      </c>
      <c r="F181" s="72">
        <f t="shared" si="2"/>
        <v>119372.25994052156</v>
      </c>
      <c r="G181" s="52"/>
      <c r="H181" s="53"/>
    </row>
    <row r="182" spans="1:8" x14ac:dyDescent="0.25">
      <c r="A182" s="65">
        <v>3118106</v>
      </c>
      <c r="B182" s="47" t="s">
        <v>1082</v>
      </c>
      <c r="C182" s="66">
        <v>122274.02784495668</v>
      </c>
      <c r="D182" s="71">
        <v>3116407</v>
      </c>
      <c r="E182" s="59" t="s">
        <v>187</v>
      </c>
      <c r="F182" s="72">
        <f t="shared" si="2"/>
        <v>355038.21206707251</v>
      </c>
      <c r="G182" s="52"/>
      <c r="H182" s="53"/>
    </row>
    <row r="183" spans="1:8" x14ac:dyDescent="0.25">
      <c r="A183" s="65">
        <v>3118205</v>
      </c>
      <c r="B183" s="47" t="s">
        <v>1083</v>
      </c>
      <c r="C183" s="66">
        <v>951435.13807754486</v>
      </c>
      <c r="D183" s="71">
        <v>3116506</v>
      </c>
      <c r="E183" s="58" t="s">
        <v>188</v>
      </c>
      <c r="F183" s="72">
        <f t="shared" si="2"/>
        <v>204722.86146986997</v>
      </c>
      <c r="G183" s="52"/>
      <c r="H183" s="53"/>
    </row>
    <row r="184" spans="1:8" x14ac:dyDescent="0.25">
      <c r="A184" s="65">
        <v>3118304</v>
      </c>
      <c r="B184" s="47" t="s">
        <v>1084</v>
      </c>
      <c r="C184" s="66">
        <v>2173472.7673068866</v>
      </c>
      <c r="D184" s="71">
        <v>3116605</v>
      </c>
      <c r="E184" s="58" t="s">
        <v>189</v>
      </c>
      <c r="F184" s="72">
        <f t="shared" si="2"/>
        <v>867976.21120034566</v>
      </c>
      <c r="G184" s="52"/>
      <c r="H184" s="53"/>
    </row>
    <row r="185" spans="1:8" x14ac:dyDescent="0.25">
      <c r="A185" s="65">
        <v>3118403</v>
      </c>
      <c r="B185" s="47" t="s">
        <v>1085</v>
      </c>
      <c r="C185" s="66">
        <v>540950.6799877329</v>
      </c>
      <c r="D185" s="71">
        <v>3116704</v>
      </c>
      <c r="E185" s="59" t="s">
        <v>190</v>
      </c>
      <c r="F185" s="72">
        <f t="shared" si="2"/>
        <v>323757.31306379102</v>
      </c>
      <c r="G185" s="52"/>
      <c r="H185" s="53"/>
    </row>
    <row r="186" spans="1:8" x14ac:dyDescent="0.25">
      <c r="A186" s="65">
        <v>3118502</v>
      </c>
      <c r="B186" s="47" t="s">
        <v>1086</v>
      </c>
      <c r="C186" s="66">
        <v>127548.69121984905</v>
      </c>
      <c r="D186" s="71">
        <v>3116803</v>
      </c>
      <c r="E186" s="59" t="s">
        <v>191</v>
      </c>
      <c r="F186" s="72">
        <f t="shared" si="2"/>
        <v>238468.01517143086</v>
      </c>
      <c r="G186" s="52"/>
      <c r="H186" s="53"/>
    </row>
    <row r="187" spans="1:8" x14ac:dyDescent="0.25">
      <c r="A187" s="65">
        <v>3118601</v>
      </c>
      <c r="B187" s="47" t="s">
        <v>1087</v>
      </c>
      <c r="C187" s="66">
        <v>33771477.399050593</v>
      </c>
      <c r="D187" s="71">
        <v>3116902</v>
      </c>
      <c r="E187" s="59" t="s">
        <v>192</v>
      </c>
      <c r="F187" s="72">
        <f t="shared" si="2"/>
        <v>417686.48872668186</v>
      </c>
      <c r="G187" s="52"/>
      <c r="H187" s="53"/>
    </row>
    <row r="188" spans="1:8" x14ac:dyDescent="0.25">
      <c r="A188" s="65">
        <v>3118700</v>
      </c>
      <c r="B188" s="47" t="s">
        <v>1088</v>
      </c>
      <c r="C188" s="66">
        <v>346863.70703120402</v>
      </c>
      <c r="D188" s="71">
        <v>3117009</v>
      </c>
      <c r="E188" s="59" t="s">
        <v>193</v>
      </c>
      <c r="F188" s="72">
        <f t="shared" si="2"/>
        <v>207502.26964523169</v>
      </c>
      <c r="G188" s="52"/>
      <c r="H188" s="53"/>
    </row>
    <row r="189" spans="1:8" x14ac:dyDescent="0.25">
      <c r="A189" s="65">
        <v>3118809</v>
      </c>
      <c r="B189" s="47" t="s">
        <v>1089</v>
      </c>
      <c r="C189" s="66">
        <v>383432.80153673078</v>
      </c>
      <c r="D189" s="71">
        <v>3117108</v>
      </c>
      <c r="E189" s="58" t="s">
        <v>194</v>
      </c>
      <c r="F189" s="72">
        <f t="shared" si="2"/>
        <v>511260.22628942633</v>
      </c>
      <c r="G189" s="52"/>
      <c r="H189" s="53"/>
    </row>
    <row r="190" spans="1:8" x14ac:dyDescent="0.25">
      <c r="A190" s="65">
        <v>3118908</v>
      </c>
      <c r="B190" s="47" t="s">
        <v>1090</v>
      </c>
      <c r="C190" s="66">
        <v>256610.20549199157</v>
      </c>
      <c r="D190" s="71">
        <v>3115201</v>
      </c>
      <c r="E190" s="58" t="s">
        <v>195</v>
      </c>
      <c r="F190" s="72">
        <f t="shared" si="2"/>
        <v>179416.2080273637</v>
      </c>
      <c r="G190" s="52"/>
      <c r="H190" s="53"/>
    </row>
    <row r="191" spans="1:8" x14ac:dyDescent="0.25">
      <c r="A191" s="65">
        <v>3119005</v>
      </c>
      <c r="B191" s="47" t="s">
        <v>1091</v>
      </c>
      <c r="C191" s="66">
        <v>155700.89797838742</v>
      </c>
      <c r="D191" s="71">
        <v>3117306</v>
      </c>
      <c r="E191" s="58" t="s">
        <v>196</v>
      </c>
      <c r="F191" s="72">
        <f t="shared" si="2"/>
        <v>1584691.4661612739</v>
      </c>
      <c r="G191" s="52"/>
      <c r="H191" s="53"/>
    </row>
    <row r="192" spans="1:8" x14ac:dyDescent="0.25">
      <c r="A192" s="65">
        <v>3119104</v>
      </c>
      <c r="B192" s="47" t="s">
        <v>1092</v>
      </c>
      <c r="C192" s="66">
        <v>483583.00831929938</v>
      </c>
      <c r="D192" s="71">
        <v>3117207</v>
      </c>
      <c r="E192" s="58" t="s">
        <v>197</v>
      </c>
      <c r="F192" s="72">
        <f t="shared" si="2"/>
        <v>155621.48093456277</v>
      </c>
      <c r="G192" s="52"/>
      <c r="H192" s="53"/>
    </row>
    <row r="193" spans="1:8" x14ac:dyDescent="0.25">
      <c r="A193" s="65">
        <v>3119203</v>
      </c>
      <c r="B193" s="47" t="s">
        <v>1093</v>
      </c>
      <c r="C193" s="66">
        <v>217043.35256933246</v>
      </c>
      <c r="D193" s="71">
        <v>3117405</v>
      </c>
      <c r="E193" s="58" t="s">
        <v>198</v>
      </c>
      <c r="F193" s="72">
        <f t="shared" si="2"/>
        <v>152017.82189117812</v>
      </c>
      <c r="G193" s="52"/>
      <c r="H193" s="53"/>
    </row>
    <row r="194" spans="1:8" x14ac:dyDescent="0.25">
      <c r="A194" s="65">
        <v>3119302</v>
      </c>
      <c r="B194" s="47" t="s">
        <v>1094</v>
      </c>
      <c r="C194" s="66">
        <v>1798308.8883940289</v>
      </c>
      <c r="D194" s="71">
        <v>3117504</v>
      </c>
      <c r="E194" s="58" t="s">
        <v>199</v>
      </c>
      <c r="F194" s="72">
        <f t="shared" si="2"/>
        <v>2549905.9857444512</v>
      </c>
      <c r="G194" s="52"/>
      <c r="H194" s="53"/>
    </row>
    <row r="195" spans="1:8" x14ac:dyDescent="0.25">
      <c r="A195" s="65">
        <v>3119401</v>
      </c>
      <c r="B195" s="47" t="s">
        <v>1095</v>
      </c>
      <c r="C195" s="66">
        <v>1698615.7870978923</v>
      </c>
      <c r="D195" s="71">
        <v>3117603</v>
      </c>
      <c r="E195" s="58" t="s">
        <v>200</v>
      </c>
      <c r="F195" s="72">
        <f t="shared" ref="F195:F258" si="3">VLOOKUP(D195,$A$2:$C$854,3,FALSE)</f>
        <v>609624.48604173504</v>
      </c>
      <c r="G195" s="52"/>
      <c r="H195" s="53"/>
    </row>
    <row r="196" spans="1:8" x14ac:dyDescent="0.25">
      <c r="A196" s="65">
        <v>3119500</v>
      </c>
      <c r="B196" s="47" t="s">
        <v>1096</v>
      </c>
      <c r="C196" s="66">
        <v>279810.25522581692</v>
      </c>
      <c r="D196" s="71">
        <v>3117702</v>
      </c>
      <c r="E196" s="58" t="s">
        <v>201</v>
      </c>
      <c r="F196" s="72">
        <f t="shared" si="3"/>
        <v>371760.56039427262</v>
      </c>
      <c r="G196" s="52"/>
      <c r="H196" s="53"/>
    </row>
    <row r="197" spans="1:8" x14ac:dyDescent="0.25">
      <c r="A197" s="65">
        <v>3119609</v>
      </c>
      <c r="B197" s="47" t="s">
        <v>1097</v>
      </c>
      <c r="C197" s="66">
        <v>137096.4176669099</v>
      </c>
      <c r="D197" s="71">
        <v>3117801</v>
      </c>
      <c r="E197" s="58" t="s">
        <v>202</v>
      </c>
      <c r="F197" s="72">
        <f t="shared" si="3"/>
        <v>313303.05022985826</v>
      </c>
      <c r="G197" s="52"/>
      <c r="H197" s="53"/>
    </row>
    <row r="198" spans="1:8" x14ac:dyDescent="0.25">
      <c r="A198" s="65">
        <v>3119708</v>
      </c>
      <c r="B198" s="47" t="s">
        <v>1098</v>
      </c>
      <c r="C198" s="66">
        <v>203955.41326181678</v>
      </c>
      <c r="D198" s="71">
        <v>3117836</v>
      </c>
      <c r="E198" s="58" t="s">
        <v>203</v>
      </c>
      <c r="F198" s="72">
        <f t="shared" si="3"/>
        <v>197866.72890363983</v>
      </c>
      <c r="G198" s="52"/>
      <c r="H198" s="53"/>
    </row>
    <row r="199" spans="1:8" x14ac:dyDescent="0.25">
      <c r="A199" s="65">
        <v>3119807</v>
      </c>
      <c r="B199" s="47" t="s">
        <v>1099</v>
      </c>
      <c r="C199" s="66">
        <v>221040.5518206273</v>
      </c>
      <c r="D199" s="71">
        <v>3117876</v>
      </c>
      <c r="E199" s="59" t="s">
        <v>204</v>
      </c>
      <c r="F199" s="72">
        <f t="shared" si="3"/>
        <v>938375.25486199267</v>
      </c>
      <c r="G199" s="52"/>
      <c r="H199" s="53"/>
    </row>
    <row r="200" spans="1:8" x14ac:dyDescent="0.25">
      <c r="A200" s="65">
        <v>3119906</v>
      </c>
      <c r="B200" s="47" t="s">
        <v>1100</v>
      </c>
      <c r="C200" s="66">
        <v>138756.45592830202</v>
      </c>
      <c r="D200" s="71">
        <v>3117900</v>
      </c>
      <c r="E200" s="59" t="s">
        <v>205</v>
      </c>
      <c r="F200" s="72">
        <f t="shared" si="3"/>
        <v>337422.17707938683</v>
      </c>
      <c r="G200" s="52"/>
      <c r="H200" s="53"/>
    </row>
    <row r="201" spans="1:8" x14ac:dyDescent="0.25">
      <c r="A201" s="65">
        <v>3120003</v>
      </c>
      <c r="B201" s="47" t="s">
        <v>1101</v>
      </c>
      <c r="C201" s="66">
        <v>152227.68641953351</v>
      </c>
      <c r="D201" s="71">
        <v>3118007</v>
      </c>
      <c r="E201" s="59" t="s">
        <v>206</v>
      </c>
      <c r="F201" s="72">
        <f t="shared" si="3"/>
        <v>9742463.4918540362</v>
      </c>
      <c r="G201" s="52"/>
      <c r="H201" s="53"/>
    </row>
    <row r="202" spans="1:8" x14ac:dyDescent="0.25">
      <c r="A202" s="65">
        <v>3120102</v>
      </c>
      <c r="B202" s="47" t="s">
        <v>1102</v>
      </c>
      <c r="C202" s="66">
        <v>179370.05793732233</v>
      </c>
      <c r="D202" s="71">
        <v>3118106</v>
      </c>
      <c r="E202" s="59" t="s">
        <v>207</v>
      </c>
      <c r="F202" s="72">
        <f t="shared" si="3"/>
        <v>122274.02784495668</v>
      </c>
      <c r="G202" s="52"/>
      <c r="H202" s="53"/>
    </row>
    <row r="203" spans="1:8" x14ac:dyDescent="0.25">
      <c r="A203" s="65">
        <v>3120201</v>
      </c>
      <c r="B203" s="47" t="s">
        <v>1103</v>
      </c>
      <c r="C203" s="66">
        <v>418371.88482338138</v>
      </c>
      <c r="D203" s="71">
        <v>3118205</v>
      </c>
      <c r="E203" s="59" t="s">
        <v>208</v>
      </c>
      <c r="F203" s="72">
        <f t="shared" si="3"/>
        <v>951435.13807754486</v>
      </c>
      <c r="G203" s="52"/>
      <c r="H203" s="53"/>
    </row>
    <row r="204" spans="1:8" x14ac:dyDescent="0.25">
      <c r="A204" s="65">
        <v>3120300</v>
      </c>
      <c r="B204" s="47" t="s">
        <v>1104</v>
      </c>
      <c r="C204" s="66">
        <v>176313.60935531923</v>
      </c>
      <c r="D204" s="71">
        <v>3118304</v>
      </c>
      <c r="E204" s="59" t="s">
        <v>209</v>
      </c>
      <c r="F204" s="72">
        <f t="shared" si="3"/>
        <v>2173472.7673068866</v>
      </c>
      <c r="G204" s="52"/>
      <c r="H204" s="53"/>
    </row>
    <row r="205" spans="1:8" x14ac:dyDescent="0.25">
      <c r="A205" s="65">
        <v>3120409</v>
      </c>
      <c r="B205" s="47" t="s">
        <v>1105</v>
      </c>
      <c r="C205" s="66">
        <v>236134.01802330837</v>
      </c>
      <c r="D205" s="71">
        <v>3118403</v>
      </c>
      <c r="E205" s="59" t="s">
        <v>210</v>
      </c>
      <c r="F205" s="72">
        <f t="shared" si="3"/>
        <v>540950.6799877329</v>
      </c>
      <c r="G205" s="52"/>
      <c r="H205" s="53"/>
    </row>
    <row r="206" spans="1:8" x14ac:dyDescent="0.25">
      <c r="A206" s="65">
        <v>3120508</v>
      </c>
      <c r="B206" s="47" t="s">
        <v>1106</v>
      </c>
      <c r="C206" s="66">
        <v>302015.89247969445</v>
      </c>
      <c r="D206" s="71">
        <v>3118502</v>
      </c>
      <c r="E206" s="58" t="s">
        <v>211</v>
      </c>
      <c r="F206" s="72">
        <f t="shared" si="3"/>
        <v>127548.69121984905</v>
      </c>
      <c r="G206" s="52"/>
      <c r="H206" s="53"/>
    </row>
    <row r="207" spans="1:8" x14ac:dyDescent="0.25">
      <c r="A207" s="65">
        <v>3120607</v>
      </c>
      <c r="B207" s="47" t="s">
        <v>1107</v>
      </c>
      <c r="C207" s="66">
        <v>167176.36473857594</v>
      </c>
      <c r="D207" s="71">
        <v>3118601</v>
      </c>
      <c r="E207" s="59" t="s">
        <v>212</v>
      </c>
      <c r="F207" s="72">
        <f t="shared" si="3"/>
        <v>33771477.399050593</v>
      </c>
      <c r="G207" s="52"/>
      <c r="H207" s="53"/>
    </row>
    <row r="208" spans="1:8" x14ac:dyDescent="0.25">
      <c r="A208" s="65">
        <v>3120706</v>
      </c>
      <c r="B208" s="47" t="s">
        <v>1108</v>
      </c>
      <c r="C208" s="66">
        <v>311184.75364062568</v>
      </c>
      <c r="D208" s="71">
        <v>3118700</v>
      </c>
      <c r="E208" s="59" t="s">
        <v>213</v>
      </c>
      <c r="F208" s="72">
        <f t="shared" si="3"/>
        <v>346863.70703120402</v>
      </c>
      <c r="G208" s="52"/>
      <c r="H208" s="53"/>
    </row>
    <row r="209" spans="1:8" x14ac:dyDescent="0.25">
      <c r="A209" s="65">
        <v>3120805</v>
      </c>
      <c r="B209" s="47" t="s">
        <v>1109</v>
      </c>
      <c r="C209" s="66">
        <v>373788.32507924928</v>
      </c>
      <c r="D209" s="71">
        <v>3118809</v>
      </c>
      <c r="E209" s="58" t="s">
        <v>214</v>
      </c>
      <c r="F209" s="72">
        <f t="shared" si="3"/>
        <v>383432.80153673078</v>
      </c>
      <c r="G209" s="52"/>
      <c r="H209" s="53"/>
    </row>
    <row r="210" spans="1:8" x14ac:dyDescent="0.25">
      <c r="A210" s="65">
        <v>3120904</v>
      </c>
      <c r="B210" s="47" t="s">
        <v>1110</v>
      </c>
      <c r="C210" s="66">
        <v>1742865.3413344079</v>
      </c>
      <c r="D210" s="71">
        <v>3118908</v>
      </c>
      <c r="E210" s="59" t="s">
        <v>215</v>
      </c>
      <c r="F210" s="72">
        <f t="shared" si="3"/>
        <v>256610.20549199157</v>
      </c>
      <c r="G210" s="52"/>
      <c r="H210" s="53"/>
    </row>
    <row r="211" spans="1:8" x14ac:dyDescent="0.25">
      <c r="A211" s="65">
        <v>3121001</v>
      </c>
      <c r="B211" s="47" t="s">
        <v>1111</v>
      </c>
      <c r="C211" s="66">
        <v>174838.68071991685</v>
      </c>
      <c r="D211" s="71">
        <v>3119005</v>
      </c>
      <c r="E211" s="58" t="s">
        <v>216</v>
      </c>
      <c r="F211" s="72">
        <f t="shared" si="3"/>
        <v>155700.89797838742</v>
      </c>
      <c r="G211" s="52"/>
      <c r="H211" s="53"/>
    </row>
    <row r="212" spans="1:8" x14ac:dyDescent="0.25">
      <c r="A212" s="65">
        <v>3121100</v>
      </c>
      <c r="B212" s="47" t="s">
        <v>1112</v>
      </c>
      <c r="C212" s="66">
        <v>268084.10528110486</v>
      </c>
      <c r="D212" s="71">
        <v>3119104</v>
      </c>
      <c r="E212" s="59" t="s">
        <v>217</v>
      </c>
      <c r="F212" s="72">
        <f t="shared" si="3"/>
        <v>483583.00831929938</v>
      </c>
      <c r="G212" s="52"/>
      <c r="H212" s="53"/>
    </row>
    <row r="213" spans="1:8" x14ac:dyDescent="0.25">
      <c r="A213" s="65">
        <v>3121209</v>
      </c>
      <c r="B213" s="47" t="s">
        <v>1113</v>
      </c>
      <c r="C213" s="66">
        <v>498213.03219274624</v>
      </c>
      <c r="D213" s="71">
        <v>3119203</v>
      </c>
      <c r="E213" s="59" t="s">
        <v>218</v>
      </c>
      <c r="F213" s="72">
        <f t="shared" si="3"/>
        <v>217043.35256933246</v>
      </c>
      <c r="G213" s="52"/>
      <c r="H213" s="53"/>
    </row>
    <row r="214" spans="1:8" x14ac:dyDescent="0.25">
      <c r="A214" s="65">
        <v>3121308</v>
      </c>
      <c r="B214" s="47" t="s">
        <v>1114</v>
      </c>
      <c r="C214" s="66">
        <v>163901.91797615809</v>
      </c>
      <c r="D214" s="71">
        <v>3119302</v>
      </c>
      <c r="E214" s="59" t="s">
        <v>219</v>
      </c>
      <c r="F214" s="72">
        <f t="shared" si="3"/>
        <v>1798308.8883940289</v>
      </c>
      <c r="G214" s="52"/>
      <c r="H214" s="53"/>
    </row>
    <row r="215" spans="1:8" x14ac:dyDescent="0.25">
      <c r="A215" s="65">
        <v>3121407</v>
      </c>
      <c r="B215" s="47" t="s">
        <v>1115</v>
      </c>
      <c r="C215" s="66">
        <v>199516.36732840503</v>
      </c>
      <c r="D215" s="71">
        <v>3119401</v>
      </c>
      <c r="E215" s="59" t="s">
        <v>220</v>
      </c>
      <c r="F215" s="72">
        <f t="shared" si="3"/>
        <v>1698615.7870978923</v>
      </c>
      <c r="G215" s="52"/>
      <c r="H215" s="53"/>
    </row>
    <row r="216" spans="1:8" x14ac:dyDescent="0.25">
      <c r="A216" s="65">
        <v>3121506</v>
      </c>
      <c r="B216" s="47" t="s">
        <v>1116</v>
      </c>
      <c r="C216" s="66">
        <v>192927.41198789803</v>
      </c>
      <c r="D216" s="71">
        <v>3119500</v>
      </c>
      <c r="E216" s="59" t="s">
        <v>221</v>
      </c>
      <c r="F216" s="72">
        <f t="shared" si="3"/>
        <v>279810.25522581692</v>
      </c>
      <c r="G216" s="52"/>
      <c r="H216" s="53"/>
    </row>
    <row r="217" spans="1:8" x14ac:dyDescent="0.25">
      <c r="A217" s="65">
        <v>3121605</v>
      </c>
      <c r="B217" s="47" t="s">
        <v>1117</v>
      </c>
      <c r="C217" s="66">
        <v>818943.31273203006</v>
      </c>
      <c r="D217" s="71">
        <v>3119609</v>
      </c>
      <c r="E217" s="59" t="s">
        <v>222</v>
      </c>
      <c r="F217" s="72">
        <f t="shared" si="3"/>
        <v>137096.4176669099</v>
      </c>
      <c r="G217" s="52"/>
      <c r="H217" s="53"/>
    </row>
    <row r="218" spans="1:8" x14ac:dyDescent="0.25">
      <c r="A218" s="65">
        <v>3121704</v>
      </c>
      <c r="B218" s="47" t="s">
        <v>1118</v>
      </c>
      <c r="C218" s="66">
        <v>120345.93871960122</v>
      </c>
      <c r="D218" s="71">
        <v>3119708</v>
      </c>
      <c r="E218" s="59" t="s">
        <v>223</v>
      </c>
      <c r="F218" s="72">
        <f t="shared" si="3"/>
        <v>203955.41326181678</v>
      </c>
      <c r="G218" s="52"/>
      <c r="H218" s="53"/>
    </row>
    <row r="219" spans="1:8" x14ac:dyDescent="0.25">
      <c r="A219" s="65">
        <v>3121803</v>
      </c>
      <c r="B219" s="47" t="s">
        <v>1119</v>
      </c>
      <c r="C219" s="66">
        <v>260094.64698893676</v>
      </c>
      <c r="D219" s="71">
        <v>3119807</v>
      </c>
      <c r="E219" s="58" t="s">
        <v>224</v>
      </c>
      <c r="F219" s="72">
        <f t="shared" si="3"/>
        <v>221040.5518206273</v>
      </c>
      <c r="G219" s="52"/>
      <c r="H219" s="53"/>
    </row>
    <row r="220" spans="1:8" x14ac:dyDescent="0.25">
      <c r="A220" s="65">
        <v>3121902</v>
      </c>
      <c r="B220" s="47" t="s">
        <v>1120</v>
      </c>
      <c r="C220" s="66">
        <v>178638.82906151994</v>
      </c>
      <c r="D220" s="71">
        <v>3119906</v>
      </c>
      <c r="E220" s="58" t="s">
        <v>225</v>
      </c>
      <c r="F220" s="72">
        <f t="shared" si="3"/>
        <v>138756.45592830202</v>
      </c>
      <c r="G220" s="52"/>
      <c r="H220" s="53"/>
    </row>
    <row r="221" spans="1:8" x14ac:dyDescent="0.25">
      <c r="A221" s="65">
        <v>3122009</v>
      </c>
      <c r="B221" s="47" t="s">
        <v>1121</v>
      </c>
      <c r="C221" s="66">
        <v>359100.25146422593</v>
      </c>
      <c r="D221" s="71">
        <v>3119955</v>
      </c>
      <c r="E221" s="58" t="s">
        <v>226</v>
      </c>
      <c r="F221" s="72">
        <f t="shared" si="3"/>
        <v>439965.63926169701</v>
      </c>
      <c r="G221" s="52"/>
      <c r="H221" s="53"/>
    </row>
    <row r="222" spans="1:8" x14ac:dyDescent="0.25">
      <c r="A222" s="65">
        <v>3122108</v>
      </c>
      <c r="B222" s="47" t="s">
        <v>1122</v>
      </c>
      <c r="C222" s="66">
        <v>133402.9610056048</v>
      </c>
      <c r="D222" s="71">
        <v>3120003</v>
      </c>
      <c r="E222" s="58" t="s">
        <v>227</v>
      </c>
      <c r="F222" s="72">
        <f t="shared" si="3"/>
        <v>152227.68641953351</v>
      </c>
      <c r="G222" s="52"/>
      <c r="H222" s="53"/>
    </row>
    <row r="223" spans="1:8" x14ac:dyDescent="0.25">
      <c r="A223" s="65">
        <v>3122207</v>
      </c>
      <c r="B223" s="47" t="s">
        <v>1123</v>
      </c>
      <c r="C223" s="66">
        <v>206905.72585473029</v>
      </c>
      <c r="D223" s="71">
        <v>3120102</v>
      </c>
      <c r="E223" s="58" t="s">
        <v>228</v>
      </c>
      <c r="F223" s="72">
        <f t="shared" si="3"/>
        <v>179370.05793732233</v>
      </c>
      <c r="G223" s="52"/>
      <c r="H223" s="53"/>
    </row>
    <row r="224" spans="1:8" x14ac:dyDescent="0.25">
      <c r="A224" s="65">
        <v>3122306</v>
      </c>
      <c r="B224" s="47" t="s">
        <v>1124</v>
      </c>
      <c r="C224" s="66">
        <v>6306022.3708046619</v>
      </c>
      <c r="D224" s="71">
        <v>3120151</v>
      </c>
      <c r="E224" s="58" t="s">
        <v>229</v>
      </c>
      <c r="F224" s="72">
        <f t="shared" si="3"/>
        <v>191075.54347924382</v>
      </c>
      <c r="G224" s="52"/>
      <c r="H224" s="53"/>
    </row>
    <row r="225" spans="1:8" x14ac:dyDescent="0.25">
      <c r="A225" s="65">
        <v>3122405</v>
      </c>
      <c r="B225" s="47" t="s">
        <v>1125</v>
      </c>
      <c r="C225" s="66">
        <v>242686.45614315721</v>
      </c>
      <c r="D225" s="71">
        <v>3120201</v>
      </c>
      <c r="E225" s="59" t="s">
        <v>230</v>
      </c>
      <c r="F225" s="72">
        <f t="shared" si="3"/>
        <v>418371.88482338138</v>
      </c>
      <c r="G225" s="52"/>
      <c r="H225" s="53"/>
    </row>
    <row r="226" spans="1:8" x14ac:dyDescent="0.25">
      <c r="A226" s="65">
        <v>3122504</v>
      </c>
      <c r="B226" s="47" t="s">
        <v>1126</v>
      </c>
      <c r="C226" s="66">
        <v>146122.89045490557</v>
      </c>
      <c r="D226" s="71">
        <v>3120300</v>
      </c>
      <c r="E226" s="58" t="s">
        <v>231</v>
      </c>
      <c r="F226" s="72">
        <f t="shared" si="3"/>
        <v>176313.60935531923</v>
      </c>
      <c r="G226" s="52"/>
      <c r="H226" s="53"/>
    </row>
    <row r="227" spans="1:8" x14ac:dyDescent="0.25">
      <c r="A227" s="65">
        <v>3122603</v>
      </c>
      <c r="B227" s="47" t="s">
        <v>1127</v>
      </c>
      <c r="C227" s="66">
        <v>161596.13812067918</v>
      </c>
      <c r="D227" s="71">
        <v>3120409</v>
      </c>
      <c r="E227" s="59" t="s">
        <v>232</v>
      </c>
      <c r="F227" s="72">
        <f t="shared" si="3"/>
        <v>236134.01802330837</v>
      </c>
      <c r="G227" s="52"/>
      <c r="H227" s="53"/>
    </row>
    <row r="228" spans="1:8" x14ac:dyDescent="0.25">
      <c r="A228" s="65">
        <v>3122702</v>
      </c>
      <c r="B228" s="47" t="s">
        <v>1128</v>
      </c>
      <c r="C228" s="66">
        <v>214484.20100075298</v>
      </c>
      <c r="D228" s="71">
        <v>3120508</v>
      </c>
      <c r="E228" s="59" t="s">
        <v>233</v>
      </c>
      <c r="F228" s="72">
        <f t="shared" si="3"/>
        <v>302015.89247969445</v>
      </c>
      <c r="G228" s="52"/>
      <c r="H228" s="53"/>
    </row>
    <row r="229" spans="1:8" x14ac:dyDescent="0.25">
      <c r="A229" s="65">
        <v>3122801</v>
      </c>
      <c r="B229" s="47" t="s">
        <v>1129</v>
      </c>
      <c r="C229" s="66">
        <v>124831.63711413649</v>
      </c>
      <c r="D229" s="71">
        <v>3120607</v>
      </c>
      <c r="E229" s="58" t="s">
        <v>234</v>
      </c>
      <c r="F229" s="72">
        <f t="shared" si="3"/>
        <v>167176.36473857594</v>
      </c>
      <c r="G229" s="52"/>
      <c r="H229" s="53"/>
    </row>
    <row r="230" spans="1:8" x14ac:dyDescent="0.25">
      <c r="A230" s="65">
        <v>3122900</v>
      </c>
      <c r="B230" s="47" t="s">
        <v>1130</v>
      </c>
      <c r="C230" s="66">
        <v>216740.89363583358</v>
      </c>
      <c r="D230" s="71">
        <v>3120706</v>
      </c>
      <c r="E230" s="59" t="s">
        <v>235</v>
      </c>
      <c r="F230" s="72">
        <f t="shared" si="3"/>
        <v>311184.75364062568</v>
      </c>
      <c r="G230" s="52"/>
      <c r="H230" s="53"/>
    </row>
    <row r="231" spans="1:8" x14ac:dyDescent="0.25">
      <c r="A231" s="65">
        <v>3123007</v>
      </c>
      <c r="B231" s="47" t="s">
        <v>1131</v>
      </c>
      <c r="C231" s="66">
        <v>404184.94333090307</v>
      </c>
      <c r="D231" s="71">
        <v>3120805</v>
      </c>
      <c r="E231" s="58" t="s">
        <v>236</v>
      </c>
      <c r="F231" s="72">
        <f t="shared" si="3"/>
        <v>373788.32507924928</v>
      </c>
      <c r="G231" s="52"/>
      <c r="H231" s="53"/>
    </row>
    <row r="232" spans="1:8" x14ac:dyDescent="0.25">
      <c r="A232" s="65">
        <v>3123106</v>
      </c>
      <c r="B232" s="47" t="s">
        <v>1132</v>
      </c>
      <c r="C232" s="66">
        <v>320420.98271468037</v>
      </c>
      <c r="D232" s="71">
        <v>3120839</v>
      </c>
      <c r="E232" s="59" t="s">
        <v>237</v>
      </c>
      <c r="F232" s="72">
        <f t="shared" si="3"/>
        <v>152485.77443963135</v>
      </c>
      <c r="G232" s="52"/>
      <c r="H232" s="53"/>
    </row>
    <row r="233" spans="1:8" x14ac:dyDescent="0.25">
      <c r="A233" s="65">
        <v>3123205</v>
      </c>
      <c r="B233" s="47" t="s">
        <v>1133</v>
      </c>
      <c r="C233" s="66">
        <v>352248.56261043024</v>
      </c>
      <c r="D233" s="71">
        <v>3120870</v>
      </c>
      <c r="E233" s="59" t="s">
        <v>238</v>
      </c>
      <c r="F233" s="72">
        <f t="shared" si="3"/>
        <v>218216.63961325079</v>
      </c>
      <c r="G233" s="52"/>
      <c r="H233" s="53"/>
    </row>
    <row r="234" spans="1:8" x14ac:dyDescent="0.25">
      <c r="A234" s="65">
        <v>3123304</v>
      </c>
      <c r="B234" s="47" t="s">
        <v>1134</v>
      </c>
      <c r="C234" s="66">
        <v>140969.03551485538</v>
      </c>
      <c r="D234" s="71">
        <v>3120904</v>
      </c>
      <c r="E234" s="59" t="s">
        <v>239</v>
      </c>
      <c r="F234" s="72">
        <f t="shared" si="3"/>
        <v>1742865.3413344079</v>
      </c>
      <c r="G234" s="52"/>
      <c r="H234" s="53"/>
    </row>
    <row r="235" spans="1:8" x14ac:dyDescent="0.25">
      <c r="A235" s="65">
        <v>3123403</v>
      </c>
      <c r="B235" s="47" t="s">
        <v>1135</v>
      </c>
      <c r="C235" s="66">
        <v>196059.12585837711</v>
      </c>
      <c r="D235" s="71">
        <v>3121001</v>
      </c>
      <c r="E235" s="59" t="s">
        <v>240</v>
      </c>
      <c r="F235" s="72">
        <f t="shared" si="3"/>
        <v>174838.68071991685</v>
      </c>
      <c r="G235" s="52"/>
      <c r="H235" s="53"/>
    </row>
    <row r="236" spans="1:8" x14ac:dyDescent="0.25">
      <c r="A236" s="65">
        <v>3123502</v>
      </c>
      <c r="B236" s="47" t="s">
        <v>1136</v>
      </c>
      <c r="C236" s="66">
        <v>186547.92335717124</v>
      </c>
      <c r="D236" s="71">
        <v>3121100</v>
      </c>
      <c r="E236" s="59" t="s">
        <v>241</v>
      </c>
      <c r="F236" s="72">
        <f t="shared" si="3"/>
        <v>268084.10528110486</v>
      </c>
      <c r="G236" s="52"/>
      <c r="H236" s="53"/>
    </row>
    <row r="237" spans="1:8" x14ac:dyDescent="0.25">
      <c r="A237" s="65">
        <v>3123601</v>
      </c>
      <c r="B237" s="47" t="s">
        <v>1137</v>
      </c>
      <c r="C237" s="66">
        <v>798413.82009860105</v>
      </c>
      <c r="D237" s="71">
        <v>3121209</v>
      </c>
      <c r="E237" s="58" t="s">
        <v>242</v>
      </c>
      <c r="F237" s="72">
        <f t="shared" si="3"/>
        <v>498213.03219274624</v>
      </c>
      <c r="G237" s="52"/>
      <c r="H237" s="53"/>
    </row>
    <row r="238" spans="1:8" x14ac:dyDescent="0.25">
      <c r="A238" s="65">
        <v>3123700</v>
      </c>
      <c r="B238" s="47" t="s">
        <v>1138</v>
      </c>
      <c r="C238" s="66">
        <v>277040.64337256126</v>
      </c>
      <c r="D238" s="71">
        <v>3121258</v>
      </c>
      <c r="E238" s="59" t="s">
        <v>243</v>
      </c>
      <c r="F238" s="72">
        <f t="shared" si="3"/>
        <v>902799.47714823636</v>
      </c>
      <c r="G238" s="52"/>
      <c r="H238" s="53"/>
    </row>
    <row r="239" spans="1:8" x14ac:dyDescent="0.25">
      <c r="A239" s="65">
        <v>3123809</v>
      </c>
      <c r="B239" s="47" t="s">
        <v>1139</v>
      </c>
      <c r="C239" s="66">
        <v>199782.91914381017</v>
      </c>
      <c r="D239" s="71">
        <v>3121308</v>
      </c>
      <c r="E239" s="59" t="s">
        <v>244</v>
      </c>
      <c r="F239" s="72">
        <f t="shared" si="3"/>
        <v>163901.91797615809</v>
      </c>
      <c r="G239" s="52"/>
      <c r="H239" s="53"/>
    </row>
    <row r="240" spans="1:8" x14ac:dyDescent="0.25">
      <c r="A240" s="65">
        <v>3123908</v>
      </c>
      <c r="B240" s="47" t="s">
        <v>1140</v>
      </c>
      <c r="C240" s="66">
        <v>289906.64932669362</v>
      </c>
      <c r="D240" s="71">
        <v>3121407</v>
      </c>
      <c r="E240" s="59" t="s">
        <v>245</v>
      </c>
      <c r="F240" s="72">
        <f t="shared" si="3"/>
        <v>199516.36732840503</v>
      </c>
      <c r="G240" s="52"/>
      <c r="H240" s="53"/>
    </row>
    <row r="241" spans="1:8" x14ac:dyDescent="0.25">
      <c r="A241" s="65">
        <v>3124005</v>
      </c>
      <c r="B241" s="47" t="s">
        <v>1141</v>
      </c>
      <c r="C241" s="66">
        <v>500298.41376227012</v>
      </c>
      <c r="D241" s="71">
        <v>3121506</v>
      </c>
      <c r="E241" s="59" t="s">
        <v>246</v>
      </c>
      <c r="F241" s="72">
        <f t="shared" si="3"/>
        <v>192927.41198789803</v>
      </c>
      <c r="G241" s="52"/>
      <c r="H241" s="53"/>
    </row>
    <row r="242" spans="1:8" x14ac:dyDescent="0.25">
      <c r="A242" s="65">
        <v>3124104</v>
      </c>
      <c r="B242" s="47" t="s">
        <v>1142</v>
      </c>
      <c r="C242" s="66">
        <v>1054646.692213261</v>
      </c>
      <c r="D242" s="71">
        <v>3121605</v>
      </c>
      <c r="E242" s="59" t="s">
        <v>247</v>
      </c>
      <c r="F242" s="72">
        <f t="shared" si="3"/>
        <v>818943.31273203006</v>
      </c>
      <c r="G242" s="52"/>
      <c r="H242" s="53"/>
    </row>
    <row r="243" spans="1:8" x14ac:dyDescent="0.25">
      <c r="A243" s="65">
        <v>3124203</v>
      </c>
      <c r="B243" s="47" t="s">
        <v>1143</v>
      </c>
      <c r="C243" s="66">
        <v>565830.192018845</v>
      </c>
      <c r="D243" s="71">
        <v>3121704</v>
      </c>
      <c r="E243" s="59" t="s">
        <v>248</v>
      </c>
      <c r="F243" s="72">
        <f t="shared" si="3"/>
        <v>120345.93871960122</v>
      </c>
      <c r="G243" s="52"/>
      <c r="H243" s="53"/>
    </row>
    <row r="244" spans="1:8" x14ac:dyDescent="0.25">
      <c r="A244" s="65">
        <v>3124302</v>
      </c>
      <c r="B244" s="47" t="s">
        <v>1144</v>
      </c>
      <c r="C244" s="66">
        <v>468890.20669515897</v>
      </c>
      <c r="D244" s="71">
        <v>3121803</v>
      </c>
      <c r="E244" s="58" t="s">
        <v>249</v>
      </c>
      <c r="F244" s="72">
        <f t="shared" si="3"/>
        <v>260094.64698893676</v>
      </c>
      <c r="G244" s="52"/>
      <c r="H244" s="53"/>
    </row>
    <row r="245" spans="1:8" x14ac:dyDescent="0.25">
      <c r="A245" s="65">
        <v>3124401</v>
      </c>
      <c r="B245" s="47" t="s">
        <v>1145</v>
      </c>
      <c r="C245" s="66">
        <v>213043.89313248012</v>
      </c>
      <c r="D245" s="71">
        <v>3121902</v>
      </c>
      <c r="E245" s="58" t="s">
        <v>250</v>
      </c>
      <c r="F245" s="72">
        <f t="shared" si="3"/>
        <v>178638.82906151994</v>
      </c>
      <c r="G245" s="52"/>
      <c r="H245" s="53"/>
    </row>
    <row r="246" spans="1:8" x14ac:dyDescent="0.25">
      <c r="A246" s="65">
        <v>3124500</v>
      </c>
      <c r="B246" s="47" t="s">
        <v>1146</v>
      </c>
      <c r="C246" s="66">
        <v>345378.30562624149</v>
      </c>
      <c r="D246" s="71">
        <v>3122009</v>
      </c>
      <c r="E246" s="59" t="s">
        <v>251</v>
      </c>
      <c r="F246" s="72">
        <f t="shared" si="3"/>
        <v>359100.25146422593</v>
      </c>
      <c r="G246" s="52"/>
      <c r="H246" s="53"/>
    </row>
    <row r="247" spans="1:8" x14ac:dyDescent="0.25">
      <c r="A247" s="65">
        <v>3124609</v>
      </c>
      <c r="B247" s="47" t="s">
        <v>1147</v>
      </c>
      <c r="C247" s="66">
        <v>136669.97267237931</v>
      </c>
      <c r="D247" s="71">
        <v>3122108</v>
      </c>
      <c r="E247" s="59" t="s">
        <v>252</v>
      </c>
      <c r="F247" s="72">
        <f t="shared" si="3"/>
        <v>133402.9610056048</v>
      </c>
      <c r="G247" s="52"/>
      <c r="H247" s="53"/>
    </row>
    <row r="248" spans="1:8" x14ac:dyDescent="0.25">
      <c r="A248" s="65">
        <v>3124708</v>
      </c>
      <c r="B248" s="47" t="s">
        <v>1148</v>
      </c>
      <c r="C248" s="66">
        <v>188348.18894799036</v>
      </c>
      <c r="D248" s="71">
        <v>3122207</v>
      </c>
      <c r="E248" s="58" t="s">
        <v>253</v>
      </c>
      <c r="F248" s="72">
        <f t="shared" si="3"/>
        <v>206905.72585473029</v>
      </c>
      <c r="G248" s="52"/>
      <c r="H248" s="53"/>
    </row>
    <row r="249" spans="1:8" x14ac:dyDescent="0.25">
      <c r="A249" s="65">
        <v>3124807</v>
      </c>
      <c r="B249" s="47" t="s">
        <v>1149</v>
      </c>
      <c r="C249" s="66">
        <v>479372.80559745268</v>
      </c>
      <c r="D249" s="71">
        <v>3122306</v>
      </c>
      <c r="E249" s="58" t="s">
        <v>254</v>
      </c>
      <c r="F249" s="72">
        <f t="shared" si="3"/>
        <v>6306022.3708046619</v>
      </c>
      <c r="G249" s="52"/>
      <c r="H249" s="53"/>
    </row>
    <row r="250" spans="1:8" x14ac:dyDescent="0.25">
      <c r="A250" s="65">
        <v>3124906</v>
      </c>
      <c r="B250" s="47" t="s">
        <v>1150</v>
      </c>
      <c r="C250" s="66">
        <v>295343.5400119939</v>
      </c>
      <c r="D250" s="71">
        <v>3122355</v>
      </c>
      <c r="E250" s="59" t="s">
        <v>255</v>
      </c>
      <c r="F250" s="72">
        <f t="shared" si="3"/>
        <v>267510.70106686704</v>
      </c>
      <c r="G250" s="52"/>
      <c r="H250" s="53"/>
    </row>
    <row r="251" spans="1:8" x14ac:dyDescent="0.25">
      <c r="A251" s="65">
        <v>3125002</v>
      </c>
      <c r="B251" s="47" t="s">
        <v>1151</v>
      </c>
      <c r="C251" s="66">
        <v>95797.700564866944</v>
      </c>
      <c r="D251" s="71">
        <v>3122405</v>
      </c>
      <c r="E251" s="59" t="s">
        <v>256</v>
      </c>
      <c r="F251" s="72">
        <f t="shared" si="3"/>
        <v>242686.45614315721</v>
      </c>
      <c r="G251" s="52"/>
      <c r="H251" s="53"/>
    </row>
    <row r="252" spans="1:8" x14ac:dyDescent="0.25">
      <c r="A252" s="65">
        <v>3125101</v>
      </c>
      <c r="B252" s="47" t="s">
        <v>1152</v>
      </c>
      <c r="C252" s="66">
        <v>11973207.375788067</v>
      </c>
      <c r="D252" s="71">
        <v>3122454</v>
      </c>
      <c r="E252" s="58" t="s">
        <v>257</v>
      </c>
      <c r="F252" s="72">
        <f t="shared" si="3"/>
        <v>195640.63774775428</v>
      </c>
      <c r="G252" s="52"/>
      <c r="H252" s="53"/>
    </row>
    <row r="253" spans="1:8" x14ac:dyDescent="0.25">
      <c r="A253" s="65">
        <v>3125200</v>
      </c>
      <c r="B253" s="47" t="s">
        <v>1153</v>
      </c>
      <c r="C253" s="66">
        <v>142846.38052283385</v>
      </c>
      <c r="D253" s="71">
        <v>3122470</v>
      </c>
      <c r="E253" s="59" t="s">
        <v>258</v>
      </c>
      <c r="F253" s="72">
        <f t="shared" si="3"/>
        <v>179674.9160695005</v>
      </c>
      <c r="G253" s="52"/>
      <c r="H253" s="53"/>
    </row>
    <row r="254" spans="1:8" x14ac:dyDescent="0.25">
      <c r="A254" s="65">
        <v>3125309</v>
      </c>
      <c r="B254" s="47" t="s">
        <v>1154</v>
      </c>
      <c r="C254" s="66">
        <v>147826.98682654017</v>
      </c>
      <c r="D254" s="71">
        <v>3122504</v>
      </c>
      <c r="E254" s="59" t="s">
        <v>259</v>
      </c>
      <c r="F254" s="72">
        <f t="shared" si="3"/>
        <v>146122.89045490557</v>
      </c>
      <c r="G254" s="52"/>
      <c r="H254" s="53"/>
    </row>
    <row r="255" spans="1:8" x14ac:dyDescent="0.25">
      <c r="A255" s="65">
        <v>3125408</v>
      </c>
      <c r="B255" s="47" t="s">
        <v>1155</v>
      </c>
      <c r="C255" s="66">
        <v>203737.59801267489</v>
      </c>
      <c r="D255" s="71">
        <v>3122603</v>
      </c>
      <c r="E255" s="59" t="s">
        <v>260</v>
      </c>
      <c r="F255" s="72">
        <f t="shared" si="3"/>
        <v>161596.13812067918</v>
      </c>
      <c r="G255" s="52"/>
      <c r="H255" s="53"/>
    </row>
    <row r="256" spans="1:8" x14ac:dyDescent="0.25">
      <c r="A256" s="65">
        <v>3125507</v>
      </c>
      <c r="B256" s="47" t="s">
        <v>1156</v>
      </c>
      <c r="C256" s="66">
        <v>207974.64976117652</v>
      </c>
      <c r="D256" s="71">
        <v>3122702</v>
      </c>
      <c r="E256" s="58" t="s">
        <v>261</v>
      </c>
      <c r="F256" s="72">
        <f t="shared" si="3"/>
        <v>214484.20100075298</v>
      </c>
      <c r="G256" s="52"/>
      <c r="H256" s="53"/>
    </row>
    <row r="257" spans="1:8" x14ac:dyDescent="0.25">
      <c r="A257" s="65">
        <v>3125606</v>
      </c>
      <c r="B257" s="47" t="s">
        <v>1157</v>
      </c>
      <c r="C257" s="66">
        <v>189231.64018337647</v>
      </c>
      <c r="D257" s="71">
        <v>3122801</v>
      </c>
      <c r="E257" s="58" t="s">
        <v>262</v>
      </c>
      <c r="F257" s="72">
        <f t="shared" si="3"/>
        <v>124831.63711413649</v>
      </c>
      <c r="G257" s="52"/>
      <c r="H257" s="53"/>
    </row>
    <row r="258" spans="1:8" x14ac:dyDescent="0.25">
      <c r="A258" s="65">
        <v>3125705</v>
      </c>
      <c r="B258" s="47" t="s">
        <v>1158</v>
      </c>
      <c r="C258" s="66">
        <v>424305.12621943699</v>
      </c>
      <c r="D258" s="71">
        <v>3122900</v>
      </c>
      <c r="E258" s="58" t="s">
        <v>263</v>
      </c>
      <c r="F258" s="72">
        <f t="shared" si="3"/>
        <v>216740.89363583358</v>
      </c>
      <c r="G258" s="52"/>
      <c r="H258" s="53"/>
    </row>
    <row r="259" spans="1:8" x14ac:dyDescent="0.25">
      <c r="A259" s="65">
        <v>3125804</v>
      </c>
      <c r="B259" s="47" t="s">
        <v>1159</v>
      </c>
      <c r="C259" s="66">
        <v>132867.17273416911</v>
      </c>
      <c r="D259" s="71">
        <v>3123007</v>
      </c>
      <c r="E259" s="59" t="s">
        <v>264</v>
      </c>
      <c r="F259" s="72">
        <f t="shared" ref="F259:F322" si="4">VLOOKUP(D259,$A$2:$C$854,3,FALSE)</f>
        <v>404184.94333090307</v>
      </c>
      <c r="G259" s="52"/>
      <c r="H259" s="53"/>
    </row>
    <row r="260" spans="1:8" x14ac:dyDescent="0.25">
      <c r="A260" s="65">
        <v>3125903</v>
      </c>
      <c r="B260" s="47" t="s">
        <v>1160</v>
      </c>
      <c r="C260" s="66">
        <v>221115.28700876067</v>
      </c>
      <c r="D260" s="71">
        <v>3123106</v>
      </c>
      <c r="E260" s="58" t="s">
        <v>265</v>
      </c>
      <c r="F260" s="72">
        <f t="shared" si="4"/>
        <v>320420.98271468037</v>
      </c>
      <c r="G260" s="52"/>
      <c r="H260" s="53"/>
    </row>
    <row r="261" spans="1:8" x14ac:dyDescent="0.25">
      <c r="A261" s="65">
        <v>3126000</v>
      </c>
      <c r="B261" s="47" t="s">
        <v>1161</v>
      </c>
      <c r="C261" s="66">
        <v>297043.42004051723</v>
      </c>
      <c r="D261" s="71">
        <v>3123205</v>
      </c>
      <c r="E261" s="58" t="s">
        <v>266</v>
      </c>
      <c r="F261" s="72">
        <f t="shared" si="4"/>
        <v>352248.56261043024</v>
      </c>
      <c r="G261" s="52"/>
      <c r="H261" s="53"/>
    </row>
    <row r="262" spans="1:8" x14ac:dyDescent="0.25">
      <c r="A262" s="65">
        <v>3126109</v>
      </c>
      <c r="B262" s="47" t="s">
        <v>1162</v>
      </c>
      <c r="C262" s="66">
        <v>1635118.8761770446</v>
      </c>
      <c r="D262" s="71">
        <v>3123304</v>
      </c>
      <c r="E262" s="59" t="s">
        <v>267</v>
      </c>
      <c r="F262" s="72">
        <f t="shared" si="4"/>
        <v>140969.03551485538</v>
      </c>
      <c r="G262" s="52"/>
      <c r="H262" s="53"/>
    </row>
    <row r="263" spans="1:8" x14ac:dyDescent="0.25">
      <c r="A263" s="65">
        <v>3126208</v>
      </c>
      <c r="B263" s="47" t="s">
        <v>1163</v>
      </c>
      <c r="C263" s="66">
        <v>545850.78119635687</v>
      </c>
      <c r="D263" s="71">
        <v>3123403</v>
      </c>
      <c r="E263" s="58" t="s">
        <v>268</v>
      </c>
      <c r="F263" s="72">
        <f t="shared" si="4"/>
        <v>196059.12585837711</v>
      </c>
      <c r="G263" s="52"/>
      <c r="H263" s="53"/>
    </row>
    <row r="264" spans="1:8" x14ac:dyDescent="0.25">
      <c r="A264" s="65">
        <v>3126307</v>
      </c>
      <c r="B264" s="47" t="s">
        <v>1164</v>
      </c>
      <c r="C264" s="66">
        <v>262020.33896565699</v>
      </c>
      <c r="D264" s="71">
        <v>3123502</v>
      </c>
      <c r="E264" s="59" t="s">
        <v>269</v>
      </c>
      <c r="F264" s="72">
        <f t="shared" si="4"/>
        <v>186547.92335717124</v>
      </c>
      <c r="G264" s="52"/>
      <c r="H264" s="53"/>
    </row>
    <row r="265" spans="1:8" x14ac:dyDescent="0.25">
      <c r="A265" s="65">
        <v>3126406</v>
      </c>
      <c r="B265" s="47" t="s">
        <v>1165</v>
      </c>
      <c r="C265" s="66">
        <v>156052.22881205686</v>
      </c>
      <c r="D265" s="71">
        <v>3123528</v>
      </c>
      <c r="E265" s="58" t="s">
        <v>270</v>
      </c>
      <c r="F265" s="72">
        <f t="shared" si="4"/>
        <v>251285.67710729086</v>
      </c>
      <c r="G265" s="52"/>
      <c r="H265" s="53"/>
    </row>
    <row r="266" spans="1:8" x14ac:dyDescent="0.25">
      <c r="A266" s="65">
        <v>3126505</v>
      </c>
      <c r="B266" s="47" t="s">
        <v>1166</v>
      </c>
      <c r="C266" s="66">
        <v>189338.18254300192</v>
      </c>
      <c r="D266" s="71">
        <v>3123601</v>
      </c>
      <c r="E266" s="58" t="s">
        <v>271</v>
      </c>
      <c r="F266" s="72">
        <f t="shared" si="4"/>
        <v>798413.82009860105</v>
      </c>
      <c r="G266" s="52"/>
      <c r="H266" s="53"/>
    </row>
    <row r="267" spans="1:8" x14ac:dyDescent="0.25">
      <c r="A267" s="65">
        <v>3126604</v>
      </c>
      <c r="B267" s="47" t="s">
        <v>1167</v>
      </c>
      <c r="C267" s="66">
        <v>169509.99594945964</v>
      </c>
      <c r="D267" s="71">
        <v>3123700</v>
      </c>
      <c r="E267" s="59" t="s">
        <v>272</v>
      </c>
      <c r="F267" s="72">
        <f t="shared" si="4"/>
        <v>277040.64337256126</v>
      </c>
      <c r="G267" s="52"/>
      <c r="H267" s="53"/>
    </row>
    <row r="268" spans="1:8" x14ac:dyDescent="0.25">
      <c r="A268" s="65">
        <v>3126703</v>
      </c>
      <c r="B268" s="47" t="s">
        <v>1168</v>
      </c>
      <c r="C268" s="66">
        <v>469122.37731310568</v>
      </c>
      <c r="D268" s="71">
        <v>3123809</v>
      </c>
      <c r="E268" s="59" t="s">
        <v>273</v>
      </c>
      <c r="F268" s="72">
        <f t="shared" si="4"/>
        <v>199782.91914381017</v>
      </c>
      <c r="G268" s="52"/>
      <c r="H268" s="53"/>
    </row>
    <row r="269" spans="1:8" x14ac:dyDescent="0.25">
      <c r="A269" s="65">
        <v>3126802</v>
      </c>
      <c r="B269" s="47" t="s">
        <v>1169</v>
      </c>
      <c r="C269" s="66">
        <v>192212.76807741207</v>
      </c>
      <c r="D269" s="71">
        <v>3123858</v>
      </c>
      <c r="E269" s="59" t="s">
        <v>274</v>
      </c>
      <c r="F269" s="72">
        <f t="shared" si="4"/>
        <v>156856.60703686351</v>
      </c>
      <c r="G269" s="52"/>
      <c r="H269" s="53"/>
    </row>
    <row r="270" spans="1:8" x14ac:dyDescent="0.25">
      <c r="A270" s="65">
        <v>3126901</v>
      </c>
      <c r="B270" s="47" t="s">
        <v>1170</v>
      </c>
      <c r="C270" s="66">
        <v>244254.80714874816</v>
      </c>
      <c r="D270" s="71">
        <v>3123908</v>
      </c>
      <c r="E270" s="59" t="s">
        <v>275</v>
      </c>
      <c r="F270" s="72">
        <f t="shared" si="4"/>
        <v>289906.64932669362</v>
      </c>
      <c r="G270" s="52"/>
      <c r="H270" s="53"/>
    </row>
    <row r="271" spans="1:8" x14ac:dyDescent="0.25">
      <c r="A271" s="65">
        <v>3127008</v>
      </c>
      <c r="B271" s="47" t="s">
        <v>1171</v>
      </c>
      <c r="C271" s="66">
        <v>950247.40946997027</v>
      </c>
      <c r="D271" s="71">
        <v>3124005</v>
      </c>
      <c r="E271" s="58" t="s">
        <v>276</v>
      </c>
      <c r="F271" s="72">
        <f t="shared" si="4"/>
        <v>500298.41376227012</v>
      </c>
      <c r="G271" s="52"/>
      <c r="H271" s="53"/>
    </row>
    <row r="272" spans="1:8" x14ac:dyDescent="0.25">
      <c r="A272" s="65">
        <v>3127107</v>
      </c>
      <c r="B272" s="47" t="s">
        <v>1172</v>
      </c>
      <c r="C272" s="66">
        <v>3212599.9612210859</v>
      </c>
      <c r="D272" s="71">
        <v>3124104</v>
      </c>
      <c r="E272" s="59" t="s">
        <v>277</v>
      </c>
      <c r="F272" s="72">
        <f t="shared" si="4"/>
        <v>1054646.692213261</v>
      </c>
      <c r="G272" s="52"/>
      <c r="H272" s="53"/>
    </row>
    <row r="273" spans="1:8" x14ac:dyDescent="0.25">
      <c r="A273" s="65">
        <v>3127206</v>
      </c>
      <c r="B273" s="47" t="s">
        <v>1173</v>
      </c>
      <c r="C273" s="66">
        <v>174954.96357816894</v>
      </c>
      <c r="D273" s="71">
        <v>3124203</v>
      </c>
      <c r="E273" s="59" t="s">
        <v>278</v>
      </c>
      <c r="F273" s="72">
        <f t="shared" si="4"/>
        <v>565830.192018845</v>
      </c>
      <c r="G273" s="52"/>
      <c r="H273" s="53"/>
    </row>
    <row r="274" spans="1:8" x14ac:dyDescent="0.25">
      <c r="A274" s="65">
        <v>3127305</v>
      </c>
      <c r="B274" s="47" t="s">
        <v>1174</v>
      </c>
      <c r="C274" s="66">
        <v>199443.91038002036</v>
      </c>
      <c r="D274" s="71">
        <v>3124302</v>
      </c>
      <c r="E274" s="59" t="s">
        <v>279</v>
      </c>
      <c r="F274" s="72">
        <f t="shared" si="4"/>
        <v>468890.20669515897</v>
      </c>
      <c r="G274" s="52"/>
      <c r="H274" s="53"/>
    </row>
    <row r="275" spans="1:8" x14ac:dyDescent="0.25">
      <c r="A275" s="65">
        <v>3127404</v>
      </c>
      <c r="B275" s="47" t="s">
        <v>1175</v>
      </c>
      <c r="C275" s="66">
        <v>199120.3035212637</v>
      </c>
      <c r="D275" s="71">
        <v>3124401</v>
      </c>
      <c r="E275" s="58" t="s">
        <v>280</v>
      </c>
      <c r="F275" s="72">
        <f t="shared" si="4"/>
        <v>213043.89313248012</v>
      </c>
      <c r="G275" s="52"/>
      <c r="H275" s="53"/>
    </row>
    <row r="276" spans="1:8" x14ac:dyDescent="0.25">
      <c r="A276" s="65">
        <v>3127503</v>
      </c>
      <c r="B276" s="47" t="s">
        <v>1176</v>
      </c>
      <c r="C276" s="66">
        <v>257065.40563755942</v>
      </c>
      <c r="D276" s="71">
        <v>3124500</v>
      </c>
      <c r="E276" s="59" t="s">
        <v>281</v>
      </c>
      <c r="F276" s="72">
        <f t="shared" si="4"/>
        <v>345378.30562624149</v>
      </c>
      <c r="G276" s="52"/>
      <c r="H276" s="53"/>
    </row>
    <row r="277" spans="1:8" x14ac:dyDescent="0.25">
      <c r="A277" s="65">
        <v>3127602</v>
      </c>
      <c r="B277" s="47" t="s">
        <v>1177</v>
      </c>
      <c r="C277" s="66">
        <v>333299.44932073972</v>
      </c>
      <c r="D277" s="71">
        <v>3124609</v>
      </c>
      <c r="E277" s="59" t="s">
        <v>282</v>
      </c>
      <c r="F277" s="72">
        <f t="shared" si="4"/>
        <v>136669.97267237931</v>
      </c>
      <c r="G277" s="52"/>
      <c r="H277" s="53"/>
    </row>
    <row r="278" spans="1:8" x14ac:dyDescent="0.25">
      <c r="A278" s="65">
        <v>3127701</v>
      </c>
      <c r="B278" s="47" t="s">
        <v>1178</v>
      </c>
      <c r="C278" s="66">
        <v>5862824.5370217562</v>
      </c>
      <c r="D278" s="71">
        <v>3124708</v>
      </c>
      <c r="E278" s="58" t="s">
        <v>283</v>
      </c>
      <c r="F278" s="72">
        <f t="shared" si="4"/>
        <v>188348.18894799036</v>
      </c>
      <c r="G278" s="52"/>
      <c r="H278" s="53"/>
    </row>
    <row r="279" spans="1:8" x14ac:dyDescent="0.25">
      <c r="A279" s="65">
        <v>3127800</v>
      </c>
      <c r="B279" s="47" t="s">
        <v>1179</v>
      </c>
      <c r="C279" s="66">
        <v>808481.82759652182</v>
      </c>
      <c r="D279" s="71">
        <v>3124807</v>
      </c>
      <c r="E279" s="59" t="s">
        <v>284</v>
      </c>
      <c r="F279" s="72">
        <f t="shared" si="4"/>
        <v>479372.80559745268</v>
      </c>
      <c r="G279" s="52"/>
      <c r="H279" s="53"/>
    </row>
    <row r="280" spans="1:8" x14ac:dyDescent="0.25">
      <c r="A280" s="65">
        <v>3127909</v>
      </c>
      <c r="B280" s="47" t="s">
        <v>1180</v>
      </c>
      <c r="C280" s="66">
        <v>173688.06647909895</v>
      </c>
      <c r="D280" s="71">
        <v>3124906</v>
      </c>
      <c r="E280" s="58" t="s">
        <v>285</v>
      </c>
      <c r="F280" s="72">
        <f t="shared" si="4"/>
        <v>295343.5400119939</v>
      </c>
      <c r="G280" s="52"/>
      <c r="H280" s="53"/>
    </row>
    <row r="281" spans="1:8" x14ac:dyDescent="0.25">
      <c r="A281" s="65">
        <v>3128006</v>
      </c>
      <c r="B281" s="47" t="s">
        <v>1181</v>
      </c>
      <c r="C281" s="66">
        <v>696507.04149507859</v>
      </c>
      <c r="D281" s="71">
        <v>3125002</v>
      </c>
      <c r="E281" s="58" t="s">
        <v>286</v>
      </c>
      <c r="F281" s="72">
        <f t="shared" si="4"/>
        <v>95797.700564866944</v>
      </c>
      <c r="G281" s="52"/>
      <c r="H281" s="53"/>
    </row>
    <row r="282" spans="1:8" x14ac:dyDescent="0.25">
      <c r="A282" s="65">
        <v>3128105</v>
      </c>
      <c r="B282" s="47" t="s">
        <v>1182</v>
      </c>
      <c r="C282" s="66">
        <v>523456.13578332547</v>
      </c>
      <c r="D282" s="71">
        <v>3125101</v>
      </c>
      <c r="E282" s="59" t="s">
        <v>287</v>
      </c>
      <c r="F282" s="72">
        <f t="shared" si="4"/>
        <v>11973207.375788067</v>
      </c>
      <c r="G282" s="52"/>
      <c r="H282" s="53"/>
    </row>
    <row r="283" spans="1:8" x14ac:dyDescent="0.25">
      <c r="A283" s="65">
        <v>3128204</v>
      </c>
      <c r="B283" s="47" t="s">
        <v>1183</v>
      </c>
      <c r="C283" s="66">
        <v>232031.14614263157</v>
      </c>
      <c r="D283" s="71">
        <v>3125200</v>
      </c>
      <c r="E283" s="59" t="s">
        <v>288</v>
      </c>
      <c r="F283" s="72">
        <f t="shared" si="4"/>
        <v>142846.38052283385</v>
      </c>
      <c r="G283" s="52"/>
      <c r="H283" s="53"/>
    </row>
    <row r="284" spans="1:8" x14ac:dyDescent="0.25">
      <c r="A284" s="65">
        <v>3128303</v>
      </c>
      <c r="B284" s="47" t="s">
        <v>1184</v>
      </c>
      <c r="C284" s="66">
        <v>632794.11721056281</v>
      </c>
      <c r="D284" s="71">
        <v>3125309</v>
      </c>
      <c r="E284" s="59" t="s">
        <v>289</v>
      </c>
      <c r="F284" s="72">
        <f t="shared" si="4"/>
        <v>147826.98682654017</v>
      </c>
      <c r="G284" s="52"/>
      <c r="H284" s="53"/>
    </row>
    <row r="285" spans="1:8" x14ac:dyDescent="0.25">
      <c r="A285" s="65">
        <v>3128402</v>
      </c>
      <c r="B285" s="47" t="s">
        <v>1185</v>
      </c>
      <c r="C285" s="66">
        <v>348416.93343330629</v>
      </c>
      <c r="D285" s="71">
        <v>3125408</v>
      </c>
      <c r="E285" s="58" t="s">
        <v>290</v>
      </c>
      <c r="F285" s="72">
        <f t="shared" si="4"/>
        <v>203737.59801267489</v>
      </c>
      <c r="G285" s="52"/>
      <c r="H285" s="53"/>
    </row>
    <row r="286" spans="1:8" x14ac:dyDescent="0.25">
      <c r="A286" s="65">
        <v>3128501</v>
      </c>
      <c r="B286" s="47" t="s">
        <v>1186</v>
      </c>
      <c r="C286" s="66">
        <v>168593.73118011194</v>
      </c>
      <c r="D286" s="71">
        <v>3125606</v>
      </c>
      <c r="E286" s="59" t="s">
        <v>291</v>
      </c>
      <c r="F286" s="72">
        <f t="shared" si="4"/>
        <v>189231.64018337647</v>
      </c>
      <c r="G286" s="52"/>
      <c r="H286" s="53"/>
    </row>
    <row r="287" spans="1:8" x14ac:dyDescent="0.25">
      <c r="A287" s="65">
        <v>3128600</v>
      </c>
      <c r="B287" s="47" t="s">
        <v>1187</v>
      </c>
      <c r="C287" s="66">
        <v>1493301.3700614795</v>
      </c>
      <c r="D287" s="71">
        <v>3125705</v>
      </c>
      <c r="E287" s="58" t="s">
        <v>292</v>
      </c>
      <c r="F287" s="72">
        <f t="shared" si="4"/>
        <v>424305.12621943699</v>
      </c>
      <c r="G287" s="52"/>
      <c r="H287" s="53"/>
    </row>
    <row r="288" spans="1:8" x14ac:dyDescent="0.25">
      <c r="A288" s="65">
        <v>3128709</v>
      </c>
      <c r="B288" s="47" t="s">
        <v>1188</v>
      </c>
      <c r="C288" s="66">
        <v>2219927.6016996722</v>
      </c>
      <c r="D288" s="71">
        <v>3125804</v>
      </c>
      <c r="E288" s="59" t="s">
        <v>293</v>
      </c>
      <c r="F288" s="72">
        <f t="shared" si="4"/>
        <v>132867.17273416911</v>
      </c>
      <c r="G288" s="52"/>
      <c r="H288" s="53"/>
    </row>
    <row r="289" spans="1:8" x14ac:dyDescent="0.25">
      <c r="A289" s="65">
        <v>3128808</v>
      </c>
      <c r="B289" s="47" t="s">
        <v>1189</v>
      </c>
      <c r="C289" s="66">
        <v>242903.53293056646</v>
      </c>
      <c r="D289" s="71">
        <v>3125903</v>
      </c>
      <c r="E289" s="59" t="s">
        <v>294</v>
      </c>
      <c r="F289" s="72">
        <f t="shared" si="4"/>
        <v>221115.28700876067</v>
      </c>
      <c r="G289" s="52"/>
      <c r="H289" s="53"/>
    </row>
    <row r="290" spans="1:8" x14ac:dyDescent="0.25">
      <c r="A290" s="65">
        <v>3128907</v>
      </c>
      <c r="B290" s="47" t="s">
        <v>1190</v>
      </c>
      <c r="C290" s="66">
        <v>432058.36714624654</v>
      </c>
      <c r="D290" s="71">
        <v>3125952</v>
      </c>
      <c r="E290" s="59" t="s">
        <v>295</v>
      </c>
      <c r="F290" s="72">
        <f t="shared" si="4"/>
        <v>255292.17055988024</v>
      </c>
      <c r="G290" s="52"/>
      <c r="H290" s="53"/>
    </row>
    <row r="291" spans="1:8" x14ac:dyDescent="0.25">
      <c r="A291" s="65">
        <v>3129004</v>
      </c>
      <c r="B291" s="47" t="s">
        <v>1191</v>
      </c>
      <c r="C291" s="66">
        <v>222765.91997643252</v>
      </c>
      <c r="D291" s="71">
        <v>3126000</v>
      </c>
      <c r="E291" s="59" t="s">
        <v>296</v>
      </c>
      <c r="F291" s="72">
        <f t="shared" si="4"/>
        <v>297043.42004051723</v>
      </c>
      <c r="G291" s="52"/>
      <c r="H291" s="53"/>
    </row>
    <row r="292" spans="1:8" x14ac:dyDescent="0.25">
      <c r="A292" s="65">
        <v>3129103</v>
      </c>
      <c r="B292" s="47" t="s">
        <v>1192</v>
      </c>
      <c r="C292" s="66">
        <v>400797.49323547998</v>
      </c>
      <c r="D292" s="71">
        <v>3126109</v>
      </c>
      <c r="E292" s="59" t="s">
        <v>297</v>
      </c>
      <c r="F292" s="72">
        <f t="shared" si="4"/>
        <v>1635118.8761770446</v>
      </c>
      <c r="G292" s="52"/>
      <c r="H292" s="53"/>
    </row>
    <row r="293" spans="1:8" x14ac:dyDescent="0.25">
      <c r="A293" s="65">
        <v>3129202</v>
      </c>
      <c r="B293" s="47" t="s">
        <v>1193</v>
      </c>
      <c r="C293" s="66">
        <v>250904.30760662389</v>
      </c>
      <c r="D293" s="71">
        <v>3126208</v>
      </c>
      <c r="E293" s="59" t="s">
        <v>298</v>
      </c>
      <c r="F293" s="72">
        <f t="shared" si="4"/>
        <v>545850.78119635687</v>
      </c>
      <c r="G293" s="52"/>
      <c r="H293" s="53"/>
    </row>
    <row r="294" spans="1:8" x14ac:dyDescent="0.25">
      <c r="A294" s="65">
        <v>3129301</v>
      </c>
      <c r="B294" s="47" t="s">
        <v>1194</v>
      </c>
      <c r="C294" s="66">
        <v>243629.5986823517</v>
      </c>
      <c r="D294" s="71">
        <v>3126307</v>
      </c>
      <c r="E294" s="59" t="s">
        <v>299</v>
      </c>
      <c r="F294" s="72">
        <f t="shared" si="4"/>
        <v>262020.33896565699</v>
      </c>
      <c r="G294" s="52"/>
      <c r="H294" s="53"/>
    </row>
    <row r="295" spans="1:8" x14ac:dyDescent="0.25">
      <c r="A295" s="65">
        <v>3129400</v>
      </c>
      <c r="B295" s="47" t="s">
        <v>1195</v>
      </c>
      <c r="C295" s="66">
        <v>150927.97213658417</v>
      </c>
      <c r="D295" s="71">
        <v>3126406</v>
      </c>
      <c r="E295" s="59" t="s">
        <v>300</v>
      </c>
      <c r="F295" s="72">
        <f t="shared" si="4"/>
        <v>156052.22881205686</v>
      </c>
      <c r="G295" s="52"/>
      <c r="H295" s="53"/>
    </row>
    <row r="296" spans="1:8" x14ac:dyDescent="0.25">
      <c r="A296" s="65">
        <v>3129509</v>
      </c>
      <c r="B296" s="47" t="s">
        <v>1196</v>
      </c>
      <c r="C296" s="66">
        <v>1729284.6551155755</v>
      </c>
      <c r="D296" s="71">
        <v>3126505</v>
      </c>
      <c r="E296" s="58" t="s">
        <v>301</v>
      </c>
      <c r="F296" s="72">
        <f t="shared" si="4"/>
        <v>189338.18254300192</v>
      </c>
      <c r="G296" s="52"/>
      <c r="H296" s="53"/>
    </row>
    <row r="297" spans="1:8" x14ac:dyDescent="0.25">
      <c r="A297" s="65">
        <v>3129608</v>
      </c>
      <c r="B297" s="47" t="s">
        <v>1197</v>
      </c>
      <c r="C297" s="66">
        <v>229395.23663409046</v>
      </c>
      <c r="D297" s="71">
        <v>3126604</v>
      </c>
      <c r="E297" s="59" t="s">
        <v>302</v>
      </c>
      <c r="F297" s="72">
        <f t="shared" si="4"/>
        <v>169509.99594945964</v>
      </c>
      <c r="G297" s="52"/>
      <c r="H297" s="53"/>
    </row>
    <row r="298" spans="1:8" x14ac:dyDescent="0.25">
      <c r="A298" s="65">
        <v>3129707</v>
      </c>
      <c r="B298" s="47" t="s">
        <v>1198</v>
      </c>
      <c r="C298" s="66">
        <v>1310160.9512211157</v>
      </c>
      <c r="D298" s="71">
        <v>3126703</v>
      </c>
      <c r="E298" s="58" t="s">
        <v>303</v>
      </c>
      <c r="F298" s="72">
        <f t="shared" si="4"/>
        <v>469122.37731310568</v>
      </c>
      <c r="G298" s="52"/>
      <c r="H298" s="53"/>
    </row>
    <row r="299" spans="1:8" x14ac:dyDescent="0.25">
      <c r="A299" s="65">
        <v>3129806</v>
      </c>
      <c r="B299" s="47" t="s">
        <v>1199</v>
      </c>
      <c r="C299" s="66">
        <v>4662686.8322088765</v>
      </c>
      <c r="D299" s="71">
        <v>3126752</v>
      </c>
      <c r="E299" s="58" t="s">
        <v>304</v>
      </c>
      <c r="F299" s="72">
        <f t="shared" si="4"/>
        <v>224809.59716788697</v>
      </c>
      <c r="G299" s="52"/>
      <c r="H299" s="53"/>
    </row>
    <row r="300" spans="1:8" x14ac:dyDescent="0.25">
      <c r="A300" s="65">
        <v>3129905</v>
      </c>
      <c r="B300" s="47" t="s">
        <v>1200</v>
      </c>
      <c r="C300" s="66">
        <v>154164.17926167377</v>
      </c>
      <c r="D300" s="71">
        <v>3126802</v>
      </c>
      <c r="E300" s="59" t="s">
        <v>305</v>
      </c>
      <c r="F300" s="72">
        <f t="shared" si="4"/>
        <v>192212.76807741207</v>
      </c>
      <c r="G300" s="52"/>
      <c r="H300" s="53"/>
    </row>
    <row r="301" spans="1:8" x14ac:dyDescent="0.25">
      <c r="A301" s="65">
        <v>3130002</v>
      </c>
      <c r="B301" s="47" t="s">
        <v>1201</v>
      </c>
      <c r="C301" s="66">
        <v>140533.70223746376</v>
      </c>
      <c r="D301" s="71">
        <v>3126901</v>
      </c>
      <c r="E301" s="58" t="s">
        <v>306</v>
      </c>
      <c r="F301" s="72">
        <f t="shared" si="4"/>
        <v>244254.80714874816</v>
      </c>
      <c r="G301" s="52"/>
      <c r="H301" s="53"/>
    </row>
    <row r="302" spans="1:8" x14ac:dyDescent="0.25">
      <c r="A302" s="65">
        <v>3130101</v>
      </c>
      <c r="B302" s="47" t="s">
        <v>1202</v>
      </c>
      <c r="C302" s="66">
        <v>1195628.4969851235</v>
      </c>
      <c r="D302" s="71">
        <v>3126950</v>
      </c>
      <c r="E302" s="59" t="s">
        <v>307</v>
      </c>
      <c r="F302" s="72">
        <f t="shared" si="4"/>
        <v>144364.84662617015</v>
      </c>
      <c r="G302" s="52"/>
      <c r="H302" s="53"/>
    </row>
    <row r="303" spans="1:8" x14ac:dyDescent="0.25">
      <c r="A303" s="65">
        <v>3130200</v>
      </c>
      <c r="B303" s="47" t="s">
        <v>1203</v>
      </c>
      <c r="C303" s="66">
        <v>373443.02047110489</v>
      </c>
      <c r="D303" s="71">
        <v>3127008</v>
      </c>
      <c r="E303" s="59" t="s">
        <v>308</v>
      </c>
      <c r="F303" s="72">
        <f t="shared" si="4"/>
        <v>950247.40946997027</v>
      </c>
      <c r="G303" s="52"/>
      <c r="H303" s="53"/>
    </row>
    <row r="304" spans="1:8" x14ac:dyDescent="0.25">
      <c r="A304" s="65">
        <v>3130309</v>
      </c>
      <c r="B304" s="47" t="s">
        <v>1204</v>
      </c>
      <c r="C304" s="66">
        <v>488516.55672385229</v>
      </c>
      <c r="D304" s="71">
        <v>3127057</v>
      </c>
      <c r="E304" s="59" t="s">
        <v>309</v>
      </c>
      <c r="F304" s="72">
        <f t="shared" si="4"/>
        <v>139824.78422270832</v>
      </c>
      <c r="G304" s="52"/>
      <c r="H304" s="53"/>
    </row>
    <row r="305" spans="1:8" x14ac:dyDescent="0.25">
      <c r="A305" s="65">
        <v>3130408</v>
      </c>
      <c r="B305" s="47" t="s">
        <v>1205</v>
      </c>
      <c r="C305" s="66">
        <v>884873.45656993287</v>
      </c>
      <c r="D305" s="71">
        <v>3127073</v>
      </c>
      <c r="E305" s="59" t="s">
        <v>310</v>
      </c>
      <c r="F305" s="72">
        <f t="shared" si="4"/>
        <v>134400.39946478698</v>
      </c>
      <c r="G305" s="52"/>
      <c r="H305" s="53"/>
    </row>
    <row r="306" spans="1:8" x14ac:dyDescent="0.25">
      <c r="A306" s="65">
        <v>3130507</v>
      </c>
      <c r="B306" s="47" t="s">
        <v>1206</v>
      </c>
      <c r="C306" s="66">
        <v>441638.14051925088</v>
      </c>
      <c r="D306" s="71">
        <v>3127107</v>
      </c>
      <c r="E306" s="59" t="s">
        <v>311</v>
      </c>
      <c r="F306" s="72">
        <f t="shared" si="4"/>
        <v>3212599.9612210859</v>
      </c>
      <c r="G306" s="52"/>
      <c r="H306" s="53"/>
    </row>
    <row r="307" spans="1:8" x14ac:dyDescent="0.25">
      <c r="A307" s="65">
        <v>3130606</v>
      </c>
      <c r="B307" s="47" t="s">
        <v>1207</v>
      </c>
      <c r="C307" s="66">
        <v>234959.09968097799</v>
      </c>
      <c r="D307" s="71">
        <v>3127206</v>
      </c>
      <c r="E307" s="58" t="s">
        <v>312</v>
      </c>
      <c r="F307" s="72">
        <f t="shared" si="4"/>
        <v>174954.96357816894</v>
      </c>
      <c r="G307" s="52"/>
      <c r="H307" s="53"/>
    </row>
    <row r="308" spans="1:8" x14ac:dyDescent="0.25">
      <c r="A308" s="65">
        <v>3130705</v>
      </c>
      <c r="B308" s="47" t="s">
        <v>1208</v>
      </c>
      <c r="C308" s="66">
        <v>1236509.9095176694</v>
      </c>
      <c r="D308" s="71">
        <v>3127305</v>
      </c>
      <c r="E308" s="58" t="s">
        <v>313</v>
      </c>
      <c r="F308" s="72">
        <f t="shared" si="4"/>
        <v>199443.91038002036</v>
      </c>
      <c r="G308" s="52"/>
      <c r="H308" s="53"/>
    </row>
    <row r="309" spans="1:8" x14ac:dyDescent="0.25">
      <c r="A309" s="65">
        <v>3130804</v>
      </c>
      <c r="B309" s="47" t="s">
        <v>1209</v>
      </c>
      <c r="C309" s="66">
        <v>190035.60686404334</v>
      </c>
      <c r="D309" s="71">
        <v>3127339</v>
      </c>
      <c r="E309" s="59" t="s">
        <v>314</v>
      </c>
      <c r="F309" s="72">
        <f t="shared" si="4"/>
        <v>165139.3294328636</v>
      </c>
      <c r="G309" s="52"/>
      <c r="H309" s="53"/>
    </row>
    <row r="310" spans="1:8" x14ac:dyDescent="0.25">
      <c r="A310" s="65">
        <v>3130903</v>
      </c>
      <c r="B310" s="47" t="s">
        <v>1210</v>
      </c>
      <c r="C310" s="66">
        <v>442451.52915787499</v>
      </c>
      <c r="D310" s="71">
        <v>3127354</v>
      </c>
      <c r="E310" s="58" t="s">
        <v>315</v>
      </c>
      <c r="F310" s="72">
        <f t="shared" si="4"/>
        <v>119802.43115875137</v>
      </c>
      <c r="G310" s="52"/>
      <c r="H310" s="53"/>
    </row>
    <row r="311" spans="1:8" x14ac:dyDescent="0.25">
      <c r="A311" s="65">
        <v>3131000</v>
      </c>
      <c r="B311" s="47" t="s">
        <v>1211</v>
      </c>
      <c r="C311" s="66">
        <v>311883.57667415199</v>
      </c>
      <c r="D311" s="71">
        <v>3127370</v>
      </c>
      <c r="E311" s="59" t="s">
        <v>316</v>
      </c>
      <c r="F311" s="72">
        <f t="shared" si="4"/>
        <v>130908.93152047446</v>
      </c>
      <c r="G311" s="52"/>
      <c r="H311" s="53"/>
    </row>
    <row r="312" spans="1:8" x14ac:dyDescent="0.25">
      <c r="A312" s="65">
        <v>3131109</v>
      </c>
      <c r="B312" s="47" t="s">
        <v>1212</v>
      </c>
      <c r="C312" s="66">
        <v>225303.6008115146</v>
      </c>
      <c r="D312" s="71">
        <v>3127388</v>
      </c>
      <c r="E312" s="58" t="s">
        <v>317</v>
      </c>
      <c r="F312" s="72">
        <f t="shared" si="4"/>
        <v>165923.0709634113</v>
      </c>
      <c r="G312" s="52"/>
      <c r="H312" s="53"/>
    </row>
    <row r="313" spans="1:8" x14ac:dyDescent="0.25">
      <c r="A313" s="65">
        <v>3131208</v>
      </c>
      <c r="B313" s="47" t="s">
        <v>1213</v>
      </c>
      <c r="C313" s="66">
        <v>421576.39555201272</v>
      </c>
      <c r="D313" s="71">
        <v>3127404</v>
      </c>
      <c r="E313" s="58" t="s">
        <v>318</v>
      </c>
      <c r="F313" s="72">
        <f t="shared" si="4"/>
        <v>199120.3035212637</v>
      </c>
      <c r="G313" s="52"/>
      <c r="H313" s="53"/>
    </row>
    <row r="314" spans="1:8" x14ac:dyDescent="0.25">
      <c r="A314" s="65">
        <v>3131307</v>
      </c>
      <c r="B314" s="47" t="s">
        <v>1214</v>
      </c>
      <c r="C314" s="66">
        <v>10920760.252810499</v>
      </c>
      <c r="D314" s="71">
        <v>3127503</v>
      </c>
      <c r="E314" s="59" t="s">
        <v>319</v>
      </c>
      <c r="F314" s="72">
        <f t="shared" si="4"/>
        <v>257065.40563755942</v>
      </c>
      <c r="G314" s="52"/>
      <c r="H314" s="53"/>
    </row>
    <row r="315" spans="1:8" x14ac:dyDescent="0.25">
      <c r="A315" s="65">
        <v>3131406</v>
      </c>
      <c r="B315" s="47" t="s">
        <v>1215</v>
      </c>
      <c r="C315" s="66">
        <v>440946.26263518538</v>
      </c>
      <c r="D315" s="71">
        <v>3127602</v>
      </c>
      <c r="E315" s="59" t="s">
        <v>320</v>
      </c>
      <c r="F315" s="72">
        <f t="shared" si="4"/>
        <v>333299.44932073972</v>
      </c>
      <c r="G315" s="52"/>
      <c r="H315" s="53"/>
    </row>
    <row r="316" spans="1:8" x14ac:dyDescent="0.25">
      <c r="A316" s="65">
        <v>3131505</v>
      </c>
      <c r="B316" s="47" t="s">
        <v>1216</v>
      </c>
      <c r="C316" s="66">
        <v>380348.96335473767</v>
      </c>
      <c r="D316" s="71">
        <v>3127701</v>
      </c>
      <c r="E316" s="59" t="s">
        <v>321</v>
      </c>
      <c r="F316" s="72">
        <f t="shared" si="4"/>
        <v>5862824.5370217562</v>
      </c>
      <c r="G316" s="52"/>
      <c r="H316" s="53"/>
    </row>
    <row r="317" spans="1:8" x14ac:dyDescent="0.25">
      <c r="A317" s="65">
        <v>3131604</v>
      </c>
      <c r="B317" s="47" t="s">
        <v>1217</v>
      </c>
      <c r="C317" s="66">
        <v>432376.4024986861</v>
      </c>
      <c r="D317" s="71">
        <v>3127800</v>
      </c>
      <c r="E317" s="58" t="s">
        <v>322</v>
      </c>
      <c r="F317" s="72">
        <f t="shared" si="4"/>
        <v>808481.82759652182</v>
      </c>
      <c r="G317" s="52"/>
      <c r="H317" s="53"/>
    </row>
    <row r="318" spans="1:8" x14ac:dyDescent="0.25">
      <c r="A318" s="65">
        <v>3131703</v>
      </c>
      <c r="B318" s="47" t="s">
        <v>1218</v>
      </c>
      <c r="C318" s="66">
        <v>7982701.6234971182</v>
      </c>
      <c r="D318" s="71">
        <v>3127909</v>
      </c>
      <c r="E318" s="59" t="s">
        <v>323</v>
      </c>
      <c r="F318" s="72">
        <f t="shared" si="4"/>
        <v>173688.06647909895</v>
      </c>
      <c r="G318" s="52"/>
      <c r="H318" s="53"/>
    </row>
    <row r="319" spans="1:8" x14ac:dyDescent="0.25">
      <c r="A319" s="65">
        <v>3131802</v>
      </c>
      <c r="B319" s="47" t="s">
        <v>1219</v>
      </c>
      <c r="C319" s="66">
        <v>210882.68841383926</v>
      </c>
      <c r="D319" s="71">
        <v>3128006</v>
      </c>
      <c r="E319" s="58" t="s">
        <v>324</v>
      </c>
      <c r="F319" s="72">
        <f t="shared" si="4"/>
        <v>696507.04149507859</v>
      </c>
      <c r="G319" s="52"/>
      <c r="H319" s="53"/>
    </row>
    <row r="320" spans="1:8" x14ac:dyDescent="0.25">
      <c r="A320" s="65">
        <v>3131901</v>
      </c>
      <c r="B320" s="47" t="s">
        <v>1220</v>
      </c>
      <c r="C320" s="66">
        <v>4920973.7104401505</v>
      </c>
      <c r="D320" s="71">
        <v>3128105</v>
      </c>
      <c r="E320" s="58" t="s">
        <v>325</v>
      </c>
      <c r="F320" s="72">
        <f t="shared" si="4"/>
        <v>523456.13578332547</v>
      </c>
      <c r="G320" s="52"/>
      <c r="H320" s="53"/>
    </row>
    <row r="321" spans="1:8" x14ac:dyDescent="0.25">
      <c r="A321" s="65">
        <v>3132008</v>
      </c>
      <c r="B321" s="47" t="s">
        <v>1221</v>
      </c>
      <c r="C321" s="66">
        <v>266530.46452194738</v>
      </c>
      <c r="D321" s="71">
        <v>3128204</v>
      </c>
      <c r="E321" s="59" t="s">
        <v>326</v>
      </c>
      <c r="F321" s="72">
        <f t="shared" si="4"/>
        <v>232031.14614263157</v>
      </c>
      <c r="G321" s="52"/>
      <c r="H321" s="53"/>
    </row>
    <row r="322" spans="1:8" x14ac:dyDescent="0.25">
      <c r="A322" s="65">
        <v>3132107</v>
      </c>
      <c r="B322" s="47" t="s">
        <v>1222</v>
      </c>
      <c r="C322" s="66">
        <v>464281.13281311688</v>
      </c>
      <c r="D322" s="71">
        <v>3128253</v>
      </c>
      <c r="E322" s="59" t="s">
        <v>327</v>
      </c>
      <c r="F322" s="72">
        <f t="shared" si="4"/>
        <v>120281.22057007567</v>
      </c>
      <c r="G322" s="52"/>
      <c r="H322" s="53"/>
    </row>
    <row r="323" spans="1:8" x14ac:dyDescent="0.25">
      <c r="A323" s="65">
        <v>3132206</v>
      </c>
      <c r="B323" s="47" t="s">
        <v>1223</v>
      </c>
      <c r="C323" s="66">
        <v>370918.2661703187</v>
      </c>
      <c r="D323" s="71">
        <v>3128303</v>
      </c>
      <c r="E323" s="58" t="s">
        <v>328</v>
      </c>
      <c r="F323" s="72">
        <f t="shared" ref="F323:F386" si="5">VLOOKUP(D323,$A$2:$C$854,3,FALSE)</f>
        <v>632794.11721056281</v>
      </c>
      <c r="G323" s="52"/>
      <c r="H323" s="53"/>
    </row>
    <row r="324" spans="1:8" x14ac:dyDescent="0.25">
      <c r="A324" s="65">
        <v>3132305</v>
      </c>
      <c r="B324" s="47" t="s">
        <v>1224</v>
      </c>
      <c r="C324" s="66">
        <v>229582.59499942197</v>
      </c>
      <c r="D324" s="71">
        <v>3128402</v>
      </c>
      <c r="E324" s="59" t="s">
        <v>329</v>
      </c>
      <c r="F324" s="72">
        <f t="shared" si="5"/>
        <v>348416.93343330629</v>
      </c>
      <c r="G324" s="52"/>
      <c r="H324" s="53"/>
    </row>
    <row r="325" spans="1:8" x14ac:dyDescent="0.25">
      <c r="A325" s="65">
        <v>3132404</v>
      </c>
      <c r="B325" s="47" t="s">
        <v>1225</v>
      </c>
      <c r="C325" s="66">
        <v>3565406.1023167758</v>
      </c>
      <c r="D325" s="71">
        <v>3128501</v>
      </c>
      <c r="E325" s="58" t="s">
        <v>330</v>
      </c>
      <c r="F325" s="72">
        <f t="shared" si="5"/>
        <v>168593.73118011194</v>
      </c>
      <c r="G325" s="52"/>
      <c r="H325" s="53"/>
    </row>
    <row r="326" spans="1:8" x14ac:dyDescent="0.25">
      <c r="A326" s="65">
        <v>3132503</v>
      </c>
      <c r="B326" s="47" t="s">
        <v>1226</v>
      </c>
      <c r="C326" s="66">
        <v>780852.7554551668</v>
      </c>
      <c r="D326" s="71">
        <v>3128600</v>
      </c>
      <c r="E326" s="59" t="s">
        <v>331</v>
      </c>
      <c r="F326" s="72">
        <f t="shared" si="5"/>
        <v>1493301.3700614795</v>
      </c>
      <c r="G326" s="52"/>
      <c r="H326" s="53"/>
    </row>
    <row r="327" spans="1:8" x14ac:dyDescent="0.25">
      <c r="A327" s="65">
        <v>3132602</v>
      </c>
      <c r="B327" s="47" t="s">
        <v>1227</v>
      </c>
      <c r="C327" s="66">
        <v>145785.79179539857</v>
      </c>
      <c r="D327" s="71">
        <v>3128709</v>
      </c>
      <c r="E327" s="58" t="s">
        <v>332</v>
      </c>
      <c r="F327" s="72">
        <f t="shared" si="5"/>
        <v>2219927.6016996722</v>
      </c>
      <c r="G327" s="52"/>
      <c r="H327" s="53"/>
    </row>
    <row r="328" spans="1:8" x14ac:dyDescent="0.25">
      <c r="A328" s="65">
        <v>3132701</v>
      </c>
      <c r="B328" s="47" t="s">
        <v>1228</v>
      </c>
      <c r="C328" s="66">
        <v>457323.68164417904</v>
      </c>
      <c r="D328" s="71">
        <v>3128808</v>
      </c>
      <c r="E328" s="59" t="s">
        <v>333</v>
      </c>
      <c r="F328" s="72">
        <f t="shared" si="5"/>
        <v>242903.53293056646</v>
      </c>
      <c r="G328" s="52"/>
      <c r="H328" s="53"/>
    </row>
    <row r="329" spans="1:8" x14ac:dyDescent="0.25">
      <c r="A329" s="65">
        <v>3132800</v>
      </c>
      <c r="B329" s="47" t="s">
        <v>1229</v>
      </c>
      <c r="C329" s="66">
        <v>152164.99760881427</v>
      </c>
      <c r="D329" s="71">
        <v>3128907</v>
      </c>
      <c r="E329" s="58" t="s">
        <v>334</v>
      </c>
      <c r="F329" s="72">
        <f t="shared" si="5"/>
        <v>432058.36714624654</v>
      </c>
      <c r="G329" s="52"/>
      <c r="H329" s="53"/>
    </row>
    <row r="330" spans="1:8" x14ac:dyDescent="0.25">
      <c r="A330" s="65">
        <v>3132909</v>
      </c>
      <c r="B330" s="47" t="s">
        <v>1230</v>
      </c>
      <c r="C330" s="66">
        <v>492527.36252126493</v>
      </c>
      <c r="D330" s="71">
        <v>3129004</v>
      </c>
      <c r="E330" s="59" t="s">
        <v>335</v>
      </c>
      <c r="F330" s="72">
        <f t="shared" si="5"/>
        <v>222765.91997643252</v>
      </c>
      <c r="G330" s="52"/>
      <c r="H330" s="53"/>
    </row>
    <row r="331" spans="1:8" x14ac:dyDescent="0.25">
      <c r="A331" s="65">
        <v>3133006</v>
      </c>
      <c r="B331" s="47" t="s">
        <v>1231</v>
      </c>
      <c r="C331" s="66">
        <v>958975.78388270806</v>
      </c>
      <c r="D331" s="71">
        <v>3129103</v>
      </c>
      <c r="E331" s="58" t="s">
        <v>336</v>
      </c>
      <c r="F331" s="72">
        <f t="shared" si="5"/>
        <v>400797.49323547998</v>
      </c>
      <c r="G331" s="52"/>
      <c r="H331" s="53"/>
    </row>
    <row r="332" spans="1:8" x14ac:dyDescent="0.25">
      <c r="A332" s="65">
        <v>3133105</v>
      </c>
      <c r="B332" s="47" t="s">
        <v>1232</v>
      </c>
      <c r="C332" s="66">
        <v>668848.06208338705</v>
      </c>
      <c r="D332" s="71">
        <v>3129202</v>
      </c>
      <c r="E332" s="59" t="s">
        <v>337</v>
      </c>
      <c r="F332" s="72">
        <f t="shared" si="5"/>
        <v>250904.30760662389</v>
      </c>
      <c r="G332" s="52"/>
      <c r="H332" s="53"/>
    </row>
    <row r="333" spans="1:8" x14ac:dyDescent="0.25">
      <c r="A333" s="65">
        <v>3133204</v>
      </c>
      <c r="B333" s="47" t="s">
        <v>1233</v>
      </c>
      <c r="C333" s="66">
        <v>250297.56944989145</v>
      </c>
      <c r="D333" s="71">
        <v>3129301</v>
      </c>
      <c r="E333" s="59" t="s">
        <v>338</v>
      </c>
      <c r="F333" s="72">
        <f t="shared" si="5"/>
        <v>243629.5986823517</v>
      </c>
      <c r="G333" s="52"/>
      <c r="H333" s="53"/>
    </row>
    <row r="334" spans="1:8" x14ac:dyDescent="0.25">
      <c r="A334" s="65">
        <v>3133303</v>
      </c>
      <c r="B334" s="47" t="s">
        <v>1234</v>
      </c>
      <c r="C334" s="66">
        <v>440729.87121761427</v>
      </c>
      <c r="D334" s="71">
        <v>3129400</v>
      </c>
      <c r="E334" s="59" t="s">
        <v>339</v>
      </c>
      <c r="F334" s="72">
        <f t="shared" si="5"/>
        <v>150927.97213658417</v>
      </c>
      <c r="G334" s="52"/>
      <c r="H334" s="53"/>
    </row>
    <row r="335" spans="1:8" x14ac:dyDescent="0.25">
      <c r="A335" s="65">
        <v>3133402</v>
      </c>
      <c r="B335" s="47" t="s">
        <v>1235</v>
      </c>
      <c r="C335" s="66">
        <v>1181853.1521719308</v>
      </c>
      <c r="D335" s="71">
        <v>3129509</v>
      </c>
      <c r="E335" s="58" t="s">
        <v>340</v>
      </c>
      <c r="F335" s="72">
        <f t="shared" si="5"/>
        <v>1729284.6551155755</v>
      </c>
      <c r="G335" s="52"/>
      <c r="H335" s="53"/>
    </row>
    <row r="336" spans="1:8" x14ac:dyDescent="0.25">
      <c r="A336" s="65">
        <v>3133501</v>
      </c>
      <c r="B336" s="47" t="s">
        <v>1236</v>
      </c>
      <c r="C336" s="66">
        <v>624581.28604977927</v>
      </c>
      <c r="D336" s="71">
        <v>3129608</v>
      </c>
      <c r="E336" s="58" t="s">
        <v>341</v>
      </c>
      <c r="F336" s="72">
        <f t="shared" si="5"/>
        <v>229395.23663409046</v>
      </c>
      <c r="G336" s="52"/>
      <c r="H336" s="53"/>
    </row>
    <row r="337" spans="1:8" x14ac:dyDescent="0.25">
      <c r="A337" s="65">
        <v>3133600</v>
      </c>
      <c r="B337" s="47" t="s">
        <v>1237</v>
      </c>
      <c r="C337" s="66">
        <v>695435.34574988624</v>
      </c>
      <c r="D337" s="71">
        <v>3129657</v>
      </c>
      <c r="E337" s="59" t="s">
        <v>342</v>
      </c>
      <c r="F337" s="72">
        <f t="shared" si="5"/>
        <v>166508.0656826568</v>
      </c>
      <c r="G337" s="52"/>
      <c r="H337" s="53"/>
    </row>
    <row r="338" spans="1:8" x14ac:dyDescent="0.25">
      <c r="A338" s="65">
        <v>3133709</v>
      </c>
      <c r="B338" s="47" t="s">
        <v>1238</v>
      </c>
      <c r="C338" s="66">
        <v>1701939.8373000184</v>
      </c>
      <c r="D338" s="71">
        <v>3129707</v>
      </c>
      <c r="E338" s="59" t="s">
        <v>343</v>
      </c>
      <c r="F338" s="72">
        <f t="shared" si="5"/>
        <v>1310160.9512211157</v>
      </c>
      <c r="G338" s="52"/>
      <c r="H338" s="53"/>
    </row>
    <row r="339" spans="1:8" x14ac:dyDescent="0.25">
      <c r="A339" s="65">
        <v>3133808</v>
      </c>
      <c r="B339" s="47" t="s">
        <v>1239</v>
      </c>
      <c r="C339" s="66">
        <v>3455240.5129339988</v>
      </c>
      <c r="D339" s="71">
        <v>3129806</v>
      </c>
      <c r="E339" s="58" t="s">
        <v>344</v>
      </c>
      <c r="F339" s="72">
        <f t="shared" si="5"/>
        <v>4662686.8322088765</v>
      </c>
      <c r="G339" s="52"/>
      <c r="H339" s="53"/>
    </row>
    <row r="340" spans="1:8" x14ac:dyDescent="0.25">
      <c r="A340" s="65">
        <v>3133907</v>
      </c>
      <c r="B340" s="47" t="s">
        <v>1240</v>
      </c>
      <c r="C340" s="66">
        <v>175904.13988244807</v>
      </c>
      <c r="D340" s="71">
        <v>3129905</v>
      </c>
      <c r="E340" s="58" t="s">
        <v>345</v>
      </c>
      <c r="F340" s="72">
        <f t="shared" si="5"/>
        <v>154164.17926167377</v>
      </c>
      <c r="G340" s="52"/>
      <c r="H340" s="53"/>
    </row>
    <row r="341" spans="1:8" x14ac:dyDescent="0.25">
      <c r="A341" s="65">
        <v>3134004</v>
      </c>
      <c r="B341" s="47" t="s">
        <v>1241</v>
      </c>
      <c r="C341" s="66">
        <v>346293.21356330207</v>
      </c>
      <c r="D341" s="71">
        <v>3130002</v>
      </c>
      <c r="E341" s="59" t="s">
        <v>346</v>
      </c>
      <c r="F341" s="72">
        <f t="shared" si="5"/>
        <v>140533.70223746376</v>
      </c>
      <c r="G341" s="52"/>
      <c r="H341" s="53"/>
    </row>
    <row r="342" spans="1:8" x14ac:dyDescent="0.25">
      <c r="A342" s="65">
        <v>3134103</v>
      </c>
      <c r="B342" s="47" t="s">
        <v>1242</v>
      </c>
      <c r="C342" s="66">
        <v>282162.57569250371</v>
      </c>
      <c r="D342" s="71">
        <v>3130051</v>
      </c>
      <c r="E342" s="58" t="s">
        <v>347</v>
      </c>
      <c r="F342" s="72">
        <f t="shared" si="5"/>
        <v>207482.31425083883</v>
      </c>
      <c r="G342" s="52"/>
      <c r="H342" s="53"/>
    </row>
    <row r="343" spans="1:8" x14ac:dyDescent="0.25">
      <c r="A343" s="65">
        <v>3134202</v>
      </c>
      <c r="B343" s="47" t="s">
        <v>1243</v>
      </c>
      <c r="C343" s="66">
        <v>4989535.2192470618</v>
      </c>
      <c r="D343" s="71">
        <v>3130101</v>
      </c>
      <c r="E343" s="58" t="s">
        <v>348</v>
      </c>
      <c r="F343" s="72">
        <f t="shared" si="5"/>
        <v>1195628.4969851235</v>
      </c>
      <c r="G343" s="52"/>
      <c r="H343" s="53"/>
    </row>
    <row r="344" spans="1:8" x14ac:dyDescent="0.25">
      <c r="A344" s="65">
        <v>3134301</v>
      </c>
      <c r="B344" s="47" t="s">
        <v>1244</v>
      </c>
      <c r="C344" s="66">
        <v>161565.98869825416</v>
      </c>
      <c r="D344" s="71">
        <v>3130200</v>
      </c>
      <c r="E344" s="59" t="s">
        <v>349</v>
      </c>
      <c r="F344" s="72">
        <f t="shared" si="5"/>
        <v>373443.02047110489</v>
      </c>
      <c r="G344" s="52"/>
      <c r="H344" s="53"/>
    </row>
    <row r="345" spans="1:8" x14ac:dyDescent="0.25">
      <c r="A345" s="65">
        <v>3134400</v>
      </c>
      <c r="B345" s="47" t="s">
        <v>1245</v>
      </c>
      <c r="C345" s="66">
        <v>3460065.4248364195</v>
      </c>
      <c r="D345" s="71">
        <v>3130309</v>
      </c>
      <c r="E345" s="59" t="s">
        <v>350</v>
      </c>
      <c r="F345" s="72">
        <f t="shared" si="5"/>
        <v>488516.55672385229</v>
      </c>
      <c r="G345" s="52"/>
      <c r="H345" s="53"/>
    </row>
    <row r="346" spans="1:8" x14ac:dyDescent="0.25">
      <c r="A346" s="65">
        <v>3134509</v>
      </c>
      <c r="B346" s="47" t="s">
        <v>1246</v>
      </c>
      <c r="C346" s="66">
        <v>333679.85155670077</v>
      </c>
      <c r="D346" s="71">
        <v>3130408</v>
      </c>
      <c r="E346" s="59" t="s">
        <v>351</v>
      </c>
      <c r="F346" s="72">
        <f t="shared" si="5"/>
        <v>884873.45656993287</v>
      </c>
      <c r="G346" s="52"/>
      <c r="H346" s="53"/>
    </row>
    <row r="347" spans="1:8" x14ac:dyDescent="0.25">
      <c r="A347" s="65">
        <v>3134608</v>
      </c>
      <c r="B347" s="47" t="s">
        <v>1247</v>
      </c>
      <c r="C347" s="66">
        <v>394472.82227347291</v>
      </c>
      <c r="D347" s="71">
        <v>3130507</v>
      </c>
      <c r="E347" s="58" t="s">
        <v>352</v>
      </c>
      <c r="F347" s="72">
        <f t="shared" si="5"/>
        <v>441638.14051925088</v>
      </c>
      <c r="G347" s="52"/>
      <c r="H347" s="53"/>
    </row>
    <row r="348" spans="1:8" x14ac:dyDescent="0.25">
      <c r="A348" s="65">
        <v>3134707</v>
      </c>
      <c r="B348" s="47" t="s">
        <v>1248</v>
      </c>
      <c r="C348" s="66">
        <v>256794.9536484741</v>
      </c>
      <c r="D348" s="71">
        <v>3130556</v>
      </c>
      <c r="E348" s="58" t="s">
        <v>353</v>
      </c>
      <c r="F348" s="72">
        <f t="shared" si="5"/>
        <v>180731.30849526616</v>
      </c>
      <c r="G348" s="52"/>
      <c r="H348" s="53"/>
    </row>
    <row r="349" spans="1:8" x14ac:dyDescent="0.25">
      <c r="A349" s="65">
        <v>3134806</v>
      </c>
      <c r="B349" s="47" t="s">
        <v>1249</v>
      </c>
      <c r="C349" s="66">
        <v>325748.59402527864</v>
      </c>
      <c r="D349" s="71">
        <v>3130606</v>
      </c>
      <c r="E349" s="59" t="s">
        <v>354</v>
      </c>
      <c r="F349" s="72">
        <f t="shared" si="5"/>
        <v>234959.09968097799</v>
      </c>
      <c r="G349" s="52"/>
      <c r="H349" s="53"/>
    </row>
    <row r="350" spans="1:8" x14ac:dyDescent="0.25">
      <c r="A350" s="65">
        <v>3134905</v>
      </c>
      <c r="B350" s="47" t="s">
        <v>1250</v>
      </c>
      <c r="C350" s="66">
        <v>837203.64399332332</v>
      </c>
      <c r="D350" s="71">
        <v>3130655</v>
      </c>
      <c r="E350" s="59" t="s">
        <v>355</v>
      </c>
      <c r="F350" s="72">
        <f t="shared" si="5"/>
        <v>192538.62837675947</v>
      </c>
      <c r="G350" s="52"/>
      <c r="H350" s="53"/>
    </row>
    <row r="351" spans="1:8" x14ac:dyDescent="0.25">
      <c r="A351" s="65">
        <v>3135001</v>
      </c>
      <c r="B351" s="47" t="s">
        <v>1251</v>
      </c>
      <c r="C351" s="66">
        <v>197179.13932258368</v>
      </c>
      <c r="D351" s="71">
        <v>3130705</v>
      </c>
      <c r="E351" s="58" t="s">
        <v>356</v>
      </c>
      <c r="F351" s="72">
        <f t="shared" si="5"/>
        <v>1236509.9095176694</v>
      </c>
      <c r="G351" s="52"/>
      <c r="H351" s="53"/>
    </row>
    <row r="352" spans="1:8" x14ac:dyDescent="0.25">
      <c r="A352" s="65">
        <v>3135100</v>
      </c>
      <c r="B352" s="47" t="s">
        <v>1252</v>
      </c>
      <c r="C352" s="66">
        <v>928610.0535024812</v>
      </c>
      <c r="D352" s="71">
        <v>3130804</v>
      </c>
      <c r="E352" s="58" t="s">
        <v>357</v>
      </c>
      <c r="F352" s="72">
        <f t="shared" si="5"/>
        <v>190035.60686404334</v>
      </c>
      <c r="G352" s="52"/>
      <c r="H352" s="53"/>
    </row>
    <row r="353" spans="1:8" x14ac:dyDescent="0.25">
      <c r="A353" s="65">
        <v>3135209</v>
      </c>
      <c r="B353" s="47" t="s">
        <v>1253</v>
      </c>
      <c r="C353" s="66">
        <v>1070661.9302187471</v>
      </c>
      <c r="D353" s="71">
        <v>3130903</v>
      </c>
      <c r="E353" s="59" t="s">
        <v>358</v>
      </c>
      <c r="F353" s="72">
        <f t="shared" si="5"/>
        <v>442451.52915787499</v>
      </c>
      <c r="G353" s="52"/>
      <c r="H353" s="53"/>
    </row>
    <row r="354" spans="1:8" x14ac:dyDescent="0.25">
      <c r="A354" s="65">
        <v>3135308</v>
      </c>
      <c r="B354" s="47" t="s">
        <v>1254</v>
      </c>
      <c r="C354" s="66">
        <v>152827.11806563108</v>
      </c>
      <c r="D354" s="71">
        <v>3131000</v>
      </c>
      <c r="E354" s="58" t="s">
        <v>359</v>
      </c>
      <c r="F354" s="72">
        <f t="shared" si="5"/>
        <v>311883.57667415199</v>
      </c>
      <c r="G354" s="52"/>
      <c r="H354" s="53"/>
    </row>
    <row r="355" spans="1:8" x14ac:dyDescent="0.25">
      <c r="A355" s="65">
        <v>3135407</v>
      </c>
      <c r="B355" s="47" t="s">
        <v>1255</v>
      </c>
      <c r="C355" s="66">
        <v>1895402.0592332305</v>
      </c>
      <c r="D355" s="71">
        <v>3131109</v>
      </c>
      <c r="E355" s="59" t="s">
        <v>360</v>
      </c>
      <c r="F355" s="72">
        <f t="shared" si="5"/>
        <v>225303.6008115146</v>
      </c>
      <c r="G355" s="52"/>
      <c r="H355" s="53"/>
    </row>
    <row r="356" spans="1:8" x14ac:dyDescent="0.25">
      <c r="A356" s="65">
        <v>3135506</v>
      </c>
      <c r="B356" s="47" t="s">
        <v>1256</v>
      </c>
      <c r="C356" s="66">
        <v>484751.32922000263</v>
      </c>
      <c r="D356" s="71">
        <v>3131158</v>
      </c>
      <c r="E356" s="59" t="s">
        <v>361</v>
      </c>
      <c r="F356" s="72">
        <f t="shared" si="5"/>
        <v>292033.31606098136</v>
      </c>
      <c r="G356" s="52"/>
      <c r="H356" s="53"/>
    </row>
    <row r="357" spans="1:8" x14ac:dyDescent="0.25">
      <c r="A357" s="65">
        <v>3135605</v>
      </c>
      <c r="B357" s="47" t="s">
        <v>1257</v>
      </c>
      <c r="C357" s="66">
        <v>276583.78561972658</v>
      </c>
      <c r="D357" s="71">
        <v>3131208</v>
      </c>
      <c r="E357" s="59" t="s">
        <v>362</v>
      </c>
      <c r="F357" s="72">
        <f t="shared" si="5"/>
        <v>421576.39555201272</v>
      </c>
      <c r="G357" s="52"/>
      <c r="H357" s="53"/>
    </row>
    <row r="358" spans="1:8" x14ac:dyDescent="0.25">
      <c r="A358" s="65">
        <v>3135704</v>
      </c>
      <c r="B358" s="47" t="s">
        <v>1258</v>
      </c>
      <c r="C358" s="66">
        <v>237916.3101283072</v>
      </c>
      <c r="D358" s="71">
        <v>3131307</v>
      </c>
      <c r="E358" s="59" t="s">
        <v>363</v>
      </c>
      <c r="F358" s="72">
        <f t="shared" si="5"/>
        <v>10920760.252810499</v>
      </c>
      <c r="G358" s="52"/>
      <c r="H358" s="53"/>
    </row>
    <row r="359" spans="1:8" x14ac:dyDescent="0.25">
      <c r="A359" s="65">
        <v>3135803</v>
      </c>
      <c r="B359" s="47" t="s">
        <v>1259</v>
      </c>
      <c r="C359" s="66">
        <v>473673.60750484088</v>
      </c>
      <c r="D359" s="71">
        <v>3131406</v>
      </c>
      <c r="E359" s="58" t="s">
        <v>364</v>
      </c>
      <c r="F359" s="72">
        <f t="shared" si="5"/>
        <v>440946.26263518538</v>
      </c>
      <c r="G359" s="52"/>
      <c r="H359" s="53"/>
    </row>
    <row r="360" spans="1:8" x14ac:dyDescent="0.25">
      <c r="A360" s="65">
        <v>3135902</v>
      </c>
      <c r="B360" s="47" t="s">
        <v>1260</v>
      </c>
      <c r="C360" s="66">
        <v>190878.42173188113</v>
      </c>
      <c r="D360" s="71">
        <v>3131505</v>
      </c>
      <c r="E360" s="58" t="s">
        <v>365</v>
      </c>
      <c r="F360" s="72">
        <f t="shared" si="5"/>
        <v>380348.96335473767</v>
      </c>
      <c r="G360" s="52"/>
      <c r="H360" s="53"/>
    </row>
    <row r="361" spans="1:8" x14ac:dyDescent="0.25">
      <c r="A361" s="65">
        <v>3136009</v>
      </c>
      <c r="B361" s="47" t="s">
        <v>1261</v>
      </c>
      <c r="C361" s="66">
        <v>321248.75136910001</v>
      </c>
      <c r="D361" s="71">
        <v>3131604</v>
      </c>
      <c r="E361" s="58" t="s">
        <v>366</v>
      </c>
      <c r="F361" s="72">
        <f t="shared" si="5"/>
        <v>432376.4024986861</v>
      </c>
      <c r="G361" s="52"/>
      <c r="H361" s="53"/>
    </row>
    <row r="362" spans="1:8" x14ac:dyDescent="0.25">
      <c r="A362" s="65">
        <v>3136108</v>
      </c>
      <c r="B362" s="47" t="s">
        <v>1262</v>
      </c>
      <c r="C362" s="66">
        <v>277879.9634910415</v>
      </c>
      <c r="D362" s="71">
        <v>3131703</v>
      </c>
      <c r="E362" s="59" t="s">
        <v>367</v>
      </c>
      <c r="F362" s="72">
        <f t="shared" si="5"/>
        <v>7982701.6234971182</v>
      </c>
      <c r="G362" s="52"/>
      <c r="H362" s="53"/>
    </row>
    <row r="363" spans="1:8" x14ac:dyDescent="0.25">
      <c r="A363" s="65">
        <v>3136207</v>
      </c>
      <c r="B363" s="47" t="s">
        <v>1263</v>
      </c>
      <c r="C363" s="66">
        <v>3687116.8401952428</v>
      </c>
      <c r="D363" s="71">
        <v>3131802</v>
      </c>
      <c r="E363" s="58" t="s">
        <v>368</v>
      </c>
      <c r="F363" s="72">
        <f t="shared" si="5"/>
        <v>210882.68841383926</v>
      </c>
      <c r="G363" s="52"/>
      <c r="H363" s="53"/>
    </row>
    <row r="364" spans="1:8" x14ac:dyDescent="0.25">
      <c r="A364" s="65">
        <v>3136306</v>
      </c>
      <c r="B364" s="47" t="s">
        <v>1264</v>
      </c>
      <c r="C364" s="66">
        <v>2320809.7456256542</v>
      </c>
      <c r="D364" s="71">
        <v>3131901</v>
      </c>
      <c r="E364" s="59" t="s">
        <v>369</v>
      </c>
      <c r="F364" s="72">
        <f t="shared" si="5"/>
        <v>4920973.7104401505</v>
      </c>
      <c r="G364" s="52"/>
      <c r="H364" s="53"/>
    </row>
    <row r="365" spans="1:8" x14ac:dyDescent="0.25">
      <c r="A365" s="65">
        <v>3136405</v>
      </c>
      <c r="B365" s="47" t="s">
        <v>1265</v>
      </c>
      <c r="C365" s="66">
        <v>242450.65157749254</v>
      </c>
      <c r="D365" s="71">
        <v>3132008</v>
      </c>
      <c r="E365" s="59" t="s">
        <v>370</v>
      </c>
      <c r="F365" s="72">
        <f t="shared" si="5"/>
        <v>266530.46452194738</v>
      </c>
      <c r="G365" s="52"/>
      <c r="H365" s="53"/>
    </row>
    <row r="366" spans="1:8" x14ac:dyDescent="0.25">
      <c r="A366" s="65">
        <v>3136504</v>
      </c>
      <c r="B366" s="47" t="s">
        <v>1266</v>
      </c>
      <c r="C366" s="66">
        <v>185622.92783035792</v>
      </c>
      <c r="D366" s="71">
        <v>3132107</v>
      </c>
      <c r="E366" s="59" t="s">
        <v>371</v>
      </c>
      <c r="F366" s="72">
        <f t="shared" si="5"/>
        <v>464281.13281311688</v>
      </c>
      <c r="G366" s="52"/>
      <c r="H366" s="53"/>
    </row>
    <row r="367" spans="1:8" x14ac:dyDescent="0.25">
      <c r="A367" s="65">
        <v>3136603</v>
      </c>
      <c r="B367" s="47" t="s">
        <v>1267</v>
      </c>
      <c r="C367" s="66">
        <v>181174.52841668588</v>
      </c>
      <c r="D367" s="71">
        <v>3132206</v>
      </c>
      <c r="E367" s="59" t="s">
        <v>372</v>
      </c>
      <c r="F367" s="72">
        <f t="shared" si="5"/>
        <v>370918.2661703187</v>
      </c>
      <c r="G367" s="52"/>
      <c r="H367" s="53"/>
    </row>
    <row r="368" spans="1:8" x14ac:dyDescent="0.25">
      <c r="A368" s="65">
        <v>3136702</v>
      </c>
      <c r="B368" s="47" t="s">
        <v>1268</v>
      </c>
      <c r="C368" s="66">
        <v>15030255.073614027</v>
      </c>
      <c r="D368" s="71">
        <v>3132305</v>
      </c>
      <c r="E368" s="58" t="s">
        <v>373</v>
      </c>
      <c r="F368" s="72">
        <f t="shared" si="5"/>
        <v>229582.59499942197</v>
      </c>
      <c r="G368" s="52"/>
      <c r="H368" s="53"/>
    </row>
    <row r="369" spans="1:8" x14ac:dyDescent="0.25">
      <c r="A369" s="65">
        <v>3136801</v>
      </c>
      <c r="B369" s="47" t="s">
        <v>1269</v>
      </c>
      <c r="C369" s="66">
        <v>156749.53675878199</v>
      </c>
      <c r="D369" s="71">
        <v>3132404</v>
      </c>
      <c r="E369" s="58" t="s">
        <v>374</v>
      </c>
      <c r="F369" s="72">
        <f t="shared" si="5"/>
        <v>3565406.1023167758</v>
      </c>
      <c r="G369" s="52"/>
      <c r="H369" s="53"/>
    </row>
    <row r="370" spans="1:8" x14ac:dyDescent="0.25">
      <c r="A370" s="65">
        <v>3136900</v>
      </c>
      <c r="B370" s="47" t="s">
        <v>1270</v>
      </c>
      <c r="C370" s="66">
        <v>437693.51571824797</v>
      </c>
      <c r="D370" s="71">
        <v>3132503</v>
      </c>
      <c r="E370" s="59" t="s">
        <v>375</v>
      </c>
      <c r="F370" s="72">
        <f t="shared" si="5"/>
        <v>780852.7554551668</v>
      </c>
      <c r="G370" s="52"/>
      <c r="H370" s="53"/>
    </row>
    <row r="371" spans="1:8" x14ac:dyDescent="0.25">
      <c r="A371" s="65">
        <v>3137007</v>
      </c>
      <c r="B371" s="47" t="s">
        <v>1271</v>
      </c>
      <c r="C371" s="66">
        <v>264070.70479336014</v>
      </c>
      <c r="D371" s="71">
        <v>3132602</v>
      </c>
      <c r="E371" s="59" t="s">
        <v>376</v>
      </c>
      <c r="F371" s="72">
        <f t="shared" si="5"/>
        <v>145785.79179539857</v>
      </c>
      <c r="G371" s="52"/>
      <c r="H371" s="53"/>
    </row>
    <row r="372" spans="1:8" x14ac:dyDescent="0.25">
      <c r="A372" s="65">
        <v>3137106</v>
      </c>
      <c r="B372" s="47" t="s">
        <v>1272</v>
      </c>
      <c r="C372" s="66">
        <v>438135.75327259675</v>
      </c>
      <c r="D372" s="71">
        <v>3132701</v>
      </c>
      <c r="E372" s="59" t="s">
        <v>377</v>
      </c>
      <c r="F372" s="72">
        <f t="shared" si="5"/>
        <v>457323.68164417904</v>
      </c>
      <c r="G372" s="52"/>
      <c r="H372" s="53"/>
    </row>
    <row r="373" spans="1:8" x14ac:dyDescent="0.25">
      <c r="A373" s="65">
        <v>3137205</v>
      </c>
      <c r="B373" s="47" t="s">
        <v>1273</v>
      </c>
      <c r="C373" s="66">
        <v>1917054.338740414</v>
      </c>
      <c r="D373" s="71">
        <v>3132800</v>
      </c>
      <c r="E373" s="58" t="s">
        <v>378</v>
      </c>
      <c r="F373" s="72">
        <f t="shared" si="5"/>
        <v>152164.99760881427</v>
      </c>
      <c r="G373" s="52"/>
      <c r="H373" s="53"/>
    </row>
    <row r="374" spans="1:8" x14ac:dyDescent="0.25">
      <c r="A374" s="65">
        <v>3137304</v>
      </c>
      <c r="B374" s="47" t="s">
        <v>1274</v>
      </c>
      <c r="C374" s="66">
        <v>165568.87659626285</v>
      </c>
      <c r="D374" s="71">
        <v>3132909</v>
      </c>
      <c r="E374" s="59" t="s">
        <v>379</v>
      </c>
      <c r="F374" s="72">
        <f t="shared" si="5"/>
        <v>492527.36252126493</v>
      </c>
      <c r="G374" s="52"/>
      <c r="H374" s="53"/>
    </row>
    <row r="375" spans="1:8" x14ac:dyDescent="0.25">
      <c r="A375" s="65">
        <v>3137403</v>
      </c>
      <c r="B375" s="47" t="s">
        <v>1275</v>
      </c>
      <c r="C375" s="66">
        <v>455614.59454370156</v>
      </c>
      <c r="D375" s="71">
        <v>3133006</v>
      </c>
      <c r="E375" s="59" t="s">
        <v>380</v>
      </c>
      <c r="F375" s="72">
        <f t="shared" si="5"/>
        <v>958975.78388270806</v>
      </c>
      <c r="G375" s="52"/>
      <c r="H375" s="53"/>
    </row>
    <row r="376" spans="1:8" x14ac:dyDescent="0.25">
      <c r="A376" s="65">
        <v>3137502</v>
      </c>
      <c r="B376" s="47" t="s">
        <v>1276</v>
      </c>
      <c r="C376" s="66">
        <v>684722.17960616702</v>
      </c>
      <c r="D376" s="71">
        <v>3133105</v>
      </c>
      <c r="E376" s="59" t="s">
        <v>381</v>
      </c>
      <c r="F376" s="72">
        <f t="shared" si="5"/>
        <v>668848.06208338705</v>
      </c>
      <c r="G376" s="52"/>
      <c r="H376" s="53"/>
    </row>
    <row r="377" spans="1:8" x14ac:dyDescent="0.25">
      <c r="A377" s="65">
        <v>3137601</v>
      </c>
      <c r="B377" s="47" t="s">
        <v>1277</v>
      </c>
      <c r="C377" s="66">
        <v>2549282.6891864007</v>
      </c>
      <c r="D377" s="71">
        <v>3133204</v>
      </c>
      <c r="E377" s="59" t="s">
        <v>382</v>
      </c>
      <c r="F377" s="72">
        <f t="shared" si="5"/>
        <v>250297.56944989145</v>
      </c>
      <c r="G377" s="52"/>
      <c r="H377" s="53"/>
    </row>
    <row r="378" spans="1:8" x14ac:dyDescent="0.25">
      <c r="A378" s="65">
        <v>3137700</v>
      </c>
      <c r="B378" s="47" t="s">
        <v>1278</v>
      </c>
      <c r="C378" s="66">
        <v>522655.17214991752</v>
      </c>
      <c r="D378" s="71">
        <v>3133303</v>
      </c>
      <c r="E378" s="59" t="s">
        <v>383</v>
      </c>
      <c r="F378" s="72">
        <f t="shared" si="5"/>
        <v>440729.87121761427</v>
      </c>
      <c r="G378" s="52"/>
      <c r="H378" s="53"/>
    </row>
    <row r="379" spans="1:8" x14ac:dyDescent="0.25">
      <c r="A379" s="65">
        <v>3137809</v>
      </c>
      <c r="B379" s="47" t="s">
        <v>1279</v>
      </c>
      <c r="C379" s="66">
        <v>543993.78397425776</v>
      </c>
      <c r="D379" s="71">
        <v>3133402</v>
      </c>
      <c r="E379" s="59" t="s">
        <v>384</v>
      </c>
      <c r="F379" s="72">
        <f t="shared" si="5"/>
        <v>1181853.1521719308</v>
      </c>
      <c r="G379" s="52"/>
      <c r="H379" s="53"/>
    </row>
    <row r="380" spans="1:8" x14ac:dyDescent="0.25">
      <c r="A380" s="65">
        <v>3137908</v>
      </c>
      <c r="B380" s="47" t="s">
        <v>1280</v>
      </c>
      <c r="C380" s="66">
        <v>128453.88097787488</v>
      </c>
      <c r="D380" s="71">
        <v>3133501</v>
      </c>
      <c r="E380" s="59" t="s">
        <v>385</v>
      </c>
      <c r="F380" s="72">
        <f t="shared" si="5"/>
        <v>624581.28604977927</v>
      </c>
      <c r="G380" s="52"/>
      <c r="H380" s="53"/>
    </row>
    <row r="381" spans="1:8" x14ac:dyDescent="0.25">
      <c r="A381" s="65">
        <v>3138005</v>
      </c>
      <c r="B381" s="47" t="s">
        <v>1281</v>
      </c>
      <c r="C381" s="66">
        <v>201220.10681207053</v>
      </c>
      <c r="D381" s="71">
        <v>3133600</v>
      </c>
      <c r="E381" s="59" t="s">
        <v>386</v>
      </c>
      <c r="F381" s="72">
        <f t="shared" si="5"/>
        <v>695435.34574988624</v>
      </c>
      <c r="G381" s="52"/>
      <c r="H381" s="53"/>
    </row>
    <row r="382" spans="1:8" x14ac:dyDescent="0.25">
      <c r="A382" s="65">
        <v>3138104</v>
      </c>
      <c r="B382" s="47" t="s">
        <v>1282</v>
      </c>
      <c r="C382" s="66">
        <v>363524.55665819568</v>
      </c>
      <c r="D382" s="71">
        <v>3133709</v>
      </c>
      <c r="E382" s="58" t="s">
        <v>387</v>
      </c>
      <c r="F382" s="72">
        <f t="shared" si="5"/>
        <v>1701939.8373000184</v>
      </c>
      <c r="G382" s="52"/>
      <c r="H382" s="53"/>
    </row>
    <row r="383" spans="1:8" x14ac:dyDescent="0.25">
      <c r="A383" s="65">
        <v>3138203</v>
      </c>
      <c r="B383" s="47" t="s">
        <v>1283</v>
      </c>
      <c r="C383" s="66">
        <v>2456266.136382374</v>
      </c>
      <c r="D383" s="71">
        <v>3133758</v>
      </c>
      <c r="E383" s="58" t="s">
        <v>388</v>
      </c>
      <c r="F383" s="72">
        <f t="shared" si="5"/>
        <v>1140750.4767120923</v>
      </c>
      <c r="G383" s="52"/>
      <c r="H383" s="53"/>
    </row>
    <row r="384" spans="1:8" x14ac:dyDescent="0.25">
      <c r="A384" s="65">
        <v>3138302</v>
      </c>
      <c r="B384" s="47" t="s">
        <v>1284</v>
      </c>
      <c r="C384" s="66">
        <v>149747.48050837585</v>
      </c>
      <c r="D384" s="71">
        <v>3133808</v>
      </c>
      <c r="E384" s="58" t="s">
        <v>389</v>
      </c>
      <c r="F384" s="72">
        <f t="shared" si="5"/>
        <v>3455240.5129339988</v>
      </c>
      <c r="G384" s="52"/>
      <c r="H384" s="53"/>
    </row>
    <row r="385" spans="1:8" x14ac:dyDescent="0.25">
      <c r="A385" s="65">
        <v>3138401</v>
      </c>
      <c r="B385" s="47" t="s">
        <v>1285</v>
      </c>
      <c r="C385" s="66">
        <v>1273784.4120657241</v>
      </c>
      <c r="D385" s="71">
        <v>3133907</v>
      </c>
      <c r="E385" s="59" t="s">
        <v>390</v>
      </c>
      <c r="F385" s="72">
        <f t="shared" si="5"/>
        <v>175904.13988244807</v>
      </c>
      <c r="G385" s="52"/>
      <c r="H385" s="53"/>
    </row>
    <row r="386" spans="1:8" x14ac:dyDescent="0.25">
      <c r="A386" s="65">
        <v>3138500</v>
      </c>
      <c r="B386" s="47" t="s">
        <v>1286</v>
      </c>
      <c r="C386" s="66">
        <v>180175.21117942259</v>
      </c>
      <c r="D386" s="71">
        <v>3134004</v>
      </c>
      <c r="E386" s="59" t="s">
        <v>391</v>
      </c>
      <c r="F386" s="72">
        <f t="shared" si="5"/>
        <v>346293.21356330207</v>
      </c>
      <c r="G386" s="52"/>
      <c r="H386" s="53"/>
    </row>
    <row r="387" spans="1:8" x14ac:dyDescent="0.25">
      <c r="A387" s="65">
        <v>3138609</v>
      </c>
      <c r="B387" s="47" t="s">
        <v>1287</v>
      </c>
      <c r="C387" s="66">
        <v>412938.93831556203</v>
      </c>
      <c r="D387" s="71">
        <v>3134103</v>
      </c>
      <c r="E387" s="59" t="s">
        <v>392</v>
      </c>
      <c r="F387" s="72">
        <f t="shared" ref="F387:F450" si="6">VLOOKUP(D387,$A$2:$C$854,3,FALSE)</f>
        <v>282162.57569250371</v>
      </c>
      <c r="G387" s="52"/>
      <c r="H387" s="53"/>
    </row>
    <row r="388" spans="1:8" x14ac:dyDescent="0.25">
      <c r="A388" s="65">
        <v>3138708</v>
      </c>
      <c r="B388" s="47" t="s">
        <v>1288</v>
      </c>
      <c r="C388" s="66">
        <v>257961.17048304138</v>
      </c>
      <c r="D388" s="71">
        <v>3134202</v>
      </c>
      <c r="E388" s="59" t="s">
        <v>393</v>
      </c>
      <c r="F388" s="72">
        <f t="shared" si="6"/>
        <v>4989535.2192470618</v>
      </c>
      <c r="G388" s="52"/>
      <c r="H388" s="53"/>
    </row>
    <row r="389" spans="1:8" x14ac:dyDescent="0.25">
      <c r="A389" s="65">
        <v>3138807</v>
      </c>
      <c r="B389" s="47" t="s">
        <v>1289</v>
      </c>
      <c r="C389" s="66">
        <v>704707.11589019105</v>
      </c>
      <c r="D389" s="71">
        <v>3134301</v>
      </c>
      <c r="E389" s="59" t="s">
        <v>394</v>
      </c>
      <c r="F389" s="72">
        <f t="shared" si="6"/>
        <v>161565.98869825416</v>
      </c>
      <c r="G389" s="52"/>
      <c r="H389" s="53"/>
    </row>
    <row r="390" spans="1:8" x14ac:dyDescent="0.25">
      <c r="A390" s="65">
        <v>3138906</v>
      </c>
      <c r="B390" s="47" t="s">
        <v>1290</v>
      </c>
      <c r="C390" s="66">
        <v>195626.92207990121</v>
      </c>
      <c r="D390" s="71">
        <v>3134400</v>
      </c>
      <c r="E390" s="59" t="s">
        <v>395</v>
      </c>
      <c r="F390" s="72">
        <f t="shared" si="6"/>
        <v>3460065.4248364195</v>
      </c>
      <c r="G390" s="52"/>
      <c r="H390" s="53"/>
    </row>
    <row r="391" spans="1:8" x14ac:dyDescent="0.25">
      <c r="A391" s="65">
        <v>3139003</v>
      </c>
      <c r="B391" s="47" t="s">
        <v>1291</v>
      </c>
      <c r="C391" s="66">
        <v>1620591.0501664109</v>
      </c>
      <c r="D391" s="71">
        <v>3134509</v>
      </c>
      <c r="E391" s="59" t="s">
        <v>396</v>
      </c>
      <c r="F391" s="72">
        <f t="shared" si="6"/>
        <v>333679.85155670077</v>
      </c>
      <c r="G391" s="52"/>
      <c r="H391" s="53"/>
    </row>
    <row r="392" spans="1:8" x14ac:dyDescent="0.25">
      <c r="A392" s="65">
        <v>3139102</v>
      </c>
      <c r="B392" s="47" t="s">
        <v>1292</v>
      </c>
      <c r="C392" s="66">
        <v>297485.75520908448</v>
      </c>
      <c r="D392" s="71">
        <v>3134608</v>
      </c>
      <c r="E392" s="59" t="s">
        <v>397</v>
      </c>
      <c r="F392" s="72">
        <f t="shared" si="6"/>
        <v>394472.82227347291</v>
      </c>
      <c r="G392" s="52"/>
      <c r="H392" s="53"/>
    </row>
    <row r="393" spans="1:8" x14ac:dyDescent="0.25">
      <c r="A393" s="65">
        <v>3139201</v>
      </c>
      <c r="B393" s="47" t="s">
        <v>1293</v>
      </c>
      <c r="C393" s="66">
        <v>314607.77501326555</v>
      </c>
      <c r="D393" s="71">
        <v>3134707</v>
      </c>
      <c r="E393" s="59" t="s">
        <v>398</v>
      </c>
      <c r="F393" s="72">
        <f t="shared" si="6"/>
        <v>256794.9536484741</v>
      </c>
      <c r="G393" s="52"/>
      <c r="H393" s="53"/>
    </row>
    <row r="394" spans="1:8" x14ac:dyDescent="0.25">
      <c r="A394" s="65">
        <v>3139300</v>
      </c>
      <c r="B394" s="47" t="s">
        <v>1294</v>
      </c>
      <c r="C394" s="66">
        <v>468272.71394935588</v>
      </c>
      <c r="D394" s="71">
        <v>3134806</v>
      </c>
      <c r="E394" s="58" t="s">
        <v>399</v>
      </c>
      <c r="F394" s="72">
        <f t="shared" si="6"/>
        <v>325748.59402527864</v>
      </c>
      <c r="G394" s="52"/>
      <c r="H394" s="53"/>
    </row>
    <row r="395" spans="1:8" x14ac:dyDescent="0.25">
      <c r="A395" s="65">
        <v>3139409</v>
      </c>
      <c r="B395" s="47" t="s">
        <v>1295</v>
      </c>
      <c r="C395" s="66">
        <v>1792091.1492184151</v>
      </c>
      <c r="D395" s="71">
        <v>3134905</v>
      </c>
      <c r="E395" s="59" t="s">
        <v>400</v>
      </c>
      <c r="F395" s="72">
        <f t="shared" si="6"/>
        <v>837203.64399332332</v>
      </c>
      <c r="G395" s="52"/>
      <c r="H395" s="53"/>
    </row>
    <row r="396" spans="1:8" x14ac:dyDescent="0.25">
      <c r="A396" s="65">
        <v>3139508</v>
      </c>
      <c r="B396" s="47" t="s">
        <v>1296</v>
      </c>
      <c r="C396" s="66">
        <v>600198.77680231887</v>
      </c>
      <c r="D396" s="71">
        <v>3135001</v>
      </c>
      <c r="E396" s="58" t="s">
        <v>401</v>
      </c>
      <c r="F396" s="72">
        <f t="shared" si="6"/>
        <v>197179.13932258368</v>
      </c>
      <c r="G396" s="52"/>
      <c r="H396" s="53"/>
    </row>
    <row r="397" spans="1:8" x14ac:dyDescent="0.25">
      <c r="A397" s="65">
        <v>3139607</v>
      </c>
      <c r="B397" s="47" t="s">
        <v>1297</v>
      </c>
      <c r="C397" s="66">
        <v>485897.59568433161</v>
      </c>
      <c r="D397" s="71">
        <v>3135050</v>
      </c>
      <c r="E397" s="58" t="s">
        <v>402</v>
      </c>
      <c r="F397" s="72">
        <f t="shared" si="6"/>
        <v>961475.46589137102</v>
      </c>
      <c r="G397" s="52"/>
      <c r="H397" s="53"/>
    </row>
    <row r="398" spans="1:8" x14ac:dyDescent="0.25">
      <c r="A398" s="65">
        <v>3139706</v>
      </c>
      <c r="B398" s="47" t="s">
        <v>1298</v>
      </c>
      <c r="C398" s="66">
        <v>234254.50494300088</v>
      </c>
      <c r="D398" s="71">
        <v>3135076</v>
      </c>
      <c r="E398" s="59" t="s">
        <v>403</v>
      </c>
      <c r="F398" s="72">
        <f t="shared" si="6"/>
        <v>140361.5202041787</v>
      </c>
      <c r="G398" s="52"/>
      <c r="H398" s="53"/>
    </row>
    <row r="399" spans="1:8" x14ac:dyDescent="0.25">
      <c r="A399" s="65">
        <v>3139805</v>
      </c>
      <c r="B399" s="47" t="s">
        <v>1299</v>
      </c>
      <c r="C399" s="66">
        <v>300054.08508062985</v>
      </c>
      <c r="D399" s="71">
        <v>3135100</v>
      </c>
      <c r="E399" s="58" t="s">
        <v>404</v>
      </c>
      <c r="F399" s="72">
        <f t="shared" si="6"/>
        <v>928610.0535024812</v>
      </c>
      <c r="G399" s="52"/>
      <c r="H399" s="53"/>
    </row>
    <row r="400" spans="1:8" x14ac:dyDescent="0.25">
      <c r="A400" s="65">
        <v>3139904</v>
      </c>
      <c r="B400" s="47" t="s">
        <v>1300</v>
      </c>
      <c r="C400" s="66">
        <v>343922.42703086848</v>
      </c>
      <c r="D400" s="71">
        <v>3135209</v>
      </c>
      <c r="E400" s="58" t="s">
        <v>405</v>
      </c>
      <c r="F400" s="72">
        <f t="shared" si="6"/>
        <v>1070661.9302187471</v>
      </c>
      <c r="G400" s="52"/>
      <c r="H400" s="53"/>
    </row>
    <row r="401" spans="1:8" x14ac:dyDescent="0.25">
      <c r="A401" s="65">
        <v>3140001</v>
      </c>
      <c r="B401" s="47" t="s">
        <v>1301</v>
      </c>
      <c r="C401" s="66">
        <v>6410053.4449304081</v>
      </c>
      <c r="D401" s="71">
        <v>3135308</v>
      </c>
      <c r="E401" s="58" t="s">
        <v>406</v>
      </c>
      <c r="F401" s="72">
        <f t="shared" si="6"/>
        <v>152827.11806563108</v>
      </c>
      <c r="G401" s="52"/>
      <c r="H401" s="53"/>
    </row>
    <row r="402" spans="1:8" x14ac:dyDescent="0.25">
      <c r="A402" s="65">
        <v>3140100</v>
      </c>
      <c r="B402" s="47" t="s">
        <v>1302</v>
      </c>
      <c r="C402" s="66">
        <v>156375.7166452774</v>
      </c>
      <c r="D402" s="71">
        <v>3135357</v>
      </c>
      <c r="E402" s="59" t="s">
        <v>407</v>
      </c>
      <c r="F402" s="72">
        <f t="shared" si="6"/>
        <v>195019.20290229938</v>
      </c>
      <c r="G402" s="52"/>
      <c r="H402" s="53"/>
    </row>
    <row r="403" spans="1:8" x14ac:dyDescent="0.25">
      <c r="A403" s="65">
        <v>3140209</v>
      </c>
      <c r="B403" s="47" t="s">
        <v>1303</v>
      </c>
      <c r="C403" s="66">
        <v>159985.82982908963</v>
      </c>
      <c r="D403" s="71">
        <v>3135407</v>
      </c>
      <c r="E403" s="59" t="s">
        <v>408</v>
      </c>
      <c r="F403" s="72">
        <f t="shared" si="6"/>
        <v>1895402.0592332305</v>
      </c>
      <c r="G403" s="52"/>
      <c r="H403" s="53"/>
    </row>
    <row r="404" spans="1:8" x14ac:dyDescent="0.25">
      <c r="A404" s="65">
        <v>3140308</v>
      </c>
      <c r="B404" s="47" t="s">
        <v>1304</v>
      </c>
      <c r="C404" s="66">
        <v>334673.85536738986</v>
      </c>
      <c r="D404" s="71">
        <v>3135456</v>
      </c>
      <c r="E404" s="59" t="s">
        <v>409</v>
      </c>
      <c r="F404" s="72">
        <f t="shared" si="6"/>
        <v>169952.89945827454</v>
      </c>
      <c r="G404" s="52"/>
      <c r="H404" s="53"/>
    </row>
    <row r="405" spans="1:8" x14ac:dyDescent="0.25">
      <c r="A405" s="65">
        <v>3140407</v>
      </c>
      <c r="B405" s="47" t="s">
        <v>1305</v>
      </c>
      <c r="C405" s="66">
        <v>120931.75538991927</v>
      </c>
      <c r="D405" s="71">
        <v>3135506</v>
      </c>
      <c r="E405" s="59" t="s">
        <v>410</v>
      </c>
      <c r="F405" s="72">
        <f t="shared" si="6"/>
        <v>484751.32922000263</v>
      </c>
      <c r="G405" s="52"/>
      <c r="H405" s="53"/>
    </row>
    <row r="406" spans="1:8" x14ac:dyDescent="0.25">
      <c r="A406" s="65">
        <v>3140506</v>
      </c>
      <c r="B406" s="47" t="s">
        <v>1306</v>
      </c>
      <c r="C406" s="66">
        <v>480463.87582445366</v>
      </c>
      <c r="D406" s="71">
        <v>3135605</v>
      </c>
      <c r="E406" s="58" t="s">
        <v>411</v>
      </c>
      <c r="F406" s="72">
        <f t="shared" si="6"/>
        <v>276583.78561972658</v>
      </c>
      <c r="G406" s="52"/>
      <c r="H406" s="53"/>
    </row>
    <row r="407" spans="1:8" x14ac:dyDescent="0.25">
      <c r="A407" s="65">
        <v>3140605</v>
      </c>
      <c r="B407" s="47" t="s">
        <v>1307</v>
      </c>
      <c r="C407" s="66">
        <v>190066.27646792433</v>
      </c>
      <c r="D407" s="71">
        <v>3135704</v>
      </c>
      <c r="E407" s="58" t="s">
        <v>412</v>
      </c>
      <c r="F407" s="72">
        <f t="shared" si="6"/>
        <v>237916.3101283072</v>
      </c>
      <c r="G407" s="52"/>
      <c r="H407" s="53"/>
    </row>
    <row r="408" spans="1:8" x14ac:dyDescent="0.25">
      <c r="A408" s="65">
        <v>3140704</v>
      </c>
      <c r="B408" s="47" t="s">
        <v>1308</v>
      </c>
      <c r="C408" s="66">
        <v>1021868.4183391702</v>
      </c>
      <c r="D408" s="71">
        <v>3135803</v>
      </c>
      <c r="E408" s="59" t="s">
        <v>413</v>
      </c>
      <c r="F408" s="72">
        <f t="shared" si="6"/>
        <v>473673.60750484088</v>
      </c>
      <c r="G408" s="52"/>
      <c r="H408" s="53"/>
    </row>
    <row r="409" spans="1:8" x14ac:dyDescent="0.25">
      <c r="A409" s="65">
        <v>3140803</v>
      </c>
      <c r="B409" s="47" t="s">
        <v>1309</v>
      </c>
      <c r="C409" s="66">
        <v>1380558.3145617102</v>
      </c>
      <c r="D409" s="71">
        <v>3135902</v>
      </c>
      <c r="E409" s="58" t="s">
        <v>414</v>
      </c>
      <c r="F409" s="72">
        <f t="shared" si="6"/>
        <v>190878.42173188113</v>
      </c>
      <c r="G409" s="52"/>
      <c r="H409" s="53"/>
    </row>
    <row r="410" spans="1:8" x14ac:dyDescent="0.25">
      <c r="A410" s="65">
        <v>3140902</v>
      </c>
      <c r="B410" s="47" t="s">
        <v>1310</v>
      </c>
      <c r="C410" s="66">
        <v>475695.31995510071</v>
      </c>
      <c r="D410" s="71">
        <v>3136009</v>
      </c>
      <c r="E410" s="58" t="s">
        <v>415</v>
      </c>
      <c r="F410" s="72">
        <f t="shared" si="6"/>
        <v>321248.75136910001</v>
      </c>
      <c r="G410" s="52"/>
      <c r="H410" s="53"/>
    </row>
    <row r="411" spans="1:8" x14ac:dyDescent="0.25">
      <c r="A411" s="65">
        <v>3141009</v>
      </c>
      <c r="B411" s="47" t="s">
        <v>1311</v>
      </c>
      <c r="C411" s="66">
        <v>183182.24946609425</v>
      </c>
      <c r="D411" s="71">
        <v>3136108</v>
      </c>
      <c r="E411" s="58" t="s">
        <v>416</v>
      </c>
      <c r="F411" s="72">
        <f t="shared" si="6"/>
        <v>277879.9634910415</v>
      </c>
      <c r="G411" s="52"/>
      <c r="H411" s="53"/>
    </row>
    <row r="412" spans="1:8" x14ac:dyDescent="0.25">
      <c r="A412" s="65">
        <v>3141108</v>
      </c>
      <c r="B412" s="47" t="s">
        <v>1312</v>
      </c>
      <c r="C412" s="66">
        <v>1601322.5910582796</v>
      </c>
      <c r="D412" s="71">
        <v>3136207</v>
      </c>
      <c r="E412" s="58" t="s">
        <v>417</v>
      </c>
      <c r="F412" s="72">
        <f t="shared" si="6"/>
        <v>3687116.8401952428</v>
      </c>
      <c r="G412" s="52"/>
      <c r="H412" s="53"/>
    </row>
    <row r="413" spans="1:8" x14ac:dyDescent="0.25">
      <c r="A413" s="65">
        <v>3141207</v>
      </c>
      <c r="B413" s="47" t="s">
        <v>1313</v>
      </c>
      <c r="C413" s="66">
        <v>204262.5527166352</v>
      </c>
      <c r="D413" s="71">
        <v>3136306</v>
      </c>
      <c r="E413" s="58" t="s">
        <v>418</v>
      </c>
      <c r="F413" s="72">
        <f t="shared" si="6"/>
        <v>2320809.7456256542</v>
      </c>
      <c r="G413" s="52"/>
      <c r="H413" s="53"/>
    </row>
    <row r="414" spans="1:8" x14ac:dyDescent="0.25">
      <c r="A414" s="65">
        <v>3141306</v>
      </c>
      <c r="B414" s="47" t="s">
        <v>1314</v>
      </c>
      <c r="C414" s="66">
        <v>341665.62300558022</v>
      </c>
      <c r="D414" s="71">
        <v>3136405</v>
      </c>
      <c r="E414" s="58" t="s">
        <v>419</v>
      </c>
      <c r="F414" s="72">
        <f t="shared" si="6"/>
        <v>242450.65157749254</v>
      </c>
      <c r="G414" s="52"/>
      <c r="H414" s="53"/>
    </row>
    <row r="415" spans="1:8" x14ac:dyDescent="0.25">
      <c r="A415" s="65">
        <v>3141405</v>
      </c>
      <c r="B415" s="47" t="s">
        <v>1315</v>
      </c>
      <c r="C415" s="66">
        <v>356827.13470256614</v>
      </c>
      <c r="D415" s="71">
        <v>3136504</v>
      </c>
      <c r="E415" s="58" t="s">
        <v>420</v>
      </c>
      <c r="F415" s="72">
        <f t="shared" si="6"/>
        <v>185622.92783035792</v>
      </c>
      <c r="G415" s="52"/>
      <c r="H415" s="53"/>
    </row>
    <row r="416" spans="1:8" x14ac:dyDescent="0.25">
      <c r="A416" s="65">
        <v>3141504</v>
      </c>
      <c r="B416" s="47" t="s">
        <v>1316</v>
      </c>
      <c r="C416" s="66">
        <v>158271.54525727127</v>
      </c>
      <c r="D416" s="71">
        <v>3136520</v>
      </c>
      <c r="E416" s="58" t="s">
        <v>421</v>
      </c>
      <c r="F416" s="72">
        <f t="shared" si="6"/>
        <v>164710.02940822559</v>
      </c>
      <c r="G416" s="52"/>
      <c r="H416" s="53"/>
    </row>
    <row r="417" spans="1:8" x14ac:dyDescent="0.25">
      <c r="A417" s="65">
        <v>3141603</v>
      </c>
      <c r="B417" s="47" t="s">
        <v>1317</v>
      </c>
      <c r="C417" s="66">
        <v>257168.31113567643</v>
      </c>
      <c r="D417" s="71">
        <v>3136553</v>
      </c>
      <c r="E417" s="58" t="s">
        <v>422</v>
      </c>
      <c r="F417" s="72">
        <f t="shared" si="6"/>
        <v>162456.39691711334</v>
      </c>
      <c r="G417" s="52"/>
      <c r="H417" s="53"/>
    </row>
    <row r="418" spans="1:8" x14ac:dyDescent="0.25">
      <c r="A418" s="65">
        <v>3141702</v>
      </c>
      <c r="B418" s="47" t="s">
        <v>1318</v>
      </c>
      <c r="C418" s="66">
        <v>167370.80517957182</v>
      </c>
      <c r="D418" s="71">
        <v>3136579</v>
      </c>
      <c r="E418" s="58" t="s">
        <v>423</v>
      </c>
      <c r="F418" s="72">
        <f t="shared" si="6"/>
        <v>170684.21719135254</v>
      </c>
      <c r="G418" s="52"/>
      <c r="H418" s="53"/>
    </row>
    <row r="419" spans="1:8" x14ac:dyDescent="0.25">
      <c r="A419" s="65">
        <v>3141801</v>
      </c>
      <c r="B419" s="47" t="s">
        <v>1319</v>
      </c>
      <c r="C419" s="66">
        <v>466372.20917374751</v>
      </c>
      <c r="D419" s="71">
        <v>3136652</v>
      </c>
      <c r="E419" s="59" t="s">
        <v>424</v>
      </c>
      <c r="F419" s="72">
        <f t="shared" si="6"/>
        <v>3901196.1254874826</v>
      </c>
      <c r="G419" s="52"/>
      <c r="H419" s="53"/>
    </row>
    <row r="420" spans="1:8" x14ac:dyDescent="0.25">
      <c r="A420" s="65">
        <v>3141900</v>
      </c>
      <c r="B420" s="47" t="s">
        <v>1320</v>
      </c>
      <c r="C420" s="66">
        <v>169116.82869070052</v>
      </c>
      <c r="D420" s="71">
        <v>3136702</v>
      </c>
      <c r="E420" s="59" t="s">
        <v>425</v>
      </c>
      <c r="F420" s="72">
        <f t="shared" si="6"/>
        <v>15030255.073614027</v>
      </c>
      <c r="G420" s="52"/>
      <c r="H420" s="53"/>
    </row>
    <row r="421" spans="1:8" x14ac:dyDescent="0.25">
      <c r="A421" s="65">
        <v>3142007</v>
      </c>
      <c r="B421" s="47" t="s">
        <v>1321</v>
      </c>
      <c r="C421" s="66">
        <v>238742.15067866462</v>
      </c>
      <c r="D421" s="71">
        <v>3136801</v>
      </c>
      <c r="E421" s="59" t="s">
        <v>426</v>
      </c>
      <c r="F421" s="72">
        <f t="shared" si="6"/>
        <v>156749.53675878199</v>
      </c>
      <c r="G421" s="52"/>
      <c r="H421" s="53"/>
    </row>
    <row r="422" spans="1:8" x14ac:dyDescent="0.25">
      <c r="A422" s="65">
        <v>3142106</v>
      </c>
      <c r="B422" s="47" t="s">
        <v>1322</v>
      </c>
      <c r="C422" s="66">
        <v>256615.43852644254</v>
      </c>
      <c r="D422" s="71">
        <v>3136900</v>
      </c>
      <c r="E422" s="59" t="s">
        <v>427</v>
      </c>
      <c r="F422" s="72">
        <f t="shared" si="6"/>
        <v>437693.51571824797</v>
      </c>
      <c r="G422" s="52"/>
      <c r="H422" s="53"/>
    </row>
    <row r="423" spans="1:8" x14ac:dyDescent="0.25">
      <c r="A423" s="65">
        <v>3142205</v>
      </c>
      <c r="B423" s="47" t="s">
        <v>1323</v>
      </c>
      <c r="C423" s="66">
        <v>374916.51804648282</v>
      </c>
      <c r="D423" s="71">
        <v>3136959</v>
      </c>
      <c r="E423" s="58" t="s">
        <v>428</v>
      </c>
      <c r="F423" s="72">
        <f t="shared" si="6"/>
        <v>213635.57161520742</v>
      </c>
      <c r="G423" s="52"/>
      <c r="H423" s="53"/>
    </row>
    <row r="424" spans="1:8" x14ac:dyDescent="0.25">
      <c r="A424" s="65">
        <v>3142304</v>
      </c>
      <c r="B424" s="47" t="s">
        <v>1324</v>
      </c>
      <c r="C424" s="66">
        <v>190211.26086470115</v>
      </c>
      <c r="D424" s="71">
        <v>3137007</v>
      </c>
      <c r="E424" s="59" t="s">
        <v>429</v>
      </c>
      <c r="F424" s="72">
        <f t="shared" si="6"/>
        <v>264070.70479336014</v>
      </c>
      <c r="G424" s="52"/>
      <c r="H424" s="53"/>
    </row>
    <row r="425" spans="1:8" x14ac:dyDescent="0.25">
      <c r="A425" s="65">
        <v>3142403</v>
      </c>
      <c r="B425" s="47" t="s">
        <v>1325</v>
      </c>
      <c r="C425" s="66">
        <v>182387.77804466634</v>
      </c>
      <c r="D425" s="71">
        <v>3137106</v>
      </c>
      <c r="E425" s="59" t="s">
        <v>430</v>
      </c>
      <c r="F425" s="72">
        <f t="shared" si="6"/>
        <v>438135.75327259675</v>
      </c>
      <c r="G425" s="52"/>
      <c r="H425" s="53"/>
    </row>
    <row r="426" spans="1:8" x14ac:dyDescent="0.25">
      <c r="A426" s="65">
        <v>3142502</v>
      </c>
      <c r="B426" s="47" t="s">
        <v>1326</v>
      </c>
      <c r="C426" s="66">
        <v>177080.56573619356</v>
      </c>
      <c r="D426" s="71">
        <v>3137205</v>
      </c>
      <c r="E426" s="59" t="s">
        <v>431</v>
      </c>
      <c r="F426" s="72">
        <f t="shared" si="6"/>
        <v>1917054.338740414</v>
      </c>
      <c r="G426" s="52"/>
      <c r="H426" s="53"/>
    </row>
    <row r="427" spans="1:8" x14ac:dyDescent="0.25">
      <c r="A427" s="65">
        <v>3142601</v>
      </c>
      <c r="B427" s="47" t="s">
        <v>1327</v>
      </c>
      <c r="C427" s="66">
        <v>422580.49040155357</v>
      </c>
      <c r="D427" s="71">
        <v>3137304</v>
      </c>
      <c r="E427" s="59" t="s">
        <v>432</v>
      </c>
      <c r="F427" s="72">
        <f t="shared" si="6"/>
        <v>165568.87659626285</v>
      </c>
      <c r="G427" s="52"/>
      <c r="H427" s="53"/>
    </row>
    <row r="428" spans="1:8" x14ac:dyDescent="0.25">
      <c r="A428" s="65">
        <v>3142700</v>
      </c>
      <c r="B428" s="47" t="s">
        <v>1328</v>
      </c>
      <c r="C428" s="66">
        <v>221648.60855471736</v>
      </c>
      <c r="D428" s="71">
        <v>3137403</v>
      </c>
      <c r="E428" s="59" t="s">
        <v>433</v>
      </c>
      <c r="F428" s="72">
        <f t="shared" si="6"/>
        <v>455614.59454370156</v>
      </c>
      <c r="G428" s="52"/>
      <c r="H428" s="53"/>
    </row>
    <row r="429" spans="1:8" x14ac:dyDescent="0.25">
      <c r="A429" s="65">
        <v>3142809</v>
      </c>
      <c r="B429" s="47" t="s">
        <v>1329</v>
      </c>
      <c r="C429" s="66">
        <v>1436667.5524649604</v>
      </c>
      <c r="D429" s="71">
        <v>3137502</v>
      </c>
      <c r="E429" s="59" t="s">
        <v>434</v>
      </c>
      <c r="F429" s="72">
        <f t="shared" si="6"/>
        <v>684722.17960616702</v>
      </c>
      <c r="G429" s="52"/>
      <c r="H429" s="53"/>
    </row>
    <row r="430" spans="1:8" x14ac:dyDescent="0.25">
      <c r="A430" s="65">
        <v>3142908</v>
      </c>
      <c r="B430" s="47" t="s">
        <v>1330</v>
      </c>
      <c r="C430" s="66">
        <v>309506.03738854598</v>
      </c>
      <c r="D430" s="71">
        <v>3137536</v>
      </c>
      <c r="E430" s="59" t="s">
        <v>435</v>
      </c>
      <c r="F430" s="72">
        <f t="shared" si="6"/>
        <v>528278.24193686899</v>
      </c>
      <c r="G430" s="52"/>
      <c r="H430" s="53"/>
    </row>
    <row r="431" spans="1:8" x14ac:dyDescent="0.25">
      <c r="A431" s="65">
        <v>3143005</v>
      </c>
      <c r="B431" s="47" t="s">
        <v>1331</v>
      </c>
      <c r="C431" s="66">
        <v>598111.82196351443</v>
      </c>
      <c r="D431" s="71">
        <v>3137601</v>
      </c>
      <c r="E431" s="59" t="s">
        <v>436</v>
      </c>
      <c r="F431" s="72">
        <f t="shared" si="6"/>
        <v>2549282.6891864007</v>
      </c>
      <c r="G431" s="52"/>
      <c r="H431" s="53"/>
    </row>
    <row r="432" spans="1:8" x14ac:dyDescent="0.25">
      <c r="A432" s="65">
        <v>3143104</v>
      </c>
      <c r="B432" s="47" t="s">
        <v>1332</v>
      </c>
      <c r="C432" s="66">
        <v>1753874.5219152195</v>
      </c>
      <c r="D432" s="71">
        <v>3137700</v>
      </c>
      <c r="E432" s="59" t="s">
        <v>437</v>
      </c>
      <c r="F432" s="72">
        <f t="shared" si="6"/>
        <v>522655.17214991752</v>
      </c>
      <c r="G432" s="52"/>
      <c r="H432" s="53"/>
    </row>
    <row r="433" spans="1:8" x14ac:dyDescent="0.25">
      <c r="A433" s="65">
        <v>3143203</v>
      </c>
      <c r="B433" s="47" t="s">
        <v>1333</v>
      </c>
      <c r="C433" s="66">
        <v>752695.77843367972</v>
      </c>
      <c r="D433" s="71">
        <v>3137809</v>
      </c>
      <c r="E433" s="59" t="s">
        <v>438</v>
      </c>
      <c r="F433" s="72">
        <f t="shared" si="6"/>
        <v>543993.78397425776</v>
      </c>
      <c r="G433" s="52"/>
      <c r="H433" s="53"/>
    </row>
    <row r="434" spans="1:8" x14ac:dyDescent="0.25">
      <c r="A434" s="65">
        <v>3143302</v>
      </c>
      <c r="B434" s="47" t="s">
        <v>1334</v>
      </c>
      <c r="C434" s="66">
        <v>9128470.236416366</v>
      </c>
      <c r="D434" s="71">
        <v>3137908</v>
      </c>
      <c r="E434" s="59" t="s">
        <v>439</v>
      </c>
      <c r="F434" s="72">
        <f t="shared" si="6"/>
        <v>128453.88097787488</v>
      </c>
      <c r="G434" s="52"/>
      <c r="H434" s="53"/>
    </row>
    <row r="435" spans="1:8" x14ac:dyDescent="0.25">
      <c r="A435" s="65">
        <v>3143401</v>
      </c>
      <c r="B435" s="47" t="s">
        <v>1335</v>
      </c>
      <c r="C435" s="66">
        <v>642766.73399352585</v>
      </c>
      <c r="D435" s="71">
        <v>3138005</v>
      </c>
      <c r="E435" s="59" t="s">
        <v>440</v>
      </c>
      <c r="F435" s="72">
        <f t="shared" si="6"/>
        <v>201220.10681207053</v>
      </c>
      <c r="G435" s="52"/>
      <c r="H435" s="53"/>
    </row>
    <row r="436" spans="1:8" x14ac:dyDescent="0.25">
      <c r="A436" s="65">
        <v>3143500</v>
      </c>
      <c r="B436" s="47" t="s">
        <v>1336</v>
      </c>
      <c r="C436" s="66">
        <v>421640.84147264017</v>
      </c>
      <c r="D436" s="71">
        <v>3138104</v>
      </c>
      <c r="E436" s="59" t="s">
        <v>441</v>
      </c>
      <c r="F436" s="72">
        <f t="shared" si="6"/>
        <v>363524.55665819568</v>
      </c>
      <c r="G436" s="52"/>
      <c r="H436" s="53"/>
    </row>
    <row r="437" spans="1:8" x14ac:dyDescent="0.25">
      <c r="A437" s="65">
        <v>3143609</v>
      </c>
      <c r="B437" s="47" t="s">
        <v>1337</v>
      </c>
      <c r="C437" s="66">
        <v>211486.00307797408</v>
      </c>
      <c r="D437" s="71">
        <v>3138203</v>
      </c>
      <c r="E437" s="59" t="s">
        <v>442</v>
      </c>
      <c r="F437" s="72">
        <f t="shared" si="6"/>
        <v>2456266.136382374</v>
      </c>
      <c r="G437" s="52"/>
      <c r="H437" s="53"/>
    </row>
    <row r="438" spans="1:8" x14ac:dyDescent="0.25">
      <c r="A438" s="65">
        <v>3143708</v>
      </c>
      <c r="B438" s="47" t="s">
        <v>1338</v>
      </c>
      <c r="C438" s="66">
        <v>97233.899698108158</v>
      </c>
      <c r="D438" s="71">
        <v>3138302</v>
      </c>
      <c r="E438" s="59" t="s">
        <v>443</v>
      </c>
      <c r="F438" s="72">
        <f t="shared" si="6"/>
        <v>149747.48050837585</v>
      </c>
      <c r="G438" s="52"/>
      <c r="H438" s="53"/>
    </row>
    <row r="439" spans="1:8" x14ac:dyDescent="0.25">
      <c r="A439" s="65">
        <v>3143807</v>
      </c>
      <c r="B439" s="47" t="s">
        <v>1339</v>
      </c>
      <c r="C439" s="66">
        <v>229172.46248518303</v>
      </c>
      <c r="D439" s="71">
        <v>3138351</v>
      </c>
      <c r="E439" s="59" t="s">
        <v>444</v>
      </c>
      <c r="F439" s="72">
        <f t="shared" si="6"/>
        <v>202216.5619861774</v>
      </c>
      <c r="G439" s="52"/>
      <c r="H439" s="53"/>
    </row>
    <row r="440" spans="1:8" x14ac:dyDescent="0.25">
      <c r="A440" s="65">
        <v>3143906</v>
      </c>
      <c r="B440" s="47" t="s">
        <v>1340</v>
      </c>
      <c r="C440" s="66">
        <v>2053311.6810158899</v>
      </c>
      <c r="D440" s="71">
        <v>3138401</v>
      </c>
      <c r="E440" s="59" t="s">
        <v>445</v>
      </c>
      <c r="F440" s="72">
        <f t="shared" si="6"/>
        <v>1273784.4120657241</v>
      </c>
      <c r="G440" s="52"/>
      <c r="H440" s="53"/>
    </row>
    <row r="441" spans="1:8" x14ac:dyDescent="0.25">
      <c r="A441" s="65">
        <v>3144003</v>
      </c>
      <c r="B441" s="47" t="s">
        <v>1341</v>
      </c>
      <c r="C441" s="66">
        <v>596888.22122873436</v>
      </c>
      <c r="D441" s="71">
        <v>3138500</v>
      </c>
      <c r="E441" s="59" t="s">
        <v>446</v>
      </c>
      <c r="F441" s="72">
        <f t="shared" si="6"/>
        <v>180175.21117942259</v>
      </c>
      <c r="G441" s="52"/>
      <c r="H441" s="53"/>
    </row>
    <row r="442" spans="1:8" x14ac:dyDescent="0.25">
      <c r="A442" s="65">
        <v>3144102</v>
      </c>
      <c r="B442" s="47" t="s">
        <v>1342</v>
      </c>
      <c r="C442" s="66">
        <v>615116.20757296984</v>
      </c>
      <c r="D442" s="71">
        <v>3138609</v>
      </c>
      <c r="E442" s="59" t="s">
        <v>447</v>
      </c>
      <c r="F442" s="72">
        <f t="shared" si="6"/>
        <v>412938.93831556203</v>
      </c>
      <c r="G442" s="52"/>
      <c r="H442" s="53"/>
    </row>
    <row r="443" spans="1:8" x14ac:dyDescent="0.25">
      <c r="A443" s="65">
        <v>3144201</v>
      </c>
      <c r="B443" s="47" t="s">
        <v>1343</v>
      </c>
      <c r="C443" s="66">
        <v>130121.48700857772</v>
      </c>
      <c r="D443" s="71">
        <v>3138625</v>
      </c>
      <c r="E443" s="59" t="s">
        <v>448</v>
      </c>
      <c r="F443" s="72">
        <f t="shared" si="6"/>
        <v>1131846.0519170859</v>
      </c>
      <c r="G443" s="52"/>
      <c r="H443" s="53"/>
    </row>
    <row r="444" spans="1:8" x14ac:dyDescent="0.25">
      <c r="A444" s="65">
        <v>3144300</v>
      </c>
      <c r="B444" s="47" t="s">
        <v>1344</v>
      </c>
      <c r="C444" s="66">
        <v>914231.91315282998</v>
      </c>
      <c r="D444" s="71">
        <v>3138658</v>
      </c>
      <c r="E444" s="59" t="s">
        <v>449</v>
      </c>
      <c r="F444" s="72">
        <f t="shared" si="6"/>
        <v>227536.08772287704</v>
      </c>
      <c r="G444" s="52"/>
      <c r="H444" s="53"/>
    </row>
    <row r="445" spans="1:8" x14ac:dyDescent="0.25">
      <c r="A445" s="65">
        <v>3144409</v>
      </c>
      <c r="B445" s="47" t="s">
        <v>1345</v>
      </c>
      <c r="C445" s="66">
        <v>194649.5265611622</v>
      </c>
      <c r="D445" s="71">
        <v>3138674</v>
      </c>
      <c r="E445" s="59" t="s">
        <v>450</v>
      </c>
      <c r="F445" s="72">
        <f t="shared" si="6"/>
        <v>218543.71687770696</v>
      </c>
      <c r="G445" s="52"/>
      <c r="H445" s="53"/>
    </row>
    <row r="446" spans="1:8" x14ac:dyDescent="0.25">
      <c r="A446" s="65">
        <v>3144508</v>
      </c>
      <c r="B446" s="47" t="s">
        <v>1346</v>
      </c>
      <c r="C446" s="66">
        <v>509539.40051170986</v>
      </c>
      <c r="D446" s="71">
        <v>3138682</v>
      </c>
      <c r="E446" s="58" t="s">
        <v>451</v>
      </c>
      <c r="F446" s="72">
        <f t="shared" si="6"/>
        <v>140334.18987154207</v>
      </c>
      <c r="G446" s="52"/>
      <c r="H446" s="53"/>
    </row>
    <row r="447" spans="1:8" x14ac:dyDescent="0.25">
      <c r="A447" s="65">
        <v>3144607</v>
      </c>
      <c r="B447" s="47" t="s">
        <v>1347</v>
      </c>
      <c r="C447" s="66">
        <v>701328.67381406156</v>
      </c>
      <c r="D447" s="71">
        <v>3138708</v>
      </c>
      <c r="E447" s="58" t="s">
        <v>452</v>
      </c>
      <c r="F447" s="72">
        <f t="shared" si="6"/>
        <v>257961.17048304138</v>
      </c>
      <c r="G447" s="52"/>
      <c r="H447" s="53"/>
    </row>
    <row r="448" spans="1:8" x14ac:dyDescent="0.25">
      <c r="A448" s="65">
        <v>3144706</v>
      </c>
      <c r="B448" s="47" t="s">
        <v>1348</v>
      </c>
      <c r="C448" s="66">
        <v>642630.96959410899</v>
      </c>
      <c r="D448" s="71">
        <v>3138807</v>
      </c>
      <c r="E448" s="59" t="s">
        <v>453</v>
      </c>
      <c r="F448" s="72">
        <f t="shared" si="6"/>
        <v>704707.11589019105</v>
      </c>
      <c r="G448" s="52"/>
      <c r="H448" s="53"/>
    </row>
    <row r="449" spans="1:8" x14ac:dyDescent="0.25">
      <c r="A449" s="65">
        <v>3144805</v>
      </c>
      <c r="B449" s="47" t="s">
        <v>1349</v>
      </c>
      <c r="C449" s="66">
        <v>8150276.6077234168</v>
      </c>
      <c r="D449" s="71">
        <v>3138906</v>
      </c>
      <c r="E449" s="59" t="s">
        <v>454</v>
      </c>
      <c r="F449" s="72">
        <f t="shared" si="6"/>
        <v>195626.92207990121</v>
      </c>
      <c r="G449" s="52"/>
      <c r="H449" s="53"/>
    </row>
    <row r="450" spans="1:8" x14ac:dyDescent="0.25">
      <c r="A450" s="65">
        <v>3144904</v>
      </c>
      <c r="B450" s="47" t="s">
        <v>1350</v>
      </c>
      <c r="C450" s="66">
        <v>151677.16950144013</v>
      </c>
      <c r="D450" s="71">
        <v>3139003</v>
      </c>
      <c r="E450" s="59" t="s">
        <v>455</v>
      </c>
      <c r="F450" s="72">
        <f t="shared" si="6"/>
        <v>1620591.0501664109</v>
      </c>
      <c r="G450" s="52"/>
      <c r="H450" s="53"/>
    </row>
    <row r="451" spans="1:8" x14ac:dyDescent="0.25">
      <c r="A451" s="65">
        <v>3145000</v>
      </c>
      <c r="B451" s="47" t="s">
        <v>1351</v>
      </c>
      <c r="C451" s="66">
        <v>1749228.8519383252</v>
      </c>
      <c r="D451" s="71">
        <v>3139102</v>
      </c>
      <c r="E451" s="59" t="s">
        <v>456</v>
      </c>
      <c r="F451" s="72">
        <f t="shared" ref="F451:F514" si="7">VLOOKUP(D451,$A$2:$C$854,3,FALSE)</f>
        <v>297485.75520908448</v>
      </c>
      <c r="G451" s="52"/>
      <c r="H451" s="53"/>
    </row>
    <row r="452" spans="1:8" x14ac:dyDescent="0.25">
      <c r="A452" s="65">
        <v>3145109</v>
      </c>
      <c r="B452" s="47" t="s">
        <v>1352</v>
      </c>
      <c r="C452" s="66">
        <v>672475.98553071346</v>
      </c>
      <c r="D452" s="71">
        <v>3139201</v>
      </c>
      <c r="E452" s="59" t="s">
        <v>457</v>
      </c>
      <c r="F452" s="72">
        <f t="shared" si="7"/>
        <v>314607.77501326555</v>
      </c>
      <c r="G452" s="52"/>
      <c r="H452" s="53"/>
    </row>
    <row r="453" spans="1:8" x14ac:dyDescent="0.25">
      <c r="A453" s="65">
        <v>3145208</v>
      </c>
      <c r="B453" s="47" t="s">
        <v>1353</v>
      </c>
      <c r="C453" s="66">
        <v>3057678.8517356189</v>
      </c>
      <c r="D453" s="71">
        <v>3139250</v>
      </c>
      <c r="E453" s="59" t="s">
        <v>458</v>
      </c>
      <c r="F453" s="72">
        <f t="shared" si="7"/>
        <v>171253.60975797445</v>
      </c>
      <c r="G453" s="52"/>
      <c r="H453" s="53"/>
    </row>
    <row r="454" spans="1:8" x14ac:dyDescent="0.25">
      <c r="A454" s="65">
        <v>3145307</v>
      </c>
      <c r="B454" s="47" t="s">
        <v>1354</v>
      </c>
      <c r="C454" s="66">
        <v>459957.09391524614</v>
      </c>
      <c r="D454" s="71">
        <v>3139300</v>
      </c>
      <c r="E454" s="59" t="s">
        <v>459</v>
      </c>
      <c r="F454" s="72">
        <f t="shared" si="7"/>
        <v>468272.71394935588</v>
      </c>
      <c r="G454" s="52"/>
      <c r="H454" s="53"/>
    </row>
    <row r="455" spans="1:8" x14ac:dyDescent="0.25">
      <c r="A455" s="65">
        <v>3145406</v>
      </c>
      <c r="B455" s="47" t="s">
        <v>1355</v>
      </c>
      <c r="C455" s="66">
        <v>138193.36215080132</v>
      </c>
      <c r="D455" s="71">
        <v>3139409</v>
      </c>
      <c r="E455" s="58" t="s">
        <v>460</v>
      </c>
      <c r="F455" s="72">
        <f t="shared" si="7"/>
        <v>1792091.1492184151</v>
      </c>
      <c r="G455" s="52"/>
      <c r="H455" s="53"/>
    </row>
    <row r="456" spans="1:8" x14ac:dyDescent="0.25">
      <c r="A456" s="65">
        <v>3145505</v>
      </c>
      <c r="B456" s="47" t="s">
        <v>1356</v>
      </c>
      <c r="C456" s="66">
        <v>130769.36455041639</v>
      </c>
      <c r="D456" s="71">
        <v>3139508</v>
      </c>
      <c r="E456" s="59" t="s">
        <v>461</v>
      </c>
      <c r="F456" s="72">
        <f t="shared" si="7"/>
        <v>600198.77680231887</v>
      </c>
      <c r="G456" s="52"/>
      <c r="H456" s="53"/>
    </row>
    <row r="457" spans="1:8" x14ac:dyDescent="0.25">
      <c r="A457" s="65">
        <v>3145604</v>
      </c>
      <c r="B457" s="47" t="s">
        <v>1357</v>
      </c>
      <c r="C457" s="66">
        <v>823076.07111670671</v>
      </c>
      <c r="D457" s="71">
        <v>3139607</v>
      </c>
      <c r="E457" s="59" t="s">
        <v>462</v>
      </c>
      <c r="F457" s="72">
        <f t="shared" si="7"/>
        <v>485897.59568433161</v>
      </c>
      <c r="G457" s="52"/>
      <c r="H457" s="53"/>
    </row>
    <row r="458" spans="1:8" x14ac:dyDescent="0.25">
      <c r="A458" s="65">
        <v>3145703</v>
      </c>
      <c r="B458" s="47" t="s">
        <v>1358</v>
      </c>
      <c r="C458" s="66">
        <v>93970.281723003267</v>
      </c>
      <c r="D458" s="71">
        <v>3139805</v>
      </c>
      <c r="E458" s="59" t="s">
        <v>463</v>
      </c>
      <c r="F458" s="72">
        <f t="shared" si="7"/>
        <v>300054.08508062985</v>
      </c>
      <c r="G458" s="52"/>
      <c r="H458" s="53"/>
    </row>
    <row r="459" spans="1:8" x14ac:dyDescent="0.25">
      <c r="A459" s="65">
        <v>3145802</v>
      </c>
      <c r="B459" s="47" t="s">
        <v>1359</v>
      </c>
      <c r="C459" s="66">
        <v>206800.14937375314</v>
      </c>
      <c r="D459" s="71">
        <v>3139706</v>
      </c>
      <c r="E459" s="59" t="s">
        <v>464</v>
      </c>
      <c r="F459" s="72">
        <f t="shared" si="7"/>
        <v>234254.50494300088</v>
      </c>
      <c r="G459" s="52"/>
      <c r="H459" s="53"/>
    </row>
    <row r="460" spans="1:8" x14ac:dyDescent="0.25">
      <c r="A460" s="65">
        <v>3145901</v>
      </c>
      <c r="B460" s="47" t="s">
        <v>1360</v>
      </c>
      <c r="C460" s="66">
        <v>2684650.3908641394</v>
      </c>
      <c r="D460" s="71">
        <v>3139904</v>
      </c>
      <c r="E460" s="58" t="s">
        <v>465</v>
      </c>
      <c r="F460" s="72">
        <f t="shared" si="7"/>
        <v>343922.42703086848</v>
      </c>
      <c r="G460" s="52"/>
      <c r="H460" s="53"/>
    </row>
    <row r="461" spans="1:8" x14ac:dyDescent="0.25">
      <c r="A461" s="65">
        <v>3146008</v>
      </c>
      <c r="B461" s="47" t="s">
        <v>1361</v>
      </c>
      <c r="C461" s="66">
        <v>912369.77450545237</v>
      </c>
      <c r="D461" s="71">
        <v>3140001</v>
      </c>
      <c r="E461" s="59" t="s">
        <v>466</v>
      </c>
      <c r="F461" s="72">
        <f t="shared" si="7"/>
        <v>6410053.4449304081</v>
      </c>
      <c r="G461" s="52"/>
      <c r="H461" s="53"/>
    </row>
    <row r="462" spans="1:8" x14ac:dyDescent="0.25">
      <c r="A462" s="65">
        <v>3146107</v>
      </c>
      <c r="B462" s="47" t="s">
        <v>1362</v>
      </c>
      <c r="C462" s="66">
        <v>6877041.3156396225</v>
      </c>
      <c r="D462" s="71">
        <v>3140100</v>
      </c>
      <c r="E462" s="59" t="s">
        <v>467</v>
      </c>
      <c r="F462" s="72">
        <f t="shared" si="7"/>
        <v>156375.7166452774</v>
      </c>
      <c r="G462" s="52"/>
      <c r="H462" s="53"/>
    </row>
    <row r="463" spans="1:8" x14ac:dyDescent="0.25">
      <c r="A463" s="65">
        <v>3146206</v>
      </c>
      <c r="B463" s="47" t="s">
        <v>1363</v>
      </c>
      <c r="C463" s="66">
        <v>156399.04484625816</v>
      </c>
      <c r="D463" s="71">
        <v>3140159</v>
      </c>
      <c r="E463" s="58" t="s">
        <v>468</v>
      </c>
      <c r="F463" s="72">
        <f t="shared" si="7"/>
        <v>379251.19016204856</v>
      </c>
      <c r="G463" s="52"/>
      <c r="H463" s="53"/>
    </row>
    <row r="464" spans="1:8" x14ac:dyDescent="0.25">
      <c r="A464" s="65">
        <v>3146305</v>
      </c>
      <c r="B464" s="47" t="s">
        <v>1364</v>
      </c>
      <c r="C464" s="66">
        <v>297879.2314040229</v>
      </c>
      <c r="D464" s="71">
        <v>3140209</v>
      </c>
      <c r="E464" s="58" t="s">
        <v>469</v>
      </c>
      <c r="F464" s="72">
        <f t="shared" si="7"/>
        <v>159985.82982908963</v>
      </c>
      <c r="G464" s="52"/>
      <c r="H464" s="53"/>
    </row>
    <row r="465" spans="1:8" x14ac:dyDescent="0.25">
      <c r="A465" s="65">
        <v>3146404</v>
      </c>
      <c r="B465" s="47" t="s">
        <v>1365</v>
      </c>
      <c r="C465" s="66">
        <v>164316.56643365798</v>
      </c>
      <c r="D465" s="71">
        <v>3140308</v>
      </c>
      <c r="E465" s="58" t="s">
        <v>470</v>
      </c>
      <c r="F465" s="72">
        <f t="shared" si="7"/>
        <v>334673.85536738986</v>
      </c>
      <c r="G465" s="52"/>
      <c r="H465" s="53"/>
    </row>
    <row r="466" spans="1:8" x14ac:dyDescent="0.25">
      <c r="A466" s="65">
        <v>3146503</v>
      </c>
      <c r="B466" s="47" t="s">
        <v>1366</v>
      </c>
      <c r="C466" s="66">
        <v>1074490.3990498155</v>
      </c>
      <c r="D466" s="71">
        <v>3140407</v>
      </c>
      <c r="E466" s="58" t="s">
        <v>471</v>
      </c>
      <c r="F466" s="72">
        <f t="shared" si="7"/>
        <v>120931.75538991927</v>
      </c>
      <c r="G466" s="52"/>
      <c r="H466" s="53"/>
    </row>
    <row r="467" spans="1:8" x14ac:dyDescent="0.25">
      <c r="A467" s="65">
        <v>3146602</v>
      </c>
      <c r="B467" s="47" t="s">
        <v>1367</v>
      </c>
      <c r="C467" s="66">
        <v>115299.97545075849</v>
      </c>
      <c r="D467" s="71">
        <v>3140506</v>
      </c>
      <c r="E467" s="59" t="s">
        <v>472</v>
      </c>
      <c r="F467" s="72">
        <f t="shared" si="7"/>
        <v>480463.87582445366</v>
      </c>
      <c r="G467" s="52"/>
      <c r="H467" s="53"/>
    </row>
    <row r="468" spans="1:8" x14ac:dyDescent="0.25">
      <c r="A468" s="65">
        <v>3146701</v>
      </c>
      <c r="B468" s="47" t="s">
        <v>1368</v>
      </c>
      <c r="C468" s="66">
        <v>185869.85546695557</v>
      </c>
      <c r="D468" s="71">
        <v>3140530</v>
      </c>
      <c r="E468" s="59" t="s">
        <v>473</v>
      </c>
      <c r="F468" s="72">
        <f t="shared" si="7"/>
        <v>278877.56201184518</v>
      </c>
      <c r="G468" s="52"/>
      <c r="H468" s="53"/>
    </row>
    <row r="469" spans="1:8" x14ac:dyDescent="0.25">
      <c r="A469" s="65">
        <v>3127057</v>
      </c>
      <c r="B469" s="47" t="s">
        <v>1369</v>
      </c>
      <c r="C469" s="66">
        <v>139824.78422270832</v>
      </c>
      <c r="D469" s="71">
        <v>3140555</v>
      </c>
      <c r="E469" s="59" t="s">
        <v>474</v>
      </c>
      <c r="F469" s="72">
        <f t="shared" si="7"/>
        <v>232165.74557604594</v>
      </c>
      <c r="G469" s="52"/>
      <c r="H469" s="53"/>
    </row>
    <row r="470" spans="1:8" x14ac:dyDescent="0.25">
      <c r="A470" s="65">
        <v>3146909</v>
      </c>
      <c r="B470" s="47" t="s">
        <v>1370</v>
      </c>
      <c r="C470" s="66">
        <v>493330.58289570617</v>
      </c>
      <c r="D470" s="71">
        <v>3140605</v>
      </c>
      <c r="E470" s="58" t="s">
        <v>475</v>
      </c>
      <c r="F470" s="72">
        <f t="shared" si="7"/>
        <v>190066.27646792433</v>
      </c>
      <c r="G470" s="52"/>
      <c r="H470" s="53"/>
    </row>
    <row r="471" spans="1:8" x14ac:dyDescent="0.25">
      <c r="A471" s="65">
        <v>3147006</v>
      </c>
      <c r="B471" s="47" t="s">
        <v>1371</v>
      </c>
      <c r="C471" s="66">
        <v>7782265.8720753994</v>
      </c>
      <c r="D471" s="71">
        <v>3140704</v>
      </c>
      <c r="E471" s="59" t="s">
        <v>476</v>
      </c>
      <c r="F471" s="72">
        <f t="shared" si="7"/>
        <v>1021868.4183391702</v>
      </c>
      <c r="G471" s="52"/>
      <c r="H471" s="53"/>
    </row>
    <row r="472" spans="1:8" x14ac:dyDescent="0.25">
      <c r="A472" s="65">
        <v>3147105</v>
      </c>
      <c r="B472" s="47" t="s">
        <v>1372</v>
      </c>
      <c r="C472" s="66">
        <v>2645915.069479946</v>
      </c>
      <c r="D472" s="71">
        <v>3171501</v>
      </c>
      <c r="E472" s="59" t="s">
        <v>477</v>
      </c>
      <c r="F472" s="72">
        <f t="shared" si="7"/>
        <v>137054.53174886364</v>
      </c>
      <c r="G472" s="52"/>
      <c r="H472" s="53"/>
    </row>
    <row r="473" spans="1:8" x14ac:dyDescent="0.25">
      <c r="A473" s="65">
        <v>3147204</v>
      </c>
      <c r="B473" s="47" t="s">
        <v>1373</v>
      </c>
      <c r="C473" s="66">
        <v>735243.16159989941</v>
      </c>
      <c r="D473" s="71">
        <v>3140803</v>
      </c>
      <c r="E473" s="59" t="s">
        <v>478</v>
      </c>
      <c r="F473" s="72">
        <f t="shared" si="7"/>
        <v>1380558.3145617102</v>
      </c>
      <c r="G473" s="52"/>
      <c r="H473" s="53"/>
    </row>
    <row r="474" spans="1:8" x14ac:dyDescent="0.25">
      <c r="A474" s="65">
        <v>3147303</v>
      </c>
      <c r="B474" s="47" t="s">
        <v>1374</v>
      </c>
      <c r="C474" s="66">
        <v>594859.95873064199</v>
      </c>
      <c r="D474" s="71">
        <v>3140852</v>
      </c>
      <c r="E474" s="59" t="s">
        <v>479</v>
      </c>
      <c r="F474" s="72">
        <f t="shared" si="7"/>
        <v>448716.41632519511</v>
      </c>
      <c r="G474" s="52"/>
      <c r="H474" s="53"/>
    </row>
    <row r="475" spans="1:8" x14ac:dyDescent="0.25">
      <c r="A475" s="65">
        <v>3147402</v>
      </c>
      <c r="B475" s="47" t="s">
        <v>1375</v>
      </c>
      <c r="C475" s="66">
        <v>717004.21154378355</v>
      </c>
      <c r="D475" s="71">
        <v>3140902</v>
      </c>
      <c r="E475" s="58" t="s">
        <v>480</v>
      </c>
      <c r="F475" s="72">
        <f t="shared" si="7"/>
        <v>475695.31995510071</v>
      </c>
      <c r="G475" s="52"/>
      <c r="H475" s="53"/>
    </row>
    <row r="476" spans="1:8" x14ac:dyDescent="0.25">
      <c r="A476" s="65">
        <v>3147501</v>
      </c>
      <c r="B476" s="47" t="s">
        <v>1376</v>
      </c>
      <c r="C476" s="66">
        <v>112113.89392895867</v>
      </c>
      <c r="D476" s="71">
        <v>3141009</v>
      </c>
      <c r="E476" s="59" t="s">
        <v>481</v>
      </c>
      <c r="F476" s="72">
        <f t="shared" si="7"/>
        <v>183182.24946609425</v>
      </c>
      <c r="G476" s="52"/>
      <c r="H476" s="53"/>
    </row>
    <row r="477" spans="1:8" x14ac:dyDescent="0.25">
      <c r="A477" s="65">
        <v>3147600</v>
      </c>
      <c r="B477" s="47" t="s">
        <v>1377</v>
      </c>
      <c r="C477" s="66">
        <v>485015.00074197579</v>
      </c>
      <c r="D477" s="71">
        <v>3141108</v>
      </c>
      <c r="E477" s="59" t="s">
        <v>482</v>
      </c>
      <c r="F477" s="72">
        <f t="shared" si="7"/>
        <v>1601322.5910582796</v>
      </c>
      <c r="G477" s="52"/>
      <c r="H477" s="53"/>
    </row>
    <row r="478" spans="1:8" x14ac:dyDescent="0.25">
      <c r="A478" s="65">
        <v>3147709</v>
      </c>
      <c r="B478" s="47" t="s">
        <v>1378</v>
      </c>
      <c r="C478" s="66">
        <v>359157.09348772641</v>
      </c>
      <c r="D478" s="71">
        <v>3141207</v>
      </c>
      <c r="E478" s="59" t="s">
        <v>483</v>
      </c>
      <c r="F478" s="72">
        <f t="shared" si="7"/>
        <v>204262.5527166352</v>
      </c>
      <c r="G478" s="52"/>
      <c r="H478" s="53"/>
    </row>
    <row r="479" spans="1:8" x14ac:dyDescent="0.25">
      <c r="A479" s="65">
        <v>3147808</v>
      </c>
      <c r="B479" s="47" t="s">
        <v>1379</v>
      </c>
      <c r="C479" s="66">
        <v>114211.32002052334</v>
      </c>
      <c r="D479" s="71">
        <v>3141306</v>
      </c>
      <c r="E479" s="59" t="s">
        <v>484</v>
      </c>
      <c r="F479" s="72">
        <f t="shared" si="7"/>
        <v>341665.62300558022</v>
      </c>
      <c r="G479" s="52"/>
      <c r="H479" s="53"/>
    </row>
    <row r="480" spans="1:8" x14ac:dyDescent="0.25">
      <c r="A480" s="65">
        <v>3147907</v>
      </c>
      <c r="B480" s="47" t="s">
        <v>1380</v>
      </c>
      <c r="C480" s="66">
        <v>3020388.7454075282</v>
      </c>
      <c r="D480" s="71">
        <v>3141405</v>
      </c>
      <c r="E480" s="59" t="s">
        <v>485</v>
      </c>
      <c r="F480" s="72">
        <f t="shared" si="7"/>
        <v>356827.13470256614</v>
      </c>
      <c r="G480" s="52"/>
      <c r="H480" s="53"/>
    </row>
    <row r="481" spans="1:8" x14ac:dyDescent="0.25">
      <c r="A481" s="65">
        <v>3148004</v>
      </c>
      <c r="B481" s="47" t="s">
        <v>1381</v>
      </c>
      <c r="C481" s="66">
        <v>5656779.6331058843</v>
      </c>
      <c r="D481" s="71">
        <v>3141504</v>
      </c>
      <c r="E481" s="59" t="s">
        <v>486</v>
      </c>
      <c r="F481" s="72">
        <f t="shared" si="7"/>
        <v>158271.54525727127</v>
      </c>
      <c r="G481" s="52"/>
      <c r="H481" s="53"/>
    </row>
    <row r="482" spans="1:8" x14ac:dyDescent="0.25">
      <c r="A482" s="65">
        <v>3148103</v>
      </c>
      <c r="B482" s="47" t="s">
        <v>1382</v>
      </c>
      <c r="C482" s="66">
        <v>4556307.6170504075</v>
      </c>
      <c r="D482" s="71">
        <v>3141603</v>
      </c>
      <c r="E482" s="58" t="s">
        <v>487</v>
      </c>
      <c r="F482" s="72">
        <f t="shared" si="7"/>
        <v>257168.31113567643</v>
      </c>
      <c r="G482" s="52"/>
      <c r="H482" s="53"/>
    </row>
    <row r="483" spans="1:8" x14ac:dyDescent="0.25">
      <c r="A483" s="65">
        <v>3148202</v>
      </c>
      <c r="B483" s="47" t="s">
        <v>1383</v>
      </c>
      <c r="C483" s="66">
        <v>172994.02563625886</v>
      </c>
      <c r="D483" s="71">
        <v>3141702</v>
      </c>
      <c r="E483" s="59" t="s">
        <v>488</v>
      </c>
      <c r="F483" s="72">
        <f t="shared" si="7"/>
        <v>167370.80517957182</v>
      </c>
      <c r="G483" s="52"/>
      <c r="H483" s="53"/>
    </row>
    <row r="484" spans="1:8" x14ac:dyDescent="0.25">
      <c r="A484" s="65">
        <v>3148301</v>
      </c>
      <c r="B484" s="47" t="s">
        <v>1384</v>
      </c>
      <c r="C484" s="66">
        <v>283867.49385594146</v>
      </c>
      <c r="D484" s="71">
        <v>3141801</v>
      </c>
      <c r="E484" s="59" t="s">
        <v>489</v>
      </c>
      <c r="F484" s="72">
        <f t="shared" si="7"/>
        <v>466372.20917374751</v>
      </c>
      <c r="G484" s="52"/>
      <c r="H484" s="53"/>
    </row>
    <row r="485" spans="1:8" x14ac:dyDescent="0.25">
      <c r="A485" s="65">
        <v>3148400</v>
      </c>
      <c r="B485" s="47" t="s">
        <v>1385</v>
      </c>
      <c r="C485" s="66">
        <v>208638.64346923091</v>
      </c>
      <c r="D485" s="71">
        <v>3141900</v>
      </c>
      <c r="E485" s="59" t="s">
        <v>490</v>
      </c>
      <c r="F485" s="72">
        <f t="shared" si="7"/>
        <v>169116.82869070052</v>
      </c>
      <c r="G485" s="52"/>
      <c r="H485" s="53"/>
    </row>
    <row r="486" spans="1:8" x14ac:dyDescent="0.25">
      <c r="A486" s="65">
        <v>3148509</v>
      </c>
      <c r="B486" s="47" t="s">
        <v>1386</v>
      </c>
      <c r="C486" s="66">
        <v>185196.31300403131</v>
      </c>
      <c r="D486" s="71">
        <v>3142007</v>
      </c>
      <c r="E486" s="59" t="s">
        <v>491</v>
      </c>
      <c r="F486" s="72">
        <f t="shared" si="7"/>
        <v>238742.15067866462</v>
      </c>
      <c r="G486" s="52"/>
      <c r="H486" s="53"/>
    </row>
    <row r="487" spans="1:8" x14ac:dyDescent="0.25">
      <c r="A487" s="65">
        <v>3148608</v>
      </c>
      <c r="B487" s="47" t="s">
        <v>1387</v>
      </c>
      <c r="C487" s="66">
        <v>315165.39698391961</v>
      </c>
      <c r="D487" s="71">
        <v>3142106</v>
      </c>
      <c r="E487" s="59" t="s">
        <v>492</v>
      </c>
      <c r="F487" s="72">
        <f t="shared" si="7"/>
        <v>256615.43852644254</v>
      </c>
      <c r="G487" s="52"/>
      <c r="H487" s="53"/>
    </row>
    <row r="488" spans="1:8" x14ac:dyDescent="0.25">
      <c r="A488" s="65">
        <v>3148707</v>
      </c>
      <c r="B488" s="47" t="s">
        <v>1388</v>
      </c>
      <c r="C488" s="66">
        <v>431290.21589556261</v>
      </c>
      <c r="D488" s="71">
        <v>3142205</v>
      </c>
      <c r="E488" s="58" t="s">
        <v>493</v>
      </c>
      <c r="F488" s="72">
        <f t="shared" si="7"/>
        <v>374916.51804648282</v>
      </c>
      <c r="G488" s="52"/>
      <c r="H488" s="53"/>
    </row>
    <row r="489" spans="1:8" x14ac:dyDescent="0.25">
      <c r="A489" s="65">
        <v>3148806</v>
      </c>
      <c r="B489" s="47" t="s">
        <v>1389</v>
      </c>
      <c r="C489" s="66">
        <v>127155.86024688819</v>
      </c>
      <c r="D489" s="71">
        <v>3142254</v>
      </c>
      <c r="E489" s="58" t="s">
        <v>494</v>
      </c>
      <c r="F489" s="72">
        <f t="shared" si="7"/>
        <v>126141.30745440586</v>
      </c>
      <c r="G489" s="52"/>
      <c r="H489" s="53"/>
    </row>
    <row r="490" spans="1:8" x14ac:dyDescent="0.25">
      <c r="A490" s="65">
        <v>3148905</v>
      </c>
      <c r="B490" s="47" t="s">
        <v>1390</v>
      </c>
      <c r="C490" s="66">
        <v>216502.79398597174</v>
      </c>
      <c r="D490" s="71">
        <v>3142304</v>
      </c>
      <c r="E490" s="59" t="s">
        <v>495</v>
      </c>
      <c r="F490" s="72">
        <f t="shared" si="7"/>
        <v>190211.26086470115</v>
      </c>
      <c r="G490" s="52"/>
      <c r="H490" s="53"/>
    </row>
    <row r="491" spans="1:8" x14ac:dyDescent="0.25">
      <c r="A491" s="65">
        <v>3149002</v>
      </c>
      <c r="B491" s="47" t="s">
        <v>1391</v>
      </c>
      <c r="C491" s="66">
        <v>201730.910246782</v>
      </c>
      <c r="D491" s="71">
        <v>3142403</v>
      </c>
      <c r="E491" s="59" t="s">
        <v>496</v>
      </c>
      <c r="F491" s="72">
        <f t="shared" si="7"/>
        <v>182387.77804466634</v>
      </c>
      <c r="G491" s="52"/>
      <c r="H491" s="53"/>
    </row>
    <row r="492" spans="1:8" x14ac:dyDescent="0.25">
      <c r="A492" s="65">
        <v>3149101</v>
      </c>
      <c r="B492" s="47" t="s">
        <v>1392</v>
      </c>
      <c r="C492" s="66">
        <v>305307.13517069048</v>
      </c>
      <c r="D492" s="71">
        <v>3142502</v>
      </c>
      <c r="E492" s="59" t="s">
        <v>497</v>
      </c>
      <c r="F492" s="72">
        <f t="shared" si="7"/>
        <v>177080.56573619356</v>
      </c>
      <c r="G492" s="52"/>
      <c r="H492" s="53"/>
    </row>
    <row r="493" spans="1:8" x14ac:dyDescent="0.25">
      <c r="A493" s="65">
        <v>3149200</v>
      </c>
      <c r="B493" s="47" t="s">
        <v>1393</v>
      </c>
      <c r="C493" s="66">
        <v>380438.02349824354</v>
      </c>
      <c r="D493" s="71">
        <v>3142601</v>
      </c>
      <c r="E493" s="59" t="s">
        <v>498</v>
      </c>
      <c r="F493" s="72">
        <f t="shared" si="7"/>
        <v>422580.49040155357</v>
      </c>
      <c r="G493" s="52"/>
      <c r="H493" s="53"/>
    </row>
    <row r="494" spans="1:8" x14ac:dyDescent="0.25">
      <c r="A494" s="65">
        <v>3149309</v>
      </c>
      <c r="B494" s="47" t="s">
        <v>1394</v>
      </c>
      <c r="C494" s="66">
        <v>2688895.865593648</v>
      </c>
      <c r="D494" s="71">
        <v>3142700</v>
      </c>
      <c r="E494" s="58" t="s">
        <v>499</v>
      </c>
      <c r="F494" s="72">
        <f t="shared" si="7"/>
        <v>221648.60855471736</v>
      </c>
      <c r="G494" s="52"/>
      <c r="H494" s="53"/>
    </row>
    <row r="495" spans="1:8" x14ac:dyDescent="0.25">
      <c r="A495" s="65">
        <v>3149408</v>
      </c>
      <c r="B495" s="47" t="s">
        <v>1395</v>
      </c>
      <c r="C495" s="66">
        <v>115193.71921222827</v>
      </c>
      <c r="D495" s="71">
        <v>3142809</v>
      </c>
      <c r="E495" s="59" t="s">
        <v>500</v>
      </c>
      <c r="F495" s="72">
        <f t="shared" si="7"/>
        <v>1436667.5524649604</v>
      </c>
      <c r="G495" s="52"/>
      <c r="H495" s="53"/>
    </row>
    <row r="496" spans="1:8" x14ac:dyDescent="0.25">
      <c r="A496" s="65">
        <v>3149507</v>
      </c>
      <c r="B496" s="47" t="s">
        <v>1396</v>
      </c>
      <c r="C496" s="66">
        <v>164495.09164458106</v>
      </c>
      <c r="D496" s="71">
        <v>3142908</v>
      </c>
      <c r="E496" s="59" t="s">
        <v>501</v>
      </c>
      <c r="F496" s="72">
        <f t="shared" si="7"/>
        <v>309506.03738854598</v>
      </c>
      <c r="G496" s="52"/>
      <c r="H496" s="53"/>
    </row>
    <row r="497" spans="1:8" x14ac:dyDescent="0.25">
      <c r="A497" s="65">
        <v>3149606</v>
      </c>
      <c r="B497" s="47" t="s">
        <v>1397</v>
      </c>
      <c r="C497" s="66">
        <v>213742.71571769245</v>
      </c>
      <c r="D497" s="71">
        <v>3143005</v>
      </c>
      <c r="E497" s="59" t="s">
        <v>502</v>
      </c>
      <c r="F497" s="72">
        <f t="shared" si="7"/>
        <v>598111.82196351443</v>
      </c>
      <c r="G497" s="52"/>
      <c r="H497" s="53"/>
    </row>
    <row r="498" spans="1:8" x14ac:dyDescent="0.25">
      <c r="A498" s="65">
        <v>3149705</v>
      </c>
      <c r="B498" s="47" t="s">
        <v>1398</v>
      </c>
      <c r="C498" s="66">
        <v>321109.51687849464</v>
      </c>
      <c r="D498" s="71">
        <v>3143104</v>
      </c>
      <c r="E498" s="59" t="s">
        <v>503</v>
      </c>
      <c r="F498" s="72">
        <f t="shared" si="7"/>
        <v>1753874.5219152195</v>
      </c>
      <c r="G498" s="52"/>
      <c r="H498" s="53"/>
    </row>
    <row r="499" spans="1:8" x14ac:dyDescent="0.25">
      <c r="A499" s="65">
        <v>3149804</v>
      </c>
      <c r="B499" s="47" t="s">
        <v>1399</v>
      </c>
      <c r="C499" s="66">
        <v>1725385.8624592838</v>
      </c>
      <c r="D499" s="71">
        <v>3143153</v>
      </c>
      <c r="E499" s="59" t="s">
        <v>504</v>
      </c>
      <c r="F499" s="72">
        <f t="shared" si="7"/>
        <v>161323.11356598337</v>
      </c>
      <c r="G499" s="52"/>
      <c r="H499" s="53"/>
    </row>
    <row r="500" spans="1:8" x14ac:dyDescent="0.25">
      <c r="A500" s="65">
        <v>3149903</v>
      </c>
      <c r="B500" s="47" t="s">
        <v>1400</v>
      </c>
      <c r="C500" s="66">
        <v>818258.54786535236</v>
      </c>
      <c r="D500" s="71">
        <v>3143203</v>
      </c>
      <c r="E500" s="59" t="s">
        <v>505</v>
      </c>
      <c r="F500" s="72">
        <f t="shared" si="7"/>
        <v>752695.77843367972</v>
      </c>
      <c r="G500" s="52"/>
      <c r="H500" s="53"/>
    </row>
    <row r="501" spans="1:8" x14ac:dyDescent="0.25">
      <c r="A501" s="65">
        <v>3150000</v>
      </c>
      <c r="B501" s="47" t="s">
        <v>1401</v>
      </c>
      <c r="C501" s="66">
        <v>132045.03419078852</v>
      </c>
      <c r="D501" s="71">
        <v>3143401</v>
      </c>
      <c r="E501" s="58" t="s">
        <v>506</v>
      </c>
      <c r="F501" s="72">
        <f t="shared" si="7"/>
        <v>642766.73399352585</v>
      </c>
      <c r="G501" s="52"/>
      <c r="H501" s="53"/>
    </row>
    <row r="502" spans="1:8" x14ac:dyDescent="0.25">
      <c r="A502" s="65">
        <v>3150109</v>
      </c>
      <c r="B502" s="47" t="s">
        <v>1402</v>
      </c>
      <c r="C502" s="66">
        <v>173548.18954513146</v>
      </c>
      <c r="D502" s="71">
        <v>3143302</v>
      </c>
      <c r="E502" s="59" t="s">
        <v>507</v>
      </c>
      <c r="F502" s="72">
        <f t="shared" si="7"/>
        <v>9128470.236416366</v>
      </c>
      <c r="G502" s="52"/>
      <c r="H502" s="53"/>
    </row>
    <row r="503" spans="1:8" x14ac:dyDescent="0.25">
      <c r="A503" s="65">
        <v>3150208</v>
      </c>
      <c r="B503" s="47" t="s">
        <v>1403</v>
      </c>
      <c r="C503" s="66">
        <v>194557.72764089075</v>
      </c>
      <c r="D503" s="71">
        <v>3143450</v>
      </c>
      <c r="E503" s="59" t="s">
        <v>508</v>
      </c>
      <c r="F503" s="72">
        <f t="shared" si="7"/>
        <v>204831.81320835202</v>
      </c>
      <c r="G503" s="52"/>
      <c r="H503" s="53"/>
    </row>
    <row r="504" spans="1:8" x14ac:dyDescent="0.25">
      <c r="A504" s="65">
        <v>3150307</v>
      </c>
      <c r="B504" s="47" t="s">
        <v>1404</v>
      </c>
      <c r="C504" s="66">
        <v>202945.46310490597</v>
      </c>
      <c r="D504" s="71">
        <v>3143500</v>
      </c>
      <c r="E504" s="59" t="s">
        <v>509</v>
      </c>
      <c r="F504" s="72">
        <f t="shared" si="7"/>
        <v>421640.84147264017</v>
      </c>
      <c r="G504" s="52"/>
      <c r="H504" s="53"/>
    </row>
    <row r="505" spans="1:8" x14ac:dyDescent="0.25">
      <c r="A505" s="65">
        <v>3150406</v>
      </c>
      <c r="B505" s="47" t="s">
        <v>1405</v>
      </c>
      <c r="C505" s="66">
        <v>167505.81206794828</v>
      </c>
      <c r="D505" s="71">
        <v>3143609</v>
      </c>
      <c r="E505" s="58" t="s">
        <v>510</v>
      </c>
      <c r="F505" s="72">
        <f t="shared" si="7"/>
        <v>211486.00307797408</v>
      </c>
      <c r="G505" s="52"/>
      <c r="H505" s="53"/>
    </row>
    <row r="506" spans="1:8" x14ac:dyDescent="0.25">
      <c r="A506" s="65">
        <v>3150505</v>
      </c>
      <c r="B506" s="47" t="s">
        <v>1406</v>
      </c>
      <c r="C506" s="66">
        <v>445150.09878716152</v>
      </c>
      <c r="D506" s="71">
        <v>3143708</v>
      </c>
      <c r="E506" s="59" t="s">
        <v>511</v>
      </c>
      <c r="F506" s="72">
        <f t="shared" si="7"/>
        <v>97233.899698108158</v>
      </c>
      <c r="G506" s="52"/>
      <c r="H506" s="53"/>
    </row>
    <row r="507" spans="1:8" x14ac:dyDescent="0.25">
      <c r="A507" s="65">
        <v>3150604</v>
      </c>
      <c r="B507" s="47" t="s">
        <v>1407</v>
      </c>
      <c r="C507" s="66">
        <v>175227.35588958141</v>
      </c>
      <c r="D507" s="71">
        <v>3143807</v>
      </c>
      <c r="E507" s="59" t="s">
        <v>512</v>
      </c>
      <c r="F507" s="72">
        <f t="shared" si="7"/>
        <v>229172.46248518303</v>
      </c>
      <c r="G507" s="52"/>
      <c r="H507" s="53"/>
    </row>
    <row r="508" spans="1:8" x14ac:dyDescent="0.25">
      <c r="A508" s="65">
        <v>3150703</v>
      </c>
      <c r="B508" s="47" t="s">
        <v>1408</v>
      </c>
      <c r="C508" s="66">
        <v>611463.99125712283</v>
      </c>
      <c r="D508" s="71">
        <v>3143906</v>
      </c>
      <c r="E508" s="58" t="s">
        <v>513</v>
      </c>
      <c r="F508" s="72">
        <f t="shared" si="7"/>
        <v>2053311.6810158899</v>
      </c>
      <c r="G508" s="52"/>
      <c r="H508" s="53"/>
    </row>
    <row r="509" spans="1:8" x14ac:dyDescent="0.25">
      <c r="A509" s="65">
        <v>3150802</v>
      </c>
      <c r="B509" s="47" t="s">
        <v>1409</v>
      </c>
      <c r="C509" s="66">
        <v>350712.50312392332</v>
      </c>
      <c r="D509" s="71">
        <v>3144003</v>
      </c>
      <c r="E509" s="59" t="s">
        <v>514</v>
      </c>
      <c r="F509" s="72">
        <f t="shared" si="7"/>
        <v>596888.22122873436</v>
      </c>
      <c r="G509" s="52"/>
      <c r="H509" s="53"/>
    </row>
    <row r="510" spans="1:8" x14ac:dyDescent="0.25">
      <c r="A510" s="65">
        <v>3150901</v>
      </c>
      <c r="B510" s="47" t="s">
        <v>1410</v>
      </c>
      <c r="C510" s="66">
        <v>178809.4422936365</v>
      </c>
      <c r="D510" s="71">
        <v>3144102</v>
      </c>
      <c r="E510" s="59" t="s">
        <v>515</v>
      </c>
      <c r="F510" s="72">
        <f t="shared" si="7"/>
        <v>615116.20757296984</v>
      </c>
      <c r="G510" s="52"/>
      <c r="H510" s="53"/>
    </row>
    <row r="511" spans="1:8" x14ac:dyDescent="0.25">
      <c r="A511" s="65">
        <v>3151008</v>
      </c>
      <c r="B511" s="47" t="s">
        <v>1411</v>
      </c>
      <c r="C511" s="66">
        <v>242269.27157528134</v>
      </c>
      <c r="D511" s="71">
        <v>3144201</v>
      </c>
      <c r="E511" s="59" t="s">
        <v>516</v>
      </c>
      <c r="F511" s="72">
        <f t="shared" si="7"/>
        <v>130121.48700857772</v>
      </c>
      <c r="G511" s="52"/>
      <c r="H511" s="53"/>
    </row>
    <row r="512" spans="1:8" x14ac:dyDescent="0.25">
      <c r="A512" s="65">
        <v>3151107</v>
      </c>
      <c r="B512" s="47" t="s">
        <v>1412</v>
      </c>
      <c r="C512" s="66">
        <v>625478.23376893369</v>
      </c>
      <c r="D512" s="71">
        <v>3144300</v>
      </c>
      <c r="E512" s="59" t="s">
        <v>517</v>
      </c>
      <c r="F512" s="72">
        <f t="shared" si="7"/>
        <v>914231.91315282998</v>
      </c>
      <c r="G512" s="52"/>
      <c r="H512" s="53"/>
    </row>
    <row r="513" spans="1:8" x14ac:dyDescent="0.25">
      <c r="A513" s="65">
        <v>3151206</v>
      </c>
      <c r="B513" s="47" t="s">
        <v>1413</v>
      </c>
      <c r="C513" s="66">
        <v>1834605.2097481966</v>
      </c>
      <c r="D513" s="71">
        <v>3144359</v>
      </c>
      <c r="E513" s="59" t="s">
        <v>518</v>
      </c>
      <c r="F513" s="72">
        <f t="shared" si="7"/>
        <v>187602.64762920263</v>
      </c>
      <c r="G513" s="52"/>
      <c r="H513" s="53"/>
    </row>
    <row r="514" spans="1:8" x14ac:dyDescent="0.25">
      <c r="A514" s="65">
        <v>3151305</v>
      </c>
      <c r="B514" s="47" t="s">
        <v>1414</v>
      </c>
      <c r="C514" s="66">
        <v>282308.56234153535</v>
      </c>
      <c r="D514" s="71">
        <v>3144375</v>
      </c>
      <c r="E514" s="58" t="s">
        <v>519</v>
      </c>
      <c r="F514" s="72">
        <f t="shared" si="7"/>
        <v>182634.27011896044</v>
      </c>
      <c r="G514" s="52"/>
      <c r="H514" s="53"/>
    </row>
    <row r="515" spans="1:8" x14ac:dyDescent="0.25">
      <c r="A515" s="65">
        <v>3151404</v>
      </c>
      <c r="B515" s="47" t="s">
        <v>1415</v>
      </c>
      <c r="C515" s="66">
        <v>647200.76220532681</v>
      </c>
      <c r="D515" s="71">
        <v>3144409</v>
      </c>
      <c r="E515" s="58" t="s">
        <v>520</v>
      </c>
      <c r="F515" s="72">
        <f t="shared" ref="F515:F578" si="8">VLOOKUP(D515,$A$2:$C$854,3,FALSE)</f>
        <v>194649.5265611622</v>
      </c>
      <c r="G515" s="52"/>
      <c r="H515" s="53"/>
    </row>
    <row r="516" spans="1:8" x14ac:dyDescent="0.25">
      <c r="A516" s="65">
        <v>3151503</v>
      </c>
      <c r="B516" s="47" t="s">
        <v>1416</v>
      </c>
      <c r="C516" s="66">
        <v>1371970.9354479946</v>
      </c>
      <c r="D516" s="71">
        <v>3144508</v>
      </c>
      <c r="E516" s="59" t="s">
        <v>521</v>
      </c>
      <c r="F516" s="72">
        <f t="shared" si="8"/>
        <v>509539.40051170986</v>
      </c>
      <c r="G516" s="52"/>
      <c r="H516" s="53"/>
    </row>
    <row r="517" spans="1:8" x14ac:dyDescent="0.25">
      <c r="A517" s="65">
        <v>3151602</v>
      </c>
      <c r="B517" s="47" t="s">
        <v>1417</v>
      </c>
      <c r="C517" s="66">
        <v>1108650.7642867984</v>
      </c>
      <c r="D517" s="71">
        <v>3144607</v>
      </c>
      <c r="E517" s="59" t="s">
        <v>522</v>
      </c>
      <c r="F517" s="72">
        <f t="shared" si="8"/>
        <v>701328.67381406156</v>
      </c>
      <c r="G517" s="52"/>
      <c r="H517" s="53"/>
    </row>
    <row r="518" spans="1:8" x14ac:dyDescent="0.25">
      <c r="A518" s="65">
        <v>3151701</v>
      </c>
      <c r="B518" s="47" t="s">
        <v>1418</v>
      </c>
      <c r="C518" s="66">
        <v>518072.87967096153</v>
      </c>
      <c r="D518" s="71">
        <v>3144656</v>
      </c>
      <c r="E518" s="59" t="s">
        <v>523</v>
      </c>
      <c r="F518" s="72">
        <f t="shared" si="8"/>
        <v>208438.78222467078</v>
      </c>
      <c r="G518" s="52"/>
      <c r="H518" s="53"/>
    </row>
    <row r="519" spans="1:8" x14ac:dyDescent="0.25">
      <c r="A519" s="65">
        <v>3151800</v>
      </c>
      <c r="B519" s="47" t="s">
        <v>1419</v>
      </c>
      <c r="C519" s="66">
        <v>7285794.0150228795</v>
      </c>
      <c r="D519" s="71">
        <v>3144672</v>
      </c>
      <c r="E519" s="58" t="s">
        <v>524</v>
      </c>
      <c r="F519" s="72">
        <f t="shared" si="8"/>
        <v>128569.1186914108</v>
      </c>
      <c r="G519" s="52"/>
      <c r="H519" s="53"/>
    </row>
    <row r="520" spans="1:8" x14ac:dyDescent="0.25">
      <c r="A520" s="65">
        <v>3151909</v>
      </c>
      <c r="B520" s="47" t="s">
        <v>1420</v>
      </c>
      <c r="C520" s="66">
        <v>210250.00995505229</v>
      </c>
      <c r="D520" s="71">
        <v>3144706</v>
      </c>
      <c r="E520" s="59" t="s">
        <v>525</v>
      </c>
      <c r="F520" s="72">
        <f t="shared" si="8"/>
        <v>642630.96959410899</v>
      </c>
      <c r="G520" s="52"/>
      <c r="H520" s="53"/>
    </row>
    <row r="521" spans="1:8" x14ac:dyDescent="0.25">
      <c r="A521" s="65">
        <v>3152006</v>
      </c>
      <c r="B521" s="47" t="s">
        <v>1421</v>
      </c>
      <c r="C521" s="66">
        <v>975469.74242278142</v>
      </c>
      <c r="D521" s="71">
        <v>3144805</v>
      </c>
      <c r="E521" s="59" t="s">
        <v>526</v>
      </c>
      <c r="F521" s="72">
        <f t="shared" si="8"/>
        <v>8150276.6077234168</v>
      </c>
      <c r="G521" s="52"/>
      <c r="H521" s="53"/>
    </row>
    <row r="522" spans="1:8" x14ac:dyDescent="0.25">
      <c r="A522" s="65">
        <v>3152105</v>
      </c>
      <c r="B522" s="47" t="s">
        <v>1422</v>
      </c>
      <c r="C522" s="66">
        <v>1887986.6421693314</v>
      </c>
      <c r="D522" s="71">
        <v>3144904</v>
      </c>
      <c r="E522" s="58" t="s">
        <v>527</v>
      </c>
      <c r="F522" s="72">
        <f t="shared" si="8"/>
        <v>151677.16950144013</v>
      </c>
      <c r="G522" s="52"/>
      <c r="H522" s="53"/>
    </row>
    <row r="523" spans="1:8" x14ac:dyDescent="0.25">
      <c r="A523" s="65">
        <v>3152204</v>
      </c>
      <c r="B523" s="47" t="s">
        <v>1423</v>
      </c>
      <c r="C523" s="66">
        <v>579422.19726808451</v>
      </c>
      <c r="D523" s="71">
        <v>3145000</v>
      </c>
      <c r="E523" s="59" t="s">
        <v>528</v>
      </c>
      <c r="F523" s="72">
        <f t="shared" si="8"/>
        <v>1749228.8519383252</v>
      </c>
      <c r="G523" s="52"/>
      <c r="H523" s="53"/>
    </row>
    <row r="524" spans="1:8" x14ac:dyDescent="0.25">
      <c r="A524" s="65">
        <v>3152303</v>
      </c>
      <c r="B524" s="47" t="s">
        <v>1424</v>
      </c>
      <c r="C524" s="66">
        <v>173324.03455751314</v>
      </c>
      <c r="D524" s="71">
        <v>3145059</v>
      </c>
      <c r="E524" s="59" t="s">
        <v>529</v>
      </c>
      <c r="F524" s="72">
        <f t="shared" si="8"/>
        <v>286377.17255410086</v>
      </c>
      <c r="G524" s="52"/>
      <c r="H524" s="53"/>
    </row>
    <row r="525" spans="1:8" x14ac:dyDescent="0.25">
      <c r="A525" s="65">
        <v>3152402</v>
      </c>
      <c r="B525" s="47" t="s">
        <v>1425</v>
      </c>
      <c r="C525" s="66">
        <v>238549.99730326893</v>
      </c>
      <c r="D525" s="71">
        <v>3145109</v>
      </c>
      <c r="E525" s="59" t="s">
        <v>530</v>
      </c>
      <c r="F525" s="72">
        <f t="shared" si="8"/>
        <v>672475.98553071346</v>
      </c>
      <c r="G525" s="52"/>
      <c r="H525" s="53"/>
    </row>
    <row r="526" spans="1:8" x14ac:dyDescent="0.25">
      <c r="A526" s="65">
        <v>3152501</v>
      </c>
      <c r="B526" s="47" t="s">
        <v>1426</v>
      </c>
      <c r="C526" s="66">
        <v>12939851.536820143</v>
      </c>
      <c r="D526" s="71">
        <v>3145208</v>
      </c>
      <c r="E526" s="59" t="s">
        <v>531</v>
      </c>
      <c r="F526" s="72">
        <f t="shared" si="8"/>
        <v>3057678.8517356189</v>
      </c>
      <c r="G526" s="52"/>
      <c r="H526" s="53"/>
    </row>
    <row r="527" spans="1:8" x14ac:dyDescent="0.25">
      <c r="A527" s="65">
        <v>3152600</v>
      </c>
      <c r="B527" s="47" t="s">
        <v>1427</v>
      </c>
      <c r="C527" s="66">
        <v>433513.05671772605</v>
      </c>
      <c r="D527" s="71">
        <v>3136603</v>
      </c>
      <c r="E527" s="58" t="s">
        <v>532</v>
      </c>
      <c r="F527" s="72">
        <f t="shared" si="8"/>
        <v>181174.52841668588</v>
      </c>
      <c r="G527" s="52"/>
      <c r="H527" s="53"/>
    </row>
    <row r="528" spans="1:8" x14ac:dyDescent="0.25">
      <c r="A528" s="65">
        <v>3152709</v>
      </c>
      <c r="B528" s="47" t="s">
        <v>1428</v>
      </c>
      <c r="C528" s="66">
        <v>382361.3077545804</v>
      </c>
      <c r="D528" s="71">
        <v>3145307</v>
      </c>
      <c r="E528" s="59" t="s">
        <v>533</v>
      </c>
      <c r="F528" s="72">
        <f t="shared" si="8"/>
        <v>459957.09391524614</v>
      </c>
      <c r="G528" s="52"/>
      <c r="H528" s="53"/>
    </row>
    <row r="529" spans="1:8" x14ac:dyDescent="0.25">
      <c r="A529" s="65">
        <v>3152808</v>
      </c>
      <c r="B529" s="47" t="s">
        <v>1429</v>
      </c>
      <c r="C529" s="66">
        <v>1714763.604767544</v>
      </c>
      <c r="D529" s="71">
        <v>3145356</v>
      </c>
      <c r="E529" s="59" t="s">
        <v>534</v>
      </c>
      <c r="F529" s="72">
        <f t="shared" si="8"/>
        <v>219752.80035859943</v>
      </c>
      <c r="G529" s="52"/>
      <c r="H529" s="53"/>
    </row>
    <row r="530" spans="1:8" x14ac:dyDescent="0.25">
      <c r="A530" s="65">
        <v>3152907</v>
      </c>
      <c r="B530" s="47" t="s">
        <v>1430</v>
      </c>
      <c r="C530" s="66">
        <v>354899.87465973408</v>
      </c>
      <c r="D530" s="71">
        <v>3145372</v>
      </c>
      <c r="E530" s="59" t="s">
        <v>535</v>
      </c>
      <c r="F530" s="72">
        <f t="shared" si="8"/>
        <v>184641.60194347217</v>
      </c>
      <c r="G530" s="52"/>
      <c r="H530" s="53"/>
    </row>
    <row r="531" spans="1:8" x14ac:dyDescent="0.25">
      <c r="A531" s="65">
        <v>3153004</v>
      </c>
      <c r="B531" s="47" t="s">
        <v>1431</v>
      </c>
      <c r="C531" s="66">
        <v>207013.81086979763</v>
      </c>
      <c r="D531" s="71">
        <v>3145406</v>
      </c>
      <c r="E531" s="59" t="s">
        <v>536</v>
      </c>
      <c r="F531" s="72">
        <f t="shared" si="8"/>
        <v>138193.36215080132</v>
      </c>
      <c r="G531" s="52"/>
      <c r="H531" s="53"/>
    </row>
    <row r="532" spans="1:8" x14ac:dyDescent="0.25">
      <c r="A532" s="65">
        <v>3153103</v>
      </c>
      <c r="B532" s="47" t="s">
        <v>1432</v>
      </c>
      <c r="C532" s="66">
        <v>171776.58394408764</v>
      </c>
      <c r="D532" s="71">
        <v>3145455</v>
      </c>
      <c r="E532" s="58" t="s">
        <v>537</v>
      </c>
      <c r="F532" s="72">
        <f t="shared" si="8"/>
        <v>318281.86603295477</v>
      </c>
      <c r="G532" s="52"/>
      <c r="H532" s="53"/>
    </row>
    <row r="533" spans="1:8" x14ac:dyDescent="0.25">
      <c r="A533" s="65">
        <v>3153202</v>
      </c>
      <c r="B533" s="47" t="s">
        <v>1433</v>
      </c>
      <c r="C533" s="66">
        <v>154895.12994631915</v>
      </c>
      <c r="D533" s="71">
        <v>3145505</v>
      </c>
      <c r="E533" s="58" t="s">
        <v>538</v>
      </c>
      <c r="F533" s="72">
        <f t="shared" si="8"/>
        <v>130769.36455041639</v>
      </c>
      <c r="G533" s="52"/>
      <c r="H533" s="53"/>
    </row>
    <row r="534" spans="1:8" x14ac:dyDescent="0.25">
      <c r="A534" s="65">
        <v>3153301</v>
      </c>
      <c r="B534" s="47" t="s">
        <v>1434</v>
      </c>
      <c r="C534" s="66">
        <v>127412.12660953772</v>
      </c>
      <c r="D534" s="71">
        <v>3145604</v>
      </c>
      <c r="E534" s="59" t="s">
        <v>539</v>
      </c>
      <c r="F534" s="72">
        <f t="shared" si="8"/>
        <v>823076.07111670671</v>
      </c>
      <c r="G534" s="52"/>
      <c r="H534" s="53"/>
    </row>
    <row r="535" spans="1:8" x14ac:dyDescent="0.25">
      <c r="A535" s="65">
        <v>3153400</v>
      </c>
      <c r="B535" s="47" t="s">
        <v>1435</v>
      </c>
      <c r="C535" s="66">
        <v>1096464.566425428</v>
      </c>
      <c r="D535" s="71">
        <v>3145703</v>
      </c>
      <c r="E535" s="59" t="s">
        <v>540</v>
      </c>
      <c r="F535" s="72">
        <f t="shared" si="8"/>
        <v>93970.281723003267</v>
      </c>
      <c r="G535" s="52"/>
      <c r="H535" s="53"/>
    </row>
    <row r="536" spans="1:8" x14ac:dyDescent="0.25">
      <c r="A536" s="65">
        <v>3153509</v>
      </c>
      <c r="B536" s="47" t="s">
        <v>1436</v>
      </c>
      <c r="C536" s="66">
        <v>216341.90736247814</v>
      </c>
      <c r="D536" s="71">
        <v>3145802</v>
      </c>
      <c r="E536" s="58" t="s">
        <v>541</v>
      </c>
      <c r="F536" s="72">
        <f t="shared" si="8"/>
        <v>206800.14937375314</v>
      </c>
      <c r="G536" s="52"/>
      <c r="H536" s="53"/>
    </row>
    <row r="537" spans="1:8" x14ac:dyDescent="0.25">
      <c r="A537" s="65">
        <v>3153608</v>
      </c>
      <c r="B537" s="47" t="s">
        <v>1437</v>
      </c>
      <c r="C537" s="66">
        <v>378059.37303199014</v>
      </c>
      <c r="D537" s="71">
        <v>3145851</v>
      </c>
      <c r="E537" s="58" t="s">
        <v>542</v>
      </c>
      <c r="F537" s="72">
        <f t="shared" si="8"/>
        <v>255844.66109182333</v>
      </c>
      <c r="G537" s="52"/>
      <c r="H537" s="53"/>
    </row>
    <row r="538" spans="1:8" x14ac:dyDescent="0.25">
      <c r="A538" s="65">
        <v>3153707</v>
      </c>
      <c r="B538" s="47" t="s">
        <v>1438</v>
      </c>
      <c r="C538" s="66">
        <v>209498.06058552058</v>
      </c>
      <c r="D538" s="71">
        <v>3145877</v>
      </c>
      <c r="E538" s="58" t="s">
        <v>543</v>
      </c>
      <c r="F538" s="72">
        <f t="shared" si="8"/>
        <v>218205.41349971137</v>
      </c>
      <c r="G538" s="52"/>
      <c r="H538" s="53"/>
    </row>
    <row r="539" spans="1:8" x14ac:dyDescent="0.25">
      <c r="A539" s="65">
        <v>3153806</v>
      </c>
      <c r="B539" s="47" t="s">
        <v>1439</v>
      </c>
      <c r="C539" s="66">
        <v>151063.02664061059</v>
      </c>
      <c r="D539" s="71">
        <v>3145901</v>
      </c>
      <c r="E539" s="59" t="s">
        <v>544</v>
      </c>
      <c r="F539" s="72">
        <f t="shared" si="8"/>
        <v>2684650.3908641394</v>
      </c>
      <c r="G539" s="52"/>
      <c r="H539" s="53"/>
    </row>
    <row r="540" spans="1:8" x14ac:dyDescent="0.25">
      <c r="A540" s="65">
        <v>3153905</v>
      </c>
      <c r="B540" s="47" t="s">
        <v>1440</v>
      </c>
      <c r="C540" s="66">
        <v>443159.3524735673</v>
      </c>
      <c r="D540" s="71">
        <v>3146008</v>
      </c>
      <c r="E540" s="59" t="s">
        <v>545</v>
      </c>
      <c r="F540" s="72">
        <f t="shared" si="8"/>
        <v>912369.77450545237</v>
      </c>
      <c r="G540" s="52"/>
      <c r="H540" s="53"/>
    </row>
    <row r="541" spans="1:8" x14ac:dyDescent="0.25">
      <c r="A541" s="65">
        <v>3154002</v>
      </c>
      <c r="B541" s="47" t="s">
        <v>1441</v>
      </c>
      <c r="C541" s="66">
        <v>393566.35247611138</v>
      </c>
      <c r="D541" s="71">
        <v>3146107</v>
      </c>
      <c r="E541" s="59" t="s">
        <v>546</v>
      </c>
      <c r="F541" s="72">
        <f t="shared" si="8"/>
        <v>6877041.3156396225</v>
      </c>
      <c r="G541" s="52"/>
      <c r="H541" s="53"/>
    </row>
    <row r="542" spans="1:8" x14ac:dyDescent="0.25">
      <c r="A542" s="65">
        <v>3154101</v>
      </c>
      <c r="B542" s="47" t="s">
        <v>1442</v>
      </c>
      <c r="C542" s="66">
        <v>232294.85981030483</v>
      </c>
      <c r="D542" s="71">
        <v>3146206</v>
      </c>
      <c r="E542" s="59" t="s">
        <v>547</v>
      </c>
      <c r="F542" s="72">
        <f t="shared" si="8"/>
        <v>156399.04484625816</v>
      </c>
      <c r="G542" s="52"/>
      <c r="H542" s="53"/>
    </row>
    <row r="543" spans="1:8" x14ac:dyDescent="0.25">
      <c r="A543" s="65">
        <v>3154200</v>
      </c>
      <c r="B543" s="47" t="s">
        <v>1443</v>
      </c>
      <c r="C543" s="66">
        <v>330962.62870886025</v>
      </c>
      <c r="D543" s="71">
        <v>3146255</v>
      </c>
      <c r="E543" s="59" t="s">
        <v>548</v>
      </c>
      <c r="F543" s="72">
        <f t="shared" si="8"/>
        <v>256961.46806998167</v>
      </c>
      <c r="G543" s="52"/>
      <c r="H543" s="53"/>
    </row>
    <row r="544" spans="1:8" x14ac:dyDescent="0.25">
      <c r="A544" s="65">
        <v>3154309</v>
      </c>
      <c r="B544" s="47" t="s">
        <v>1444</v>
      </c>
      <c r="C544" s="66">
        <v>487250.24399052153</v>
      </c>
      <c r="D544" s="71">
        <v>3146305</v>
      </c>
      <c r="E544" s="58" t="s">
        <v>549</v>
      </c>
      <c r="F544" s="72">
        <f t="shared" si="8"/>
        <v>297879.2314040229</v>
      </c>
      <c r="G544" s="52"/>
      <c r="H544" s="53"/>
    </row>
    <row r="545" spans="1:8" x14ac:dyDescent="0.25">
      <c r="A545" s="65">
        <v>3154408</v>
      </c>
      <c r="B545" s="47" t="s">
        <v>1445</v>
      </c>
      <c r="C545" s="66">
        <v>202625.01994867972</v>
      </c>
      <c r="D545" s="71">
        <v>3146552</v>
      </c>
      <c r="E545" s="59" t="s">
        <v>550</v>
      </c>
      <c r="F545" s="72">
        <f t="shared" si="8"/>
        <v>213670.0947703938</v>
      </c>
      <c r="G545" s="52"/>
      <c r="H545" s="53"/>
    </row>
    <row r="546" spans="1:8" x14ac:dyDescent="0.25">
      <c r="A546" s="65">
        <v>3154507</v>
      </c>
      <c r="B546" s="47" t="s">
        <v>1446</v>
      </c>
      <c r="C546" s="66">
        <v>469543.47237676434</v>
      </c>
      <c r="D546" s="71">
        <v>3146404</v>
      </c>
      <c r="E546" s="59" t="s">
        <v>551</v>
      </c>
      <c r="F546" s="72">
        <f t="shared" si="8"/>
        <v>164316.56643365798</v>
      </c>
      <c r="G546" s="52"/>
      <c r="H546" s="53"/>
    </row>
    <row r="547" spans="1:8" x14ac:dyDescent="0.25">
      <c r="A547" s="65">
        <v>3154606</v>
      </c>
      <c r="B547" s="47" t="s">
        <v>1447</v>
      </c>
      <c r="C547" s="66">
        <v>5532876.8812280037</v>
      </c>
      <c r="D547" s="71">
        <v>3146503</v>
      </c>
      <c r="E547" s="59" t="s">
        <v>552</v>
      </c>
      <c r="F547" s="72">
        <f t="shared" si="8"/>
        <v>1074490.3990498155</v>
      </c>
      <c r="G547" s="52"/>
      <c r="H547" s="53"/>
    </row>
    <row r="548" spans="1:8" x14ac:dyDescent="0.25">
      <c r="A548" s="65">
        <v>3154705</v>
      </c>
      <c r="B548" s="47" t="s">
        <v>1448</v>
      </c>
      <c r="C548" s="66">
        <v>161802.22227672051</v>
      </c>
      <c r="D548" s="71">
        <v>3146602</v>
      </c>
      <c r="E548" s="59" t="s">
        <v>553</v>
      </c>
      <c r="F548" s="72">
        <f t="shared" si="8"/>
        <v>115299.97545075849</v>
      </c>
      <c r="G548" s="52"/>
      <c r="H548" s="53"/>
    </row>
    <row r="549" spans="1:8" x14ac:dyDescent="0.25">
      <c r="A549" s="65">
        <v>3154804</v>
      </c>
      <c r="B549" s="47" t="s">
        <v>1449</v>
      </c>
      <c r="C549" s="66">
        <v>1848202.7827794002</v>
      </c>
      <c r="D549" s="71">
        <v>3146701</v>
      </c>
      <c r="E549" s="59" t="s">
        <v>554</v>
      </c>
      <c r="F549" s="72">
        <f t="shared" si="8"/>
        <v>185869.85546695557</v>
      </c>
      <c r="G549" s="52"/>
      <c r="H549" s="53"/>
    </row>
    <row r="550" spans="1:8" x14ac:dyDescent="0.25">
      <c r="A550" s="65">
        <v>3154903</v>
      </c>
      <c r="B550" s="47" t="s">
        <v>1450</v>
      </c>
      <c r="C550" s="66">
        <v>373493.7653978109</v>
      </c>
      <c r="D550" s="71">
        <v>3146750</v>
      </c>
      <c r="E550" s="58" t="s">
        <v>555</v>
      </c>
      <c r="F550" s="72">
        <f t="shared" si="8"/>
        <v>176880.40026183915</v>
      </c>
      <c r="G550" s="52"/>
      <c r="H550" s="53"/>
    </row>
    <row r="551" spans="1:8" x14ac:dyDescent="0.25">
      <c r="A551" s="65">
        <v>3155009</v>
      </c>
      <c r="B551" s="47" t="s">
        <v>1451</v>
      </c>
      <c r="C551" s="66">
        <v>264691.91930991033</v>
      </c>
      <c r="D551" s="71">
        <v>3146909</v>
      </c>
      <c r="E551" s="59" t="s">
        <v>556</v>
      </c>
      <c r="F551" s="72">
        <f t="shared" si="8"/>
        <v>493330.58289570617</v>
      </c>
      <c r="G551" s="52"/>
      <c r="H551" s="53"/>
    </row>
    <row r="552" spans="1:8" x14ac:dyDescent="0.25">
      <c r="A552" s="65">
        <v>3155108</v>
      </c>
      <c r="B552" s="47" t="s">
        <v>1452</v>
      </c>
      <c r="C552" s="66">
        <v>138986.13395916464</v>
      </c>
      <c r="D552" s="71">
        <v>3147105</v>
      </c>
      <c r="E552" s="58" t="s">
        <v>557</v>
      </c>
      <c r="F552" s="72">
        <f t="shared" si="8"/>
        <v>2645915.069479946</v>
      </c>
      <c r="G552" s="52"/>
      <c r="H552" s="53"/>
    </row>
    <row r="553" spans="1:8" x14ac:dyDescent="0.25">
      <c r="A553" s="65">
        <v>3155207</v>
      </c>
      <c r="B553" s="47" t="s">
        <v>1453</v>
      </c>
      <c r="C553" s="66">
        <v>146535.21850971138</v>
      </c>
      <c r="D553" s="71">
        <v>3147006</v>
      </c>
      <c r="E553" s="59" t="s">
        <v>558</v>
      </c>
      <c r="F553" s="72">
        <f t="shared" si="8"/>
        <v>7782265.8720753994</v>
      </c>
      <c r="G553" s="52"/>
      <c r="H553" s="53"/>
    </row>
    <row r="554" spans="1:8" x14ac:dyDescent="0.25">
      <c r="A554" s="65">
        <v>3155306</v>
      </c>
      <c r="B554" s="47" t="s">
        <v>1454</v>
      </c>
      <c r="C554" s="66">
        <v>221647.35454793286</v>
      </c>
      <c r="D554" s="71">
        <v>3147204</v>
      </c>
      <c r="E554" s="58" t="s">
        <v>559</v>
      </c>
      <c r="F554" s="72">
        <f t="shared" si="8"/>
        <v>735243.16159989941</v>
      </c>
      <c r="G554" s="52"/>
      <c r="H554" s="53"/>
    </row>
    <row r="555" spans="1:8" x14ac:dyDescent="0.25">
      <c r="A555" s="65">
        <v>3155405</v>
      </c>
      <c r="B555" s="47" t="s">
        <v>1455</v>
      </c>
      <c r="C555" s="66">
        <v>244848.60761856398</v>
      </c>
      <c r="D555" s="71">
        <v>3147303</v>
      </c>
      <c r="E555" s="58" t="s">
        <v>560</v>
      </c>
      <c r="F555" s="72">
        <f t="shared" si="8"/>
        <v>594859.95873064199</v>
      </c>
      <c r="G555" s="52"/>
      <c r="H555" s="53"/>
    </row>
    <row r="556" spans="1:8" x14ac:dyDescent="0.25">
      <c r="A556" s="65">
        <v>3155504</v>
      </c>
      <c r="B556" s="47" t="s">
        <v>1456</v>
      </c>
      <c r="C556" s="66">
        <v>1856715.997819026</v>
      </c>
      <c r="D556" s="71">
        <v>3147402</v>
      </c>
      <c r="E556" s="59" t="s">
        <v>561</v>
      </c>
      <c r="F556" s="72">
        <f t="shared" si="8"/>
        <v>717004.21154378355</v>
      </c>
      <c r="G556" s="52"/>
      <c r="H556" s="53"/>
    </row>
    <row r="557" spans="1:8" x14ac:dyDescent="0.25">
      <c r="A557" s="65">
        <v>3155603</v>
      </c>
      <c r="B557" s="47" t="s">
        <v>1457</v>
      </c>
      <c r="C557" s="66">
        <v>451738.98644134961</v>
      </c>
      <c r="D557" s="71">
        <v>3147600</v>
      </c>
      <c r="E557" s="59" t="s">
        <v>562</v>
      </c>
      <c r="F557" s="72">
        <f t="shared" si="8"/>
        <v>485015.00074197579</v>
      </c>
      <c r="G557" s="52"/>
      <c r="H557" s="53"/>
    </row>
    <row r="558" spans="1:8" x14ac:dyDescent="0.25">
      <c r="A558" s="65">
        <v>3155702</v>
      </c>
      <c r="B558" s="47" t="s">
        <v>1458</v>
      </c>
      <c r="C558" s="66">
        <v>668960.91669408476</v>
      </c>
      <c r="D558" s="71">
        <v>3147709</v>
      </c>
      <c r="E558" s="59" t="s">
        <v>563</v>
      </c>
      <c r="F558" s="72">
        <f t="shared" si="8"/>
        <v>359157.09348772641</v>
      </c>
      <c r="G558" s="52"/>
      <c r="H558" s="53"/>
    </row>
    <row r="559" spans="1:8" x14ac:dyDescent="0.25">
      <c r="A559" s="65">
        <v>3155801</v>
      </c>
      <c r="B559" s="47" t="s">
        <v>1459</v>
      </c>
      <c r="C559" s="66">
        <v>451931.12728469458</v>
      </c>
      <c r="D559" s="71">
        <v>3147808</v>
      </c>
      <c r="E559" s="59" t="s">
        <v>564</v>
      </c>
      <c r="F559" s="72">
        <f t="shared" si="8"/>
        <v>114211.32002052334</v>
      </c>
      <c r="G559" s="52"/>
      <c r="H559" s="53"/>
    </row>
    <row r="560" spans="1:8" x14ac:dyDescent="0.25">
      <c r="A560" s="65">
        <v>3155900</v>
      </c>
      <c r="B560" s="47" t="s">
        <v>1460</v>
      </c>
      <c r="C560" s="66">
        <v>175490.4686518886</v>
      </c>
      <c r="D560" s="71">
        <v>3147501</v>
      </c>
      <c r="E560" s="58" t="s">
        <v>565</v>
      </c>
      <c r="F560" s="72">
        <f t="shared" si="8"/>
        <v>112113.89392895867</v>
      </c>
      <c r="G560" s="52"/>
      <c r="H560" s="53"/>
    </row>
    <row r="561" spans="1:8" x14ac:dyDescent="0.25">
      <c r="A561" s="65">
        <v>3156007</v>
      </c>
      <c r="B561" s="47" t="s">
        <v>1461</v>
      </c>
      <c r="C561" s="66">
        <v>255138.68108689314</v>
      </c>
      <c r="D561" s="71">
        <v>3147907</v>
      </c>
      <c r="E561" s="59" t="s">
        <v>566</v>
      </c>
      <c r="F561" s="72">
        <f t="shared" si="8"/>
        <v>3020388.7454075282</v>
      </c>
      <c r="G561" s="52"/>
      <c r="H561" s="53"/>
    </row>
    <row r="562" spans="1:8" x14ac:dyDescent="0.25">
      <c r="A562" s="65">
        <v>3156106</v>
      </c>
      <c r="B562" s="47" t="s">
        <v>1462</v>
      </c>
      <c r="C562" s="66">
        <v>171487.79529694485</v>
      </c>
      <c r="D562" s="71">
        <v>3147956</v>
      </c>
      <c r="E562" s="59" t="s">
        <v>567</v>
      </c>
      <c r="F562" s="72">
        <f t="shared" si="8"/>
        <v>177741.03703322948</v>
      </c>
      <c r="G562" s="52"/>
      <c r="H562" s="53"/>
    </row>
    <row r="563" spans="1:8" x14ac:dyDescent="0.25">
      <c r="A563" s="65">
        <v>3156205</v>
      </c>
      <c r="B563" s="47" t="s">
        <v>1463</v>
      </c>
      <c r="C563" s="66">
        <v>111868.61973784245</v>
      </c>
      <c r="D563" s="71">
        <v>3148004</v>
      </c>
      <c r="E563" s="59" t="s">
        <v>568</v>
      </c>
      <c r="F563" s="72">
        <f t="shared" si="8"/>
        <v>5656779.6331058843</v>
      </c>
      <c r="G563" s="52"/>
      <c r="H563" s="53"/>
    </row>
    <row r="564" spans="1:8" x14ac:dyDescent="0.25">
      <c r="A564" s="65">
        <v>3156304</v>
      </c>
      <c r="B564" s="47" t="s">
        <v>1464</v>
      </c>
      <c r="C564" s="66">
        <v>384418.34263472445</v>
      </c>
      <c r="D564" s="71">
        <v>3148103</v>
      </c>
      <c r="E564" s="58" t="s">
        <v>569</v>
      </c>
      <c r="F564" s="72">
        <f t="shared" si="8"/>
        <v>4556307.6170504075</v>
      </c>
      <c r="G564" s="52"/>
      <c r="H564" s="53"/>
    </row>
    <row r="565" spans="1:8" x14ac:dyDescent="0.25">
      <c r="A565" s="65">
        <v>3156403</v>
      </c>
      <c r="B565" s="47" t="s">
        <v>1465</v>
      </c>
      <c r="C565" s="66">
        <v>487847.16823702393</v>
      </c>
      <c r="D565" s="71">
        <v>3148202</v>
      </c>
      <c r="E565" s="58" t="s">
        <v>570</v>
      </c>
      <c r="F565" s="72">
        <f t="shared" si="8"/>
        <v>172994.02563625886</v>
      </c>
      <c r="G565" s="52"/>
      <c r="H565" s="53"/>
    </row>
    <row r="566" spans="1:8" x14ac:dyDescent="0.25">
      <c r="A566" s="65">
        <v>3156502</v>
      </c>
      <c r="B566" s="47" t="s">
        <v>1466</v>
      </c>
      <c r="C566" s="66">
        <v>180027.64597293749</v>
      </c>
      <c r="D566" s="71">
        <v>3148301</v>
      </c>
      <c r="E566" s="58" t="s">
        <v>571</v>
      </c>
      <c r="F566" s="72">
        <f t="shared" si="8"/>
        <v>283867.49385594146</v>
      </c>
      <c r="G566" s="52"/>
      <c r="H566" s="53"/>
    </row>
    <row r="567" spans="1:8" x14ac:dyDescent="0.25">
      <c r="A567" s="65">
        <v>3156601</v>
      </c>
      <c r="B567" s="47" t="s">
        <v>1467</v>
      </c>
      <c r="C567" s="66">
        <v>256209.68705645663</v>
      </c>
      <c r="D567" s="71">
        <v>3148400</v>
      </c>
      <c r="E567" s="59" t="s">
        <v>572</v>
      </c>
      <c r="F567" s="72">
        <f t="shared" si="8"/>
        <v>208638.64346923091</v>
      </c>
      <c r="G567" s="52"/>
      <c r="H567" s="53"/>
    </row>
    <row r="568" spans="1:8" x14ac:dyDescent="0.25">
      <c r="A568" s="65">
        <v>3156700</v>
      </c>
      <c r="B568" s="47" t="s">
        <v>1468</v>
      </c>
      <c r="C568" s="66">
        <v>3545601.7222693264</v>
      </c>
      <c r="D568" s="71">
        <v>3148509</v>
      </c>
      <c r="E568" s="58" t="s">
        <v>573</v>
      </c>
      <c r="F568" s="72">
        <f t="shared" si="8"/>
        <v>185196.31300403131</v>
      </c>
      <c r="G568" s="52"/>
      <c r="H568" s="53"/>
    </row>
    <row r="569" spans="1:8" x14ac:dyDescent="0.25">
      <c r="A569" s="65">
        <v>3156809</v>
      </c>
      <c r="B569" s="47" t="s">
        <v>1469</v>
      </c>
      <c r="C569" s="66">
        <v>324680.20460298192</v>
      </c>
      <c r="D569" s="71">
        <v>3148608</v>
      </c>
      <c r="E569" s="58" t="s">
        <v>574</v>
      </c>
      <c r="F569" s="72">
        <f t="shared" si="8"/>
        <v>315165.39698391961</v>
      </c>
      <c r="G569" s="52"/>
      <c r="H569" s="53"/>
    </row>
    <row r="570" spans="1:8" x14ac:dyDescent="0.25">
      <c r="A570" s="65">
        <v>3156908</v>
      </c>
      <c r="B570" s="47" t="s">
        <v>1470</v>
      </c>
      <c r="C570" s="66">
        <v>3752942.9707630565</v>
      </c>
      <c r="D570" s="71">
        <v>3148707</v>
      </c>
      <c r="E570" s="59" t="s">
        <v>575</v>
      </c>
      <c r="F570" s="72">
        <f t="shared" si="8"/>
        <v>431290.21589556261</v>
      </c>
      <c r="G570" s="52"/>
      <c r="H570" s="53"/>
    </row>
    <row r="571" spans="1:8" x14ac:dyDescent="0.25">
      <c r="A571" s="65">
        <v>3157005</v>
      </c>
      <c r="B571" s="47" t="s">
        <v>1471</v>
      </c>
      <c r="C571" s="66">
        <v>689803.48290847032</v>
      </c>
      <c r="D571" s="71">
        <v>3148756</v>
      </c>
      <c r="E571" s="59" t="s">
        <v>576</v>
      </c>
      <c r="F571" s="72">
        <f t="shared" si="8"/>
        <v>200328.070956629</v>
      </c>
      <c r="G571" s="52"/>
      <c r="H571" s="53"/>
    </row>
    <row r="572" spans="1:8" x14ac:dyDescent="0.25">
      <c r="A572" s="65">
        <v>3157104</v>
      </c>
      <c r="B572" s="47" t="s">
        <v>1472</v>
      </c>
      <c r="C572" s="66">
        <v>533681.64466974908</v>
      </c>
      <c r="D572" s="71">
        <v>3148806</v>
      </c>
      <c r="E572" s="59" t="s">
        <v>577</v>
      </c>
      <c r="F572" s="72">
        <f t="shared" si="8"/>
        <v>127155.86024688819</v>
      </c>
      <c r="G572" s="52"/>
      <c r="H572" s="53"/>
    </row>
    <row r="573" spans="1:8" x14ac:dyDescent="0.25">
      <c r="A573" s="65">
        <v>3157203</v>
      </c>
      <c r="B573" s="47" t="s">
        <v>1473</v>
      </c>
      <c r="C573" s="66">
        <v>2196786.6648082668</v>
      </c>
      <c r="D573" s="71">
        <v>3148905</v>
      </c>
      <c r="E573" s="58" t="s">
        <v>578</v>
      </c>
      <c r="F573" s="72">
        <f t="shared" si="8"/>
        <v>216502.79398597174</v>
      </c>
      <c r="G573" s="52"/>
      <c r="H573" s="53"/>
    </row>
    <row r="574" spans="1:8" x14ac:dyDescent="0.25">
      <c r="A574" s="65">
        <v>3157302</v>
      </c>
      <c r="B574" s="47" t="s">
        <v>1474</v>
      </c>
      <c r="C574" s="66">
        <v>148028.7030859396</v>
      </c>
      <c r="D574" s="71">
        <v>3149002</v>
      </c>
      <c r="E574" s="59" t="s">
        <v>579</v>
      </c>
      <c r="F574" s="72">
        <f t="shared" si="8"/>
        <v>201730.910246782</v>
      </c>
      <c r="G574" s="52"/>
      <c r="H574" s="53"/>
    </row>
    <row r="575" spans="1:8" x14ac:dyDescent="0.25">
      <c r="A575" s="65">
        <v>3157401</v>
      </c>
      <c r="B575" s="47" t="s">
        <v>1475</v>
      </c>
      <c r="C575" s="66">
        <v>310817.03960596188</v>
      </c>
      <c r="D575" s="71">
        <v>3149101</v>
      </c>
      <c r="E575" s="59" t="s">
        <v>580</v>
      </c>
      <c r="F575" s="72">
        <f t="shared" si="8"/>
        <v>305307.13517069048</v>
      </c>
      <c r="G575" s="52"/>
      <c r="H575" s="53"/>
    </row>
    <row r="576" spans="1:8" x14ac:dyDescent="0.25">
      <c r="A576" s="65">
        <v>3157500</v>
      </c>
      <c r="B576" s="47" t="s">
        <v>1476</v>
      </c>
      <c r="C576" s="66">
        <v>162065.42330343113</v>
      </c>
      <c r="D576" s="71">
        <v>3149150</v>
      </c>
      <c r="E576" s="58" t="s">
        <v>581</v>
      </c>
      <c r="F576" s="72">
        <f t="shared" si="8"/>
        <v>261094.62151108633</v>
      </c>
      <c r="G576" s="52"/>
      <c r="H576" s="53"/>
    </row>
    <row r="577" spans="1:8" x14ac:dyDescent="0.25">
      <c r="A577" s="65">
        <v>3157609</v>
      </c>
      <c r="B577" s="47" t="s">
        <v>1477</v>
      </c>
      <c r="C577" s="66">
        <v>188596.36416178936</v>
      </c>
      <c r="D577" s="71">
        <v>3149200</v>
      </c>
      <c r="E577" s="58" t="s">
        <v>582</v>
      </c>
      <c r="F577" s="72">
        <f t="shared" si="8"/>
        <v>380438.02349824354</v>
      </c>
      <c r="G577" s="52"/>
      <c r="H577" s="53"/>
    </row>
    <row r="578" spans="1:8" x14ac:dyDescent="0.25">
      <c r="A578" s="65">
        <v>3157708</v>
      </c>
      <c r="B578" s="47" t="s">
        <v>1478</v>
      </c>
      <c r="C578" s="66">
        <v>1660026.8323934725</v>
      </c>
      <c r="D578" s="71">
        <v>3149309</v>
      </c>
      <c r="E578" s="59" t="s">
        <v>583</v>
      </c>
      <c r="F578" s="72">
        <f t="shared" si="8"/>
        <v>2688895.865593648</v>
      </c>
      <c r="G578" s="52"/>
      <c r="H578" s="53"/>
    </row>
    <row r="579" spans="1:8" x14ac:dyDescent="0.25">
      <c r="A579" s="65">
        <v>3157807</v>
      </c>
      <c r="B579" s="47" t="s">
        <v>1479</v>
      </c>
      <c r="C579" s="66">
        <v>5609044.3410309423</v>
      </c>
      <c r="D579" s="71">
        <v>3149408</v>
      </c>
      <c r="E579" s="59" t="s">
        <v>584</v>
      </c>
      <c r="F579" s="72">
        <f t="shared" ref="F579:F642" si="9">VLOOKUP(D579,$A$2:$C$854,3,FALSE)</f>
        <v>115193.71921222827</v>
      </c>
      <c r="G579" s="52"/>
      <c r="H579" s="53"/>
    </row>
    <row r="580" spans="1:8" x14ac:dyDescent="0.25">
      <c r="A580" s="65">
        <v>3157906</v>
      </c>
      <c r="B580" s="47" t="s">
        <v>1480</v>
      </c>
      <c r="C580" s="66">
        <v>294818.52043372195</v>
      </c>
      <c r="D580" s="71">
        <v>3149507</v>
      </c>
      <c r="E580" s="59" t="s">
        <v>585</v>
      </c>
      <c r="F580" s="72">
        <f t="shared" si="9"/>
        <v>164495.09164458106</v>
      </c>
      <c r="G580" s="52"/>
      <c r="H580" s="53"/>
    </row>
    <row r="581" spans="1:8" x14ac:dyDescent="0.25">
      <c r="A581" s="65">
        <v>3158003</v>
      </c>
      <c r="B581" s="47" t="s">
        <v>1481</v>
      </c>
      <c r="C581" s="66">
        <v>281141.07764107967</v>
      </c>
      <c r="D581" s="71">
        <v>3149606</v>
      </c>
      <c r="E581" s="59" t="s">
        <v>586</v>
      </c>
      <c r="F581" s="72">
        <f t="shared" si="9"/>
        <v>213742.71571769245</v>
      </c>
      <c r="G581" s="52"/>
      <c r="H581" s="53"/>
    </row>
    <row r="582" spans="1:8" x14ac:dyDescent="0.25">
      <c r="A582" s="65">
        <v>3158102</v>
      </c>
      <c r="B582" s="47" t="s">
        <v>1482</v>
      </c>
      <c r="C582" s="66">
        <v>146563.27025207883</v>
      </c>
      <c r="D582" s="71">
        <v>3149705</v>
      </c>
      <c r="E582" s="58" t="s">
        <v>587</v>
      </c>
      <c r="F582" s="72">
        <f t="shared" si="9"/>
        <v>321109.51687849464</v>
      </c>
      <c r="G582" s="52"/>
      <c r="H582" s="53"/>
    </row>
    <row r="583" spans="1:8" x14ac:dyDescent="0.25">
      <c r="A583" s="65">
        <v>3158201</v>
      </c>
      <c r="B583" s="47" t="s">
        <v>1483</v>
      </c>
      <c r="C583" s="66">
        <v>260052.63988159</v>
      </c>
      <c r="D583" s="71">
        <v>3149804</v>
      </c>
      <c r="E583" s="59" t="s">
        <v>588</v>
      </c>
      <c r="F583" s="72">
        <f t="shared" si="9"/>
        <v>1725385.8624592838</v>
      </c>
      <c r="G583" s="52"/>
      <c r="H583" s="53"/>
    </row>
    <row r="584" spans="1:8" x14ac:dyDescent="0.25">
      <c r="A584" s="65">
        <v>3158300</v>
      </c>
      <c r="B584" s="47" t="s">
        <v>1484</v>
      </c>
      <c r="C584" s="66">
        <v>388625.98849743186</v>
      </c>
      <c r="D584" s="71">
        <v>3149903</v>
      </c>
      <c r="E584" s="58" t="s">
        <v>589</v>
      </c>
      <c r="F584" s="72">
        <f t="shared" si="9"/>
        <v>818258.54786535236</v>
      </c>
      <c r="G584" s="52"/>
      <c r="H584" s="53"/>
    </row>
    <row r="585" spans="1:8" x14ac:dyDescent="0.25">
      <c r="A585" s="65">
        <v>3158409</v>
      </c>
      <c r="B585" s="47" t="s">
        <v>1485</v>
      </c>
      <c r="C585" s="66">
        <v>185157.24057766172</v>
      </c>
      <c r="D585" s="71">
        <v>3149952</v>
      </c>
      <c r="E585" s="59" t="s">
        <v>590</v>
      </c>
      <c r="F585" s="72">
        <f t="shared" si="9"/>
        <v>229735.41520231229</v>
      </c>
      <c r="G585" s="52"/>
      <c r="H585" s="53"/>
    </row>
    <row r="586" spans="1:8" x14ac:dyDescent="0.25">
      <c r="A586" s="65">
        <v>3158508</v>
      </c>
      <c r="B586" s="47" t="s">
        <v>1486</v>
      </c>
      <c r="C586" s="66">
        <v>246987.44347898537</v>
      </c>
      <c r="D586" s="71">
        <v>3150000</v>
      </c>
      <c r="E586" s="59" t="s">
        <v>591</v>
      </c>
      <c r="F586" s="72">
        <f t="shared" si="9"/>
        <v>132045.03419078852</v>
      </c>
      <c r="G586" s="52"/>
      <c r="H586" s="53"/>
    </row>
    <row r="587" spans="1:8" x14ac:dyDescent="0.25">
      <c r="A587" s="65">
        <v>3158607</v>
      </c>
      <c r="B587" s="47" t="s">
        <v>1487</v>
      </c>
      <c r="C587" s="66">
        <v>175184.58960352832</v>
      </c>
      <c r="D587" s="71">
        <v>3150109</v>
      </c>
      <c r="E587" s="59" t="s">
        <v>592</v>
      </c>
      <c r="F587" s="72">
        <f t="shared" si="9"/>
        <v>173548.18954513146</v>
      </c>
      <c r="G587" s="52"/>
      <c r="H587" s="53"/>
    </row>
    <row r="588" spans="1:8" x14ac:dyDescent="0.25">
      <c r="A588" s="65">
        <v>3158706</v>
      </c>
      <c r="B588" s="47" t="s">
        <v>1488</v>
      </c>
      <c r="C588" s="66">
        <v>132419.9126667715</v>
      </c>
      <c r="D588" s="71">
        <v>3150158</v>
      </c>
      <c r="E588" s="59" t="s">
        <v>593</v>
      </c>
      <c r="F588" s="72">
        <f t="shared" si="9"/>
        <v>236791.05843217389</v>
      </c>
      <c r="G588" s="52"/>
      <c r="H588" s="53"/>
    </row>
    <row r="589" spans="1:8" x14ac:dyDescent="0.25">
      <c r="A589" s="65">
        <v>3158805</v>
      </c>
      <c r="B589" s="47" t="s">
        <v>1489</v>
      </c>
      <c r="C589" s="66">
        <v>176881.53007070653</v>
      </c>
      <c r="D589" s="71">
        <v>3150208</v>
      </c>
      <c r="E589" s="59" t="s">
        <v>594</v>
      </c>
      <c r="F589" s="72">
        <f t="shared" si="9"/>
        <v>194557.72764089075</v>
      </c>
      <c r="G589" s="52"/>
      <c r="H589" s="53"/>
    </row>
    <row r="590" spans="1:8" x14ac:dyDescent="0.25">
      <c r="A590" s="65">
        <v>3158904</v>
      </c>
      <c r="B590" s="47" t="s">
        <v>1490</v>
      </c>
      <c r="C590" s="66">
        <v>259329.23354345467</v>
      </c>
      <c r="D590" s="71">
        <v>3150307</v>
      </c>
      <c r="E590" s="59" t="s">
        <v>595</v>
      </c>
      <c r="F590" s="72">
        <f t="shared" si="9"/>
        <v>202945.46310490597</v>
      </c>
      <c r="G590" s="52"/>
      <c r="H590" s="53"/>
    </row>
    <row r="591" spans="1:8" x14ac:dyDescent="0.25">
      <c r="A591" s="65">
        <v>3159001</v>
      </c>
      <c r="B591" s="47" t="s">
        <v>1491</v>
      </c>
      <c r="C591" s="66">
        <v>172896.33416985022</v>
      </c>
      <c r="D591" s="71">
        <v>3150406</v>
      </c>
      <c r="E591" s="59" t="s">
        <v>596</v>
      </c>
      <c r="F591" s="72">
        <f t="shared" si="9"/>
        <v>167505.81206794828</v>
      </c>
      <c r="G591" s="52"/>
      <c r="H591" s="53"/>
    </row>
    <row r="592" spans="1:8" x14ac:dyDescent="0.25">
      <c r="A592" s="65">
        <v>3159100</v>
      </c>
      <c r="B592" s="47" t="s">
        <v>1492</v>
      </c>
      <c r="C592" s="66">
        <v>157390.36817497973</v>
      </c>
      <c r="D592" s="71">
        <v>3150505</v>
      </c>
      <c r="E592" s="59" t="s">
        <v>597</v>
      </c>
      <c r="F592" s="72">
        <f t="shared" si="9"/>
        <v>445150.09878716152</v>
      </c>
      <c r="G592" s="52"/>
      <c r="H592" s="53"/>
    </row>
    <row r="593" spans="1:8" x14ac:dyDescent="0.25">
      <c r="A593" s="65">
        <v>3159209</v>
      </c>
      <c r="B593" s="47" t="s">
        <v>1493</v>
      </c>
      <c r="C593" s="66">
        <v>370589.97201717598</v>
      </c>
      <c r="D593" s="71">
        <v>3150539</v>
      </c>
      <c r="E593" s="58" t="s">
        <v>598</v>
      </c>
      <c r="F593" s="72">
        <f t="shared" si="9"/>
        <v>135124.01058950229</v>
      </c>
      <c r="G593" s="52"/>
      <c r="H593" s="53"/>
    </row>
    <row r="594" spans="1:8" x14ac:dyDescent="0.25">
      <c r="A594" s="65">
        <v>3159407</v>
      </c>
      <c r="B594" s="47" t="s">
        <v>1494</v>
      </c>
      <c r="C594" s="66">
        <v>138141.05762129472</v>
      </c>
      <c r="D594" s="71">
        <v>3150570</v>
      </c>
      <c r="E594" s="58" t="s">
        <v>599</v>
      </c>
      <c r="F594" s="72">
        <f t="shared" si="9"/>
        <v>200461.24473462769</v>
      </c>
      <c r="G594" s="52"/>
      <c r="H594" s="53"/>
    </row>
    <row r="595" spans="1:8" x14ac:dyDescent="0.25">
      <c r="A595" s="65">
        <v>3159506</v>
      </c>
      <c r="B595" s="47" t="s">
        <v>1495</v>
      </c>
      <c r="C595" s="66">
        <v>215961.59911188722</v>
      </c>
      <c r="D595" s="71">
        <v>3150604</v>
      </c>
      <c r="E595" s="59" t="s">
        <v>600</v>
      </c>
      <c r="F595" s="72">
        <f t="shared" si="9"/>
        <v>175227.35588958141</v>
      </c>
      <c r="G595" s="52"/>
      <c r="H595" s="53"/>
    </row>
    <row r="596" spans="1:8" x14ac:dyDescent="0.25">
      <c r="A596" s="65">
        <v>3159308</v>
      </c>
      <c r="B596" s="47" t="s">
        <v>1496</v>
      </c>
      <c r="C596" s="66">
        <v>214405.56172601625</v>
      </c>
      <c r="D596" s="71">
        <v>3150703</v>
      </c>
      <c r="E596" s="59" t="s">
        <v>601</v>
      </c>
      <c r="F596" s="72">
        <f t="shared" si="9"/>
        <v>611463.99125712283</v>
      </c>
      <c r="G596" s="52"/>
      <c r="H596" s="53"/>
    </row>
    <row r="597" spans="1:8" x14ac:dyDescent="0.25">
      <c r="A597" s="65">
        <v>3159605</v>
      </c>
      <c r="B597" s="47" t="s">
        <v>1497</v>
      </c>
      <c r="C597" s="66">
        <v>1835885.1505044142</v>
      </c>
      <c r="D597" s="71">
        <v>3150802</v>
      </c>
      <c r="E597" s="59" t="s">
        <v>602</v>
      </c>
      <c r="F597" s="72">
        <f t="shared" si="9"/>
        <v>350712.50312392332</v>
      </c>
      <c r="G597" s="52"/>
      <c r="H597" s="53"/>
    </row>
    <row r="598" spans="1:8" x14ac:dyDescent="0.25">
      <c r="A598" s="65">
        <v>3159704</v>
      </c>
      <c r="B598" s="47" t="s">
        <v>1498</v>
      </c>
      <c r="C598" s="66">
        <v>197239.39586621799</v>
      </c>
      <c r="D598" s="71">
        <v>3150901</v>
      </c>
      <c r="E598" s="58" t="s">
        <v>603</v>
      </c>
      <c r="F598" s="72">
        <f t="shared" si="9"/>
        <v>178809.4422936365</v>
      </c>
      <c r="G598" s="52"/>
      <c r="H598" s="53"/>
    </row>
    <row r="599" spans="1:8" x14ac:dyDescent="0.25">
      <c r="A599" s="65">
        <v>3159803</v>
      </c>
      <c r="B599" s="47" t="s">
        <v>1499</v>
      </c>
      <c r="C599" s="66">
        <v>5363218.2685477175</v>
      </c>
      <c r="D599" s="71">
        <v>3151008</v>
      </c>
      <c r="E599" s="59" t="s">
        <v>604</v>
      </c>
      <c r="F599" s="72">
        <f t="shared" si="9"/>
        <v>242269.27157528134</v>
      </c>
      <c r="G599" s="52"/>
      <c r="H599" s="53"/>
    </row>
    <row r="600" spans="1:8" x14ac:dyDescent="0.25">
      <c r="A600" s="65">
        <v>3159902</v>
      </c>
      <c r="B600" s="47" t="s">
        <v>1500</v>
      </c>
      <c r="C600" s="66">
        <v>459899.74273784197</v>
      </c>
      <c r="D600" s="71">
        <v>3151107</v>
      </c>
      <c r="E600" s="59" t="s">
        <v>605</v>
      </c>
      <c r="F600" s="72">
        <f t="shared" si="9"/>
        <v>625478.23376893369</v>
      </c>
      <c r="G600" s="52"/>
      <c r="H600" s="53"/>
    </row>
    <row r="601" spans="1:8" x14ac:dyDescent="0.25">
      <c r="A601" s="65">
        <v>3160009</v>
      </c>
      <c r="B601" s="47" t="s">
        <v>1501</v>
      </c>
      <c r="C601" s="66">
        <v>130872.52404894054</v>
      </c>
      <c r="D601" s="71">
        <v>3151206</v>
      </c>
      <c r="E601" s="59" t="s">
        <v>606</v>
      </c>
      <c r="F601" s="72">
        <f t="shared" si="9"/>
        <v>1834605.2097481966</v>
      </c>
      <c r="G601" s="52"/>
      <c r="H601" s="53"/>
    </row>
    <row r="602" spans="1:8" x14ac:dyDescent="0.25">
      <c r="A602" s="65">
        <v>3160108</v>
      </c>
      <c r="B602" s="47" t="s">
        <v>1502</v>
      </c>
      <c r="C602" s="66">
        <v>183727.9968476051</v>
      </c>
      <c r="D602" s="71">
        <v>3151305</v>
      </c>
      <c r="E602" s="58" t="s">
        <v>607</v>
      </c>
      <c r="F602" s="72">
        <f t="shared" si="9"/>
        <v>282308.56234153535</v>
      </c>
      <c r="G602" s="52"/>
      <c r="H602" s="53"/>
    </row>
    <row r="603" spans="1:8" x14ac:dyDescent="0.25">
      <c r="A603" s="65">
        <v>3160207</v>
      </c>
      <c r="B603" s="47" t="s">
        <v>1503</v>
      </c>
      <c r="C603" s="66">
        <v>177174.59874244581</v>
      </c>
      <c r="D603" s="71">
        <v>3151404</v>
      </c>
      <c r="E603" s="59" t="s">
        <v>608</v>
      </c>
      <c r="F603" s="72">
        <f t="shared" si="9"/>
        <v>647200.76220532681</v>
      </c>
      <c r="G603" s="52"/>
      <c r="H603" s="53"/>
    </row>
    <row r="604" spans="1:8" x14ac:dyDescent="0.25">
      <c r="A604" s="65">
        <v>3160306</v>
      </c>
      <c r="B604" s="47" t="s">
        <v>1504</v>
      </c>
      <c r="C604" s="66">
        <v>217456.76306823472</v>
      </c>
      <c r="D604" s="71">
        <v>3151503</v>
      </c>
      <c r="E604" s="59" t="s">
        <v>609</v>
      </c>
      <c r="F604" s="72">
        <f t="shared" si="9"/>
        <v>1371970.9354479946</v>
      </c>
      <c r="G604" s="52"/>
      <c r="H604" s="53"/>
    </row>
    <row r="605" spans="1:8" x14ac:dyDescent="0.25">
      <c r="A605" s="65">
        <v>3160405</v>
      </c>
      <c r="B605" s="47" t="s">
        <v>1505</v>
      </c>
      <c r="C605" s="66">
        <v>655117.12429319194</v>
      </c>
      <c r="D605" s="71">
        <v>3151602</v>
      </c>
      <c r="E605" s="59" t="s">
        <v>610</v>
      </c>
      <c r="F605" s="72">
        <f t="shared" si="9"/>
        <v>1108650.7642867984</v>
      </c>
      <c r="G605" s="52"/>
      <c r="H605" s="53"/>
    </row>
    <row r="606" spans="1:8" x14ac:dyDescent="0.25">
      <c r="A606" s="65">
        <v>3160504</v>
      </c>
      <c r="B606" s="47" t="s">
        <v>1506</v>
      </c>
      <c r="C606" s="66">
        <v>111127.99889654767</v>
      </c>
      <c r="D606" s="71">
        <v>3151701</v>
      </c>
      <c r="E606" s="58" t="s">
        <v>611</v>
      </c>
      <c r="F606" s="72">
        <f t="shared" si="9"/>
        <v>518072.87967096153</v>
      </c>
      <c r="G606" s="52"/>
      <c r="H606" s="53"/>
    </row>
    <row r="607" spans="1:8" x14ac:dyDescent="0.25">
      <c r="A607" s="65">
        <v>3160603</v>
      </c>
      <c r="B607" s="47" t="s">
        <v>1507</v>
      </c>
      <c r="C607" s="66">
        <v>125249.62879148377</v>
      </c>
      <c r="D607" s="71">
        <v>3151800</v>
      </c>
      <c r="E607" s="58" t="s">
        <v>612</v>
      </c>
      <c r="F607" s="72">
        <f t="shared" si="9"/>
        <v>7285794.0150228795</v>
      </c>
      <c r="G607" s="52"/>
      <c r="H607" s="53"/>
    </row>
    <row r="608" spans="1:8" x14ac:dyDescent="0.25">
      <c r="A608" s="65">
        <v>3160702</v>
      </c>
      <c r="B608" s="47" t="s">
        <v>1508</v>
      </c>
      <c r="C608" s="66">
        <v>1048159.0629091705</v>
      </c>
      <c r="D608" s="71">
        <v>3151909</v>
      </c>
      <c r="E608" s="59" t="s">
        <v>613</v>
      </c>
      <c r="F608" s="72">
        <f t="shared" si="9"/>
        <v>210250.00995505229</v>
      </c>
      <c r="G608" s="52"/>
      <c r="H608" s="53"/>
    </row>
    <row r="609" spans="1:8" x14ac:dyDescent="0.25">
      <c r="A609" s="65">
        <v>3160801</v>
      </c>
      <c r="B609" s="47" t="s">
        <v>1509</v>
      </c>
      <c r="C609" s="66">
        <v>208799.56934578239</v>
      </c>
      <c r="D609" s="71">
        <v>3152006</v>
      </c>
      <c r="E609" s="58" t="s">
        <v>614</v>
      </c>
      <c r="F609" s="72">
        <f t="shared" si="9"/>
        <v>975469.74242278142</v>
      </c>
      <c r="G609" s="52"/>
      <c r="H609" s="53"/>
    </row>
    <row r="610" spans="1:8" x14ac:dyDescent="0.25">
      <c r="A610" s="65">
        <v>3160900</v>
      </c>
      <c r="B610" s="47" t="s">
        <v>1510</v>
      </c>
      <c r="C610" s="66">
        <v>214816.78638909626</v>
      </c>
      <c r="D610" s="71">
        <v>3152105</v>
      </c>
      <c r="E610" s="59" t="s">
        <v>615</v>
      </c>
      <c r="F610" s="72">
        <f t="shared" si="9"/>
        <v>1887986.6421693314</v>
      </c>
      <c r="G610" s="52"/>
      <c r="H610" s="53"/>
    </row>
    <row r="611" spans="1:8" x14ac:dyDescent="0.25">
      <c r="A611" s="65">
        <v>3161007</v>
      </c>
      <c r="B611" s="47" t="s">
        <v>1511</v>
      </c>
      <c r="C611" s="66">
        <v>369974.99466541049</v>
      </c>
      <c r="D611" s="71">
        <v>3152131</v>
      </c>
      <c r="E611" s="59" t="s">
        <v>616</v>
      </c>
      <c r="F611" s="72">
        <f t="shared" si="9"/>
        <v>128582.52745818062</v>
      </c>
      <c r="G611" s="52"/>
      <c r="H611" s="53"/>
    </row>
    <row r="612" spans="1:8" x14ac:dyDescent="0.25">
      <c r="A612" s="65">
        <v>3161106</v>
      </c>
      <c r="B612" s="47" t="s">
        <v>1512</v>
      </c>
      <c r="C612" s="66">
        <v>874490.13854438672</v>
      </c>
      <c r="D612" s="71">
        <v>3152170</v>
      </c>
      <c r="E612" s="59" t="s">
        <v>617</v>
      </c>
      <c r="F612" s="72">
        <f t="shared" si="9"/>
        <v>269134.87598735315</v>
      </c>
      <c r="G612" s="52"/>
      <c r="H612" s="53"/>
    </row>
    <row r="613" spans="1:8" x14ac:dyDescent="0.25">
      <c r="A613" s="65">
        <v>3161205</v>
      </c>
      <c r="B613" s="47" t="s">
        <v>1513</v>
      </c>
      <c r="C613" s="66">
        <v>185557.68171722171</v>
      </c>
      <c r="D613" s="71">
        <v>3152204</v>
      </c>
      <c r="E613" s="59" t="s">
        <v>618</v>
      </c>
      <c r="F613" s="72">
        <f t="shared" si="9"/>
        <v>579422.19726808451</v>
      </c>
      <c r="G613" s="52"/>
      <c r="H613" s="53"/>
    </row>
    <row r="614" spans="1:8" x14ac:dyDescent="0.25">
      <c r="A614" s="65">
        <v>3161304</v>
      </c>
      <c r="B614" s="47" t="s">
        <v>1514</v>
      </c>
      <c r="C614" s="66">
        <v>593600.03336593765</v>
      </c>
      <c r="D614" s="71">
        <v>3152303</v>
      </c>
      <c r="E614" s="59" t="s">
        <v>619</v>
      </c>
      <c r="F614" s="72">
        <f t="shared" si="9"/>
        <v>173324.03455751314</v>
      </c>
      <c r="G614" s="52"/>
      <c r="H614" s="53"/>
    </row>
    <row r="615" spans="1:8" x14ac:dyDescent="0.25">
      <c r="A615" s="65">
        <v>3161403</v>
      </c>
      <c r="B615" s="47" t="s">
        <v>1515</v>
      </c>
      <c r="C615" s="66">
        <v>170243.27957686337</v>
      </c>
      <c r="D615" s="71">
        <v>3152402</v>
      </c>
      <c r="E615" s="58" t="s">
        <v>620</v>
      </c>
      <c r="F615" s="72">
        <f t="shared" si="9"/>
        <v>238549.99730326893</v>
      </c>
      <c r="G615" s="52"/>
      <c r="H615" s="53"/>
    </row>
    <row r="616" spans="1:8" x14ac:dyDescent="0.25">
      <c r="A616" s="65">
        <v>3161502</v>
      </c>
      <c r="B616" s="47" t="s">
        <v>1516</v>
      </c>
      <c r="C616" s="66">
        <v>298104.87540010997</v>
      </c>
      <c r="D616" s="71">
        <v>3152501</v>
      </c>
      <c r="E616" s="59" t="s">
        <v>621</v>
      </c>
      <c r="F616" s="72">
        <f t="shared" si="9"/>
        <v>12939851.536820143</v>
      </c>
      <c r="G616" s="52"/>
      <c r="H616" s="53"/>
    </row>
    <row r="617" spans="1:8" x14ac:dyDescent="0.25">
      <c r="A617" s="65">
        <v>3161601</v>
      </c>
      <c r="B617" s="47" t="s">
        <v>1517</v>
      </c>
      <c r="C617" s="66">
        <v>150182.09770259523</v>
      </c>
      <c r="D617" s="71">
        <v>3152600</v>
      </c>
      <c r="E617" s="59" t="s">
        <v>622</v>
      </c>
      <c r="F617" s="72">
        <f t="shared" si="9"/>
        <v>433513.05671772605</v>
      </c>
      <c r="G617" s="52"/>
      <c r="H617" s="53"/>
    </row>
    <row r="618" spans="1:8" x14ac:dyDescent="0.25">
      <c r="A618" s="65">
        <v>3161700</v>
      </c>
      <c r="B618" s="47" t="s">
        <v>1518</v>
      </c>
      <c r="C618" s="66">
        <v>565284.61356372992</v>
      </c>
      <c r="D618" s="71">
        <v>3152709</v>
      </c>
      <c r="E618" s="59" t="s">
        <v>623</v>
      </c>
      <c r="F618" s="72">
        <f t="shared" si="9"/>
        <v>382361.3077545804</v>
      </c>
      <c r="G618" s="52"/>
      <c r="H618" s="53"/>
    </row>
    <row r="619" spans="1:8" x14ac:dyDescent="0.25">
      <c r="A619" s="65">
        <v>3161809</v>
      </c>
      <c r="B619" s="47" t="s">
        <v>1519</v>
      </c>
      <c r="C619" s="66">
        <v>425469.48427741724</v>
      </c>
      <c r="D619" s="71">
        <v>3152808</v>
      </c>
      <c r="E619" s="59" t="s">
        <v>624</v>
      </c>
      <c r="F619" s="72">
        <f t="shared" si="9"/>
        <v>1714763.604767544</v>
      </c>
      <c r="G619" s="52"/>
      <c r="H619" s="53"/>
    </row>
    <row r="620" spans="1:8" x14ac:dyDescent="0.25">
      <c r="A620" s="65">
        <v>3161908</v>
      </c>
      <c r="B620" s="47" t="s">
        <v>1520</v>
      </c>
      <c r="C620" s="66">
        <v>6627065.6077505518</v>
      </c>
      <c r="D620" s="71">
        <v>3152907</v>
      </c>
      <c r="E620" s="58" t="s">
        <v>625</v>
      </c>
      <c r="F620" s="72">
        <f t="shared" si="9"/>
        <v>354899.87465973408</v>
      </c>
      <c r="G620" s="52"/>
      <c r="H620" s="53"/>
    </row>
    <row r="621" spans="1:8" x14ac:dyDescent="0.25">
      <c r="A621" s="65">
        <v>3162005</v>
      </c>
      <c r="B621" s="47" t="s">
        <v>1521</v>
      </c>
      <c r="C621" s="66">
        <v>826640.43313208723</v>
      </c>
      <c r="D621" s="71">
        <v>3153004</v>
      </c>
      <c r="E621" s="59" t="s">
        <v>626</v>
      </c>
      <c r="F621" s="72">
        <f t="shared" si="9"/>
        <v>207013.81086979763</v>
      </c>
      <c r="G621" s="52"/>
      <c r="H621" s="53"/>
    </row>
    <row r="622" spans="1:8" x14ac:dyDescent="0.25">
      <c r="A622" s="65">
        <v>3162104</v>
      </c>
      <c r="B622" s="47" t="s">
        <v>1522</v>
      </c>
      <c r="C622" s="66">
        <v>1274302.7047798634</v>
      </c>
      <c r="D622" s="71">
        <v>3153103</v>
      </c>
      <c r="E622" s="59" t="s">
        <v>627</v>
      </c>
      <c r="F622" s="72">
        <f t="shared" si="9"/>
        <v>171776.58394408764</v>
      </c>
      <c r="G622" s="52"/>
      <c r="H622" s="53"/>
    </row>
    <row r="623" spans="1:8" x14ac:dyDescent="0.25">
      <c r="A623" s="65">
        <v>3162203</v>
      </c>
      <c r="B623" s="47" t="s">
        <v>1523</v>
      </c>
      <c r="C623" s="66">
        <v>960745.5343014627</v>
      </c>
      <c r="D623" s="71">
        <v>3153202</v>
      </c>
      <c r="E623" s="59" t="s">
        <v>628</v>
      </c>
      <c r="F623" s="72">
        <f t="shared" si="9"/>
        <v>154895.12994631915</v>
      </c>
      <c r="G623" s="52"/>
      <c r="H623" s="53"/>
    </row>
    <row r="624" spans="1:8" x14ac:dyDescent="0.25">
      <c r="A624" s="65">
        <v>3162302</v>
      </c>
      <c r="B624" s="47" t="s">
        <v>1524</v>
      </c>
      <c r="C624" s="66">
        <v>152331.55990625769</v>
      </c>
      <c r="D624" s="71">
        <v>3153301</v>
      </c>
      <c r="E624" s="59" t="s">
        <v>629</v>
      </c>
      <c r="F624" s="72">
        <f t="shared" si="9"/>
        <v>127412.12660953772</v>
      </c>
      <c r="G624" s="52"/>
      <c r="H624" s="53"/>
    </row>
    <row r="625" spans="1:8" x14ac:dyDescent="0.25">
      <c r="A625" s="65">
        <v>3162401</v>
      </c>
      <c r="B625" s="47" t="s">
        <v>1525</v>
      </c>
      <c r="C625" s="66">
        <v>468698.98730058584</v>
      </c>
      <c r="D625" s="71">
        <v>3153400</v>
      </c>
      <c r="E625" s="58" t="s">
        <v>630</v>
      </c>
      <c r="F625" s="72">
        <f t="shared" si="9"/>
        <v>1096464.566425428</v>
      </c>
      <c r="G625" s="52"/>
      <c r="H625" s="53"/>
    </row>
    <row r="626" spans="1:8" x14ac:dyDescent="0.25">
      <c r="A626" s="65">
        <v>3162500</v>
      </c>
      <c r="B626" s="47" t="s">
        <v>1526</v>
      </c>
      <c r="C626" s="66">
        <v>2055090.6668692334</v>
      </c>
      <c r="D626" s="71">
        <v>3153608</v>
      </c>
      <c r="E626" s="58" t="s">
        <v>631</v>
      </c>
      <c r="F626" s="72">
        <f t="shared" si="9"/>
        <v>378059.37303199014</v>
      </c>
      <c r="G626" s="52"/>
      <c r="H626" s="53"/>
    </row>
    <row r="627" spans="1:8" x14ac:dyDescent="0.25">
      <c r="A627" s="65">
        <v>3162609</v>
      </c>
      <c r="B627" s="47" t="s">
        <v>1527</v>
      </c>
      <c r="C627" s="66">
        <v>201146.92683303001</v>
      </c>
      <c r="D627" s="71">
        <v>3153707</v>
      </c>
      <c r="E627" s="59" t="s">
        <v>632</v>
      </c>
      <c r="F627" s="72">
        <f t="shared" si="9"/>
        <v>209498.06058552058</v>
      </c>
      <c r="G627" s="52"/>
      <c r="H627" s="53"/>
    </row>
    <row r="628" spans="1:8" x14ac:dyDescent="0.25">
      <c r="A628" s="65">
        <v>3162708</v>
      </c>
      <c r="B628" s="47" t="s">
        <v>1528</v>
      </c>
      <c r="C628" s="66">
        <v>387906.80669334007</v>
      </c>
      <c r="D628" s="71">
        <v>3153806</v>
      </c>
      <c r="E628" s="59" t="s">
        <v>633</v>
      </c>
      <c r="F628" s="72">
        <f t="shared" si="9"/>
        <v>151063.02664061059</v>
      </c>
      <c r="G628" s="52"/>
      <c r="H628" s="53"/>
    </row>
    <row r="629" spans="1:8" x14ac:dyDescent="0.25">
      <c r="A629" s="65">
        <v>3162807</v>
      </c>
      <c r="B629" s="47" t="s">
        <v>1529</v>
      </c>
      <c r="C629" s="66">
        <v>328012.53445759177</v>
      </c>
      <c r="D629" s="71">
        <v>3153905</v>
      </c>
      <c r="E629" s="59" t="s">
        <v>634</v>
      </c>
      <c r="F629" s="72">
        <f t="shared" si="9"/>
        <v>443159.3524735673</v>
      </c>
      <c r="G629" s="52"/>
      <c r="H629" s="53"/>
    </row>
    <row r="630" spans="1:8" x14ac:dyDescent="0.25">
      <c r="A630" s="65">
        <v>3162906</v>
      </c>
      <c r="B630" s="47" t="s">
        <v>1530</v>
      </c>
      <c r="C630" s="66">
        <v>560543.5486000228</v>
      </c>
      <c r="D630" s="71">
        <v>3154002</v>
      </c>
      <c r="E630" s="59" t="s">
        <v>635</v>
      </c>
      <c r="F630" s="72">
        <f t="shared" si="9"/>
        <v>393566.35247611138</v>
      </c>
      <c r="G630" s="52"/>
      <c r="H630" s="53"/>
    </row>
    <row r="631" spans="1:8" x14ac:dyDescent="0.25">
      <c r="A631" s="65">
        <v>3163003</v>
      </c>
      <c r="B631" s="47" t="s">
        <v>1531</v>
      </c>
      <c r="C631" s="66">
        <v>164743.45448946761</v>
      </c>
      <c r="D631" s="71">
        <v>3154101</v>
      </c>
      <c r="E631" s="59" t="s">
        <v>636</v>
      </c>
      <c r="F631" s="72">
        <f t="shared" si="9"/>
        <v>232294.85981030483</v>
      </c>
      <c r="G631" s="52"/>
      <c r="H631" s="53"/>
    </row>
    <row r="632" spans="1:8" x14ac:dyDescent="0.25">
      <c r="A632" s="65">
        <v>3163102</v>
      </c>
      <c r="B632" s="47" t="s">
        <v>1532</v>
      </c>
      <c r="C632" s="66">
        <v>324813.43784391752</v>
      </c>
      <c r="D632" s="71">
        <v>3154150</v>
      </c>
      <c r="E632" s="59" t="s">
        <v>637</v>
      </c>
      <c r="F632" s="72">
        <f t="shared" si="9"/>
        <v>202551.59390533823</v>
      </c>
      <c r="G632" s="52"/>
      <c r="H632" s="53"/>
    </row>
    <row r="633" spans="1:8" x14ac:dyDescent="0.25">
      <c r="A633" s="65">
        <v>3163201</v>
      </c>
      <c r="B633" s="47" t="s">
        <v>1533</v>
      </c>
      <c r="C633" s="66">
        <v>143457.51456070261</v>
      </c>
      <c r="D633" s="71">
        <v>3154200</v>
      </c>
      <c r="E633" s="59" t="s">
        <v>638</v>
      </c>
      <c r="F633" s="72">
        <f t="shared" si="9"/>
        <v>330962.62870886025</v>
      </c>
      <c r="G633" s="52"/>
      <c r="H633" s="53"/>
    </row>
    <row r="634" spans="1:8" x14ac:dyDescent="0.25">
      <c r="A634" s="65">
        <v>3163300</v>
      </c>
      <c r="B634" s="47" t="s">
        <v>1534</v>
      </c>
      <c r="C634" s="66">
        <v>144430.25245150737</v>
      </c>
      <c r="D634" s="71">
        <v>3154309</v>
      </c>
      <c r="E634" s="59" t="s">
        <v>639</v>
      </c>
      <c r="F634" s="72">
        <f t="shared" si="9"/>
        <v>487250.24399052153</v>
      </c>
      <c r="G634" s="52"/>
      <c r="H634" s="53"/>
    </row>
    <row r="635" spans="1:8" x14ac:dyDescent="0.25">
      <c r="A635" s="65">
        <v>3163409</v>
      </c>
      <c r="B635" s="47" t="s">
        <v>1535</v>
      </c>
      <c r="C635" s="66">
        <v>135473.20701221097</v>
      </c>
      <c r="D635" s="71">
        <v>3154408</v>
      </c>
      <c r="E635" s="59" t="s">
        <v>640</v>
      </c>
      <c r="F635" s="72">
        <f t="shared" si="9"/>
        <v>202625.01994867972</v>
      </c>
      <c r="G635" s="52"/>
      <c r="H635" s="53"/>
    </row>
    <row r="636" spans="1:8" x14ac:dyDescent="0.25">
      <c r="A636" s="65">
        <v>3163508</v>
      </c>
      <c r="B636" s="47" t="s">
        <v>1536</v>
      </c>
      <c r="C636" s="66">
        <v>137112.14698061533</v>
      </c>
      <c r="D636" s="71">
        <v>3154457</v>
      </c>
      <c r="E636" s="59" t="s">
        <v>641</v>
      </c>
      <c r="F636" s="72">
        <f t="shared" si="9"/>
        <v>267675.55095178832</v>
      </c>
      <c r="G636" s="52"/>
      <c r="H636" s="53"/>
    </row>
    <row r="637" spans="1:8" x14ac:dyDescent="0.25">
      <c r="A637" s="65">
        <v>3163607</v>
      </c>
      <c r="B637" s="47" t="s">
        <v>1537</v>
      </c>
      <c r="C637" s="66">
        <v>117522.81355402415</v>
      </c>
      <c r="D637" s="71">
        <v>3154507</v>
      </c>
      <c r="E637" s="59" t="s">
        <v>642</v>
      </c>
      <c r="F637" s="72">
        <f t="shared" si="9"/>
        <v>469543.47237676434</v>
      </c>
      <c r="G637" s="52"/>
      <c r="H637" s="53"/>
    </row>
    <row r="638" spans="1:8" x14ac:dyDescent="0.25">
      <c r="A638" s="65">
        <v>3163706</v>
      </c>
      <c r="B638" s="47" t="s">
        <v>1538</v>
      </c>
      <c r="C638" s="66">
        <v>956795.30653023371</v>
      </c>
      <c r="D638" s="71">
        <v>3154606</v>
      </c>
      <c r="E638" s="58" t="s">
        <v>643</v>
      </c>
      <c r="F638" s="72">
        <f t="shared" si="9"/>
        <v>5532876.8812280037</v>
      </c>
      <c r="G638" s="52"/>
      <c r="H638" s="53"/>
    </row>
    <row r="639" spans="1:8" x14ac:dyDescent="0.25">
      <c r="A639" s="65">
        <v>3163805</v>
      </c>
      <c r="B639" s="47" t="s">
        <v>1539</v>
      </c>
      <c r="C639" s="66">
        <v>244778.59947774705</v>
      </c>
      <c r="D639" s="71">
        <v>3154705</v>
      </c>
      <c r="E639" s="58" t="s">
        <v>644</v>
      </c>
      <c r="F639" s="72">
        <f t="shared" si="9"/>
        <v>161802.22227672051</v>
      </c>
      <c r="G639" s="52"/>
      <c r="H639" s="53"/>
    </row>
    <row r="640" spans="1:8" x14ac:dyDescent="0.25">
      <c r="A640" s="65">
        <v>3163904</v>
      </c>
      <c r="B640" s="47" t="s">
        <v>1540</v>
      </c>
      <c r="C640" s="66">
        <v>282463.49482156744</v>
      </c>
      <c r="D640" s="71">
        <v>3154804</v>
      </c>
      <c r="E640" s="59" t="s">
        <v>645</v>
      </c>
      <c r="F640" s="72">
        <f t="shared" si="9"/>
        <v>1848202.7827794002</v>
      </c>
      <c r="G640" s="52"/>
      <c r="H640" s="53"/>
    </row>
    <row r="641" spans="1:8" x14ac:dyDescent="0.25">
      <c r="A641" s="65">
        <v>3164100</v>
      </c>
      <c r="B641" s="47" t="s">
        <v>1541</v>
      </c>
      <c r="C641" s="66">
        <v>122942.39322179763</v>
      </c>
      <c r="D641" s="71">
        <v>3154903</v>
      </c>
      <c r="E641" s="59" t="s">
        <v>646</v>
      </c>
      <c r="F641" s="72">
        <f t="shared" si="9"/>
        <v>373493.7653978109</v>
      </c>
      <c r="G641" s="52"/>
      <c r="H641" s="53"/>
    </row>
    <row r="642" spans="1:8" x14ac:dyDescent="0.25">
      <c r="A642" s="65">
        <v>3164001</v>
      </c>
      <c r="B642" s="47" t="s">
        <v>1542</v>
      </c>
      <c r="C642" s="66">
        <v>252835.15645717358</v>
      </c>
      <c r="D642" s="71">
        <v>3155108</v>
      </c>
      <c r="E642" s="59" t="s">
        <v>647</v>
      </c>
      <c r="F642" s="72">
        <f t="shared" si="9"/>
        <v>138986.13395916464</v>
      </c>
      <c r="G642" s="52"/>
      <c r="H642" s="53"/>
    </row>
    <row r="643" spans="1:8" x14ac:dyDescent="0.25">
      <c r="A643" s="65">
        <v>3164209</v>
      </c>
      <c r="B643" s="47" t="s">
        <v>1543</v>
      </c>
      <c r="C643" s="66">
        <v>305717.88780036278</v>
      </c>
      <c r="D643" s="71">
        <v>3155009</v>
      </c>
      <c r="E643" s="59" t="s">
        <v>648</v>
      </c>
      <c r="F643" s="72">
        <f t="shared" ref="F643:F706" si="10">VLOOKUP(D643,$A$2:$C$854,3,FALSE)</f>
        <v>264691.91930991033</v>
      </c>
      <c r="G643" s="52"/>
      <c r="H643" s="53"/>
    </row>
    <row r="644" spans="1:8" x14ac:dyDescent="0.25">
      <c r="A644" s="65">
        <v>3164308</v>
      </c>
      <c r="B644" s="47" t="s">
        <v>1544</v>
      </c>
      <c r="C644" s="66">
        <v>503921.45348700159</v>
      </c>
      <c r="D644" s="71">
        <v>3155207</v>
      </c>
      <c r="E644" s="59" t="s">
        <v>649</v>
      </c>
      <c r="F644" s="72">
        <f t="shared" si="10"/>
        <v>146535.21850971138</v>
      </c>
      <c r="G644" s="52"/>
      <c r="H644" s="53"/>
    </row>
    <row r="645" spans="1:8" x14ac:dyDescent="0.25">
      <c r="A645" s="65">
        <v>3164407</v>
      </c>
      <c r="B645" s="47" t="s">
        <v>1545</v>
      </c>
      <c r="C645" s="66">
        <v>529537.15625330934</v>
      </c>
      <c r="D645" s="71">
        <v>3155306</v>
      </c>
      <c r="E645" s="59" t="s">
        <v>650</v>
      </c>
      <c r="F645" s="72">
        <f t="shared" si="10"/>
        <v>221647.35454793286</v>
      </c>
      <c r="G645" s="52"/>
      <c r="H645" s="53"/>
    </row>
    <row r="646" spans="1:8" x14ac:dyDescent="0.25">
      <c r="A646" s="65">
        <v>3164506</v>
      </c>
      <c r="B646" s="47" t="s">
        <v>1546</v>
      </c>
      <c r="C646" s="66">
        <v>172933.8424947359</v>
      </c>
      <c r="D646" s="71">
        <v>3155405</v>
      </c>
      <c r="E646" s="59" t="s">
        <v>651</v>
      </c>
      <c r="F646" s="72">
        <f t="shared" si="10"/>
        <v>244848.60761856398</v>
      </c>
      <c r="G646" s="52"/>
      <c r="H646" s="53"/>
    </row>
    <row r="647" spans="1:8" x14ac:dyDescent="0.25">
      <c r="A647" s="65">
        <v>3164605</v>
      </c>
      <c r="B647" s="47" t="s">
        <v>1547</v>
      </c>
      <c r="C647" s="66">
        <v>747793.61759165837</v>
      </c>
      <c r="D647" s="71">
        <v>3155504</v>
      </c>
      <c r="E647" s="58" t="s">
        <v>652</v>
      </c>
      <c r="F647" s="72">
        <f t="shared" si="10"/>
        <v>1856715.997819026</v>
      </c>
      <c r="G647" s="52"/>
      <c r="H647" s="53"/>
    </row>
    <row r="648" spans="1:8" x14ac:dyDescent="0.25">
      <c r="A648" s="65">
        <v>3164704</v>
      </c>
      <c r="B648" s="47" t="s">
        <v>1548</v>
      </c>
      <c r="C648" s="66">
        <v>2166473.0344464825</v>
      </c>
      <c r="D648" s="71">
        <v>3155603</v>
      </c>
      <c r="E648" s="59" t="s">
        <v>653</v>
      </c>
      <c r="F648" s="72">
        <f t="shared" si="10"/>
        <v>451738.98644134961</v>
      </c>
      <c r="G648" s="52"/>
      <c r="H648" s="53"/>
    </row>
    <row r="649" spans="1:8" x14ac:dyDescent="0.25">
      <c r="A649" s="65">
        <v>3164803</v>
      </c>
      <c r="B649" s="47" t="s">
        <v>1549</v>
      </c>
      <c r="C649" s="66">
        <v>103988.50848716007</v>
      </c>
      <c r="D649" s="71">
        <v>3155702</v>
      </c>
      <c r="E649" s="59" t="s">
        <v>654</v>
      </c>
      <c r="F649" s="72">
        <f t="shared" si="10"/>
        <v>668960.91669408476</v>
      </c>
      <c r="G649" s="52"/>
      <c r="H649" s="53"/>
    </row>
    <row r="650" spans="1:8" x14ac:dyDescent="0.25">
      <c r="A650" s="65">
        <v>3164902</v>
      </c>
      <c r="B650" s="47" t="s">
        <v>1550</v>
      </c>
      <c r="C650" s="66">
        <v>135690.45689148037</v>
      </c>
      <c r="D650" s="71">
        <v>3155801</v>
      </c>
      <c r="E650" s="59" t="s">
        <v>655</v>
      </c>
      <c r="F650" s="72">
        <f t="shared" si="10"/>
        <v>451931.12728469458</v>
      </c>
      <c r="G650" s="52"/>
      <c r="H650" s="53"/>
    </row>
    <row r="651" spans="1:8" x14ac:dyDescent="0.25">
      <c r="A651" s="65">
        <v>3165008</v>
      </c>
      <c r="B651" s="47" t="s">
        <v>1551</v>
      </c>
      <c r="C651" s="66">
        <v>255132.31368752287</v>
      </c>
      <c r="D651" s="71">
        <v>3155900</v>
      </c>
      <c r="E651" s="59" t="s">
        <v>656</v>
      </c>
      <c r="F651" s="72">
        <f t="shared" si="10"/>
        <v>175490.4686518886</v>
      </c>
      <c r="G651" s="52"/>
      <c r="H651" s="53"/>
    </row>
    <row r="652" spans="1:8" x14ac:dyDescent="0.25">
      <c r="A652" s="65">
        <v>3165107</v>
      </c>
      <c r="B652" s="47" t="s">
        <v>1552</v>
      </c>
      <c r="C652" s="66">
        <v>452107.05227382318</v>
      </c>
      <c r="D652" s="71">
        <v>3156007</v>
      </c>
      <c r="E652" s="59" t="s">
        <v>657</v>
      </c>
      <c r="F652" s="72">
        <f t="shared" si="10"/>
        <v>255138.68108689314</v>
      </c>
      <c r="G652" s="52"/>
      <c r="H652" s="53"/>
    </row>
    <row r="653" spans="1:8" x14ac:dyDescent="0.25">
      <c r="A653" s="65">
        <v>3165206</v>
      </c>
      <c r="B653" s="47" t="s">
        <v>1553</v>
      </c>
      <c r="C653" s="66">
        <v>228174.52143101359</v>
      </c>
      <c r="D653" s="71">
        <v>3156106</v>
      </c>
      <c r="E653" s="58" t="s">
        <v>658</v>
      </c>
      <c r="F653" s="72">
        <f t="shared" si="10"/>
        <v>171487.79529694485</v>
      </c>
      <c r="G653" s="52"/>
      <c r="H653" s="53"/>
    </row>
    <row r="654" spans="1:8" x14ac:dyDescent="0.25">
      <c r="A654" s="65">
        <v>3165305</v>
      </c>
      <c r="B654" s="47" t="s">
        <v>1554</v>
      </c>
      <c r="C654" s="66">
        <v>346144.97456536588</v>
      </c>
      <c r="D654" s="71">
        <v>3156205</v>
      </c>
      <c r="E654" s="59" t="s">
        <v>659</v>
      </c>
      <c r="F654" s="72">
        <f t="shared" si="10"/>
        <v>111868.61973784245</v>
      </c>
      <c r="G654" s="52"/>
      <c r="H654" s="53"/>
    </row>
    <row r="655" spans="1:8" x14ac:dyDescent="0.25">
      <c r="A655" s="65">
        <v>3165404</v>
      </c>
      <c r="B655" s="47" t="s">
        <v>1555</v>
      </c>
      <c r="C655" s="66">
        <v>234769.86579876827</v>
      </c>
      <c r="D655" s="71">
        <v>3156304</v>
      </c>
      <c r="E655" s="59" t="s">
        <v>660</v>
      </c>
      <c r="F655" s="72">
        <f t="shared" si="10"/>
        <v>384418.34263472445</v>
      </c>
      <c r="G655" s="52"/>
      <c r="H655" s="53"/>
    </row>
    <row r="656" spans="1:8" x14ac:dyDescent="0.25">
      <c r="A656" s="65">
        <v>3165503</v>
      </c>
      <c r="B656" s="47" t="s">
        <v>1556</v>
      </c>
      <c r="C656" s="66">
        <v>202859.18727715578</v>
      </c>
      <c r="D656" s="71">
        <v>3156403</v>
      </c>
      <c r="E656" s="59" t="s">
        <v>661</v>
      </c>
      <c r="F656" s="72">
        <f t="shared" si="10"/>
        <v>487847.16823702393</v>
      </c>
      <c r="G656" s="52"/>
      <c r="H656" s="53"/>
    </row>
    <row r="657" spans="1:12" x14ac:dyDescent="0.25">
      <c r="A657" s="65">
        <v>3165602</v>
      </c>
      <c r="B657" s="47" t="s">
        <v>1557</v>
      </c>
      <c r="C657" s="66">
        <v>117492.24338127584</v>
      </c>
      <c r="D657" s="71">
        <v>3156452</v>
      </c>
      <c r="E657" s="58" t="s">
        <v>662</v>
      </c>
      <c r="F657" s="72">
        <f t="shared" si="10"/>
        <v>203417.3200329346</v>
      </c>
      <c r="G657" s="52"/>
      <c r="H657" s="53"/>
    </row>
    <row r="658" spans="1:12" x14ac:dyDescent="0.25">
      <c r="A658" s="65">
        <v>3165701</v>
      </c>
      <c r="B658" s="47" t="s">
        <v>1558</v>
      </c>
      <c r="C658" s="66">
        <v>224101.42305030368</v>
      </c>
      <c r="D658" s="71">
        <v>3156502</v>
      </c>
      <c r="E658" s="59" t="s">
        <v>663</v>
      </c>
      <c r="F658" s="72">
        <f t="shared" si="10"/>
        <v>180027.64597293749</v>
      </c>
      <c r="G658" s="52"/>
      <c r="H658" s="53"/>
    </row>
    <row r="659" spans="1:12" x14ac:dyDescent="0.25">
      <c r="A659" s="65">
        <v>3165800</v>
      </c>
      <c r="B659" s="47" t="s">
        <v>1559</v>
      </c>
      <c r="C659" s="66">
        <v>117966.41849869984</v>
      </c>
      <c r="D659" s="71">
        <v>3156601</v>
      </c>
      <c r="E659" s="59" t="s">
        <v>664</v>
      </c>
      <c r="F659" s="72">
        <f t="shared" si="10"/>
        <v>256209.68705645663</v>
      </c>
      <c r="G659" s="52"/>
      <c r="H659" s="53"/>
    </row>
    <row r="660" spans="1:12" x14ac:dyDescent="0.25">
      <c r="A660" s="65">
        <v>3165909</v>
      </c>
      <c r="B660" s="47" t="s">
        <v>1560</v>
      </c>
      <c r="C660" s="66">
        <v>188103.99875557082</v>
      </c>
      <c r="D660" s="71">
        <v>3156700</v>
      </c>
      <c r="E660" s="58" t="s">
        <v>665</v>
      </c>
      <c r="F660" s="72">
        <f t="shared" si="10"/>
        <v>3545601.7222693264</v>
      </c>
      <c r="G660" s="52"/>
      <c r="H660" s="53"/>
      <c r="I660" s="47"/>
      <c r="J660" s="47"/>
    </row>
    <row r="661" spans="1:12" x14ac:dyDescent="0.25">
      <c r="A661" s="65">
        <v>3166006</v>
      </c>
      <c r="B661" s="47" t="s">
        <v>1561</v>
      </c>
      <c r="C661" s="66">
        <v>230193.99968584895</v>
      </c>
      <c r="D661" s="71">
        <v>3156809</v>
      </c>
      <c r="E661" s="58" t="s">
        <v>666</v>
      </c>
      <c r="F661" s="72">
        <f t="shared" si="10"/>
        <v>324680.20460298192</v>
      </c>
      <c r="G661" s="52"/>
      <c r="H661" s="53"/>
      <c r="I661" s="47"/>
      <c r="J661" s="47"/>
      <c r="K661" s="13"/>
    </row>
    <row r="662" spans="1:12" x14ac:dyDescent="0.25">
      <c r="A662" s="65">
        <v>3166105</v>
      </c>
      <c r="B662" s="47" t="s">
        <v>1562</v>
      </c>
      <c r="C662" s="66">
        <v>159484.87321189026</v>
      </c>
      <c r="D662" s="71">
        <v>3156908</v>
      </c>
      <c r="E662" s="59" t="s">
        <v>667</v>
      </c>
      <c r="F662" s="72">
        <f t="shared" si="10"/>
        <v>3752942.9707630565</v>
      </c>
      <c r="G662" s="52"/>
      <c r="H662" s="53"/>
      <c r="I662" s="47"/>
      <c r="J662" s="47"/>
      <c r="K662" s="13"/>
      <c r="L662" s="13"/>
    </row>
    <row r="663" spans="1:12" x14ac:dyDescent="0.25">
      <c r="A663" s="65">
        <v>3166204</v>
      </c>
      <c r="B663" s="47" t="s">
        <v>1563</v>
      </c>
      <c r="C663" s="66">
        <v>177309.30127951314</v>
      </c>
      <c r="D663" s="71">
        <v>3157005</v>
      </c>
      <c r="E663" s="59" t="s">
        <v>668</v>
      </c>
      <c r="F663" s="72">
        <f t="shared" si="10"/>
        <v>689803.48290847032</v>
      </c>
      <c r="G663" s="52"/>
      <c r="H663" s="53"/>
      <c r="I663" s="47"/>
      <c r="J663" s="47"/>
      <c r="K663" s="13"/>
      <c r="L663" s="13"/>
    </row>
    <row r="664" spans="1:12" x14ac:dyDescent="0.25">
      <c r="A664" s="65">
        <v>3166303</v>
      </c>
      <c r="B664" s="47" t="s">
        <v>1564</v>
      </c>
      <c r="C664" s="66">
        <v>179233.70553904775</v>
      </c>
      <c r="D664" s="71">
        <v>3157104</v>
      </c>
      <c r="E664" s="59" t="s">
        <v>669</v>
      </c>
      <c r="F664" s="72">
        <f t="shared" si="10"/>
        <v>533681.64466974908</v>
      </c>
      <c r="G664" s="52"/>
      <c r="H664" s="53"/>
      <c r="I664" s="47"/>
      <c r="J664" s="47"/>
      <c r="K664" s="13"/>
      <c r="L664" s="13"/>
    </row>
    <row r="665" spans="1:12" x14ac:dyDescent="0.25">
      <c r="A665" s="65">
        <v>3166402</v>
      </c>
      <c r="B665" s="47" t="s">
        <v>1565</v>
      </c>
      <c r="C665" s="66">
        <v>148141.84158110336</v>
      </c>
      <c r="D665" s="71">
        <v>3157203</v>
      </c>
      <c r="E665" s="59" t="s">
        <v>670</v>
      </c>
      <c r="F665" s="72">
        <f t="shared" si="10"/>
        <v>2196786.6648082668</v>
      </c>
      <c r="G665" s="52"/>
      <c r="H665" s="53"/>
      <c r="I665" s="47"/>
      <c r="J665" s="47"/>
      <c r="K665" s="13"/>
      <c r="L665" s="13"/>
    </row>
    <row r="666" spans="1:12" x14ac:dyDescent="0.25">
      <c r="A666" s="65">
        <v>3166501</v>
      </c>
      <c r="B666" s="47" t="s">
        <v>1566</v>
      </c>
      <c r="C666" s="66">
        <v>128279.78019563068</v>
      </c>
      <c r="D666" s="71">
        <v>3157252</v>
      </c>
      <c r="E666" s="59" t="s">
        <v>671</v>
      </c>
      <c r="F666" s="72">
        <f t="shared" si="10"/>
        <v>213122.65933261032</v>
      </c>
      <c r="G666" s="52"/>
      <c r="H666" s="53"/>
      <c r="I666" s="47"/>
      <c r="J666" s="47"/>
      <c r="K666" s="13"/>
      <c r="L666" s="13"/>
    </row>
    <row r="667" spans="1:12" x14ac:dyDescent="0.25">
      <c r="A667" s="65">
        <v>3166600</v>
      </c>
      <c r="B667" s="47" t="s">
        <v>1567</v>
      </c>
      <c r="C667" s="66">
        <v>131685.2586621978</v>
      </c>
      <c r="D667" s="71">
        <v>3157278</v>
      </c>
      <c r="E667" s="59" t="s">
        <v>672</v>
      </c>
      <c r="F667" s="72">
        <f t="shared" si="10"/>
        <v>157759.08051549579</v>
      </c>
      <c r="G667" s="52"/>
      <c r="H667" s="53"/>
      <c r="I667" s="47"/>
      <c r="J667" s="47"/>
      <c r="K667" s="13"/>
      <c r="L667" s="13"/>
    </row>
    <row r="668" spans="1:12" x14ac:dyDescent="0.25">
      <c r="A668" s="65">
        <v>3166808</v>
      </c>
      <c r="B668" s="47" t="s">
        <v>1568</v>
      </c>
      <c r="C668" s="66">
        <v>1104183.68201903</v>
      </c>
      <c r="D668" s="71">
        <v>3157302</v>
      </c>
      <c r="E668" s="59" t="s">
        <v>673</v>
      </c>
      <c r="F668" s="72">
        <f t="shared" si="10"/>
        <v>148028.7030859396</v>
      </c>
      <c r="G668" s="52"/>
      <c r="H668" s="53"/>
      <c r="I668" s="47"/>
      <c r="J668" s="47"/>
      <c r="K668" s="13"/>
      <c r="L668" s="13"/>
    </row>
    <row r="669" spans="1:12" x14ac:dyDescent="0.25">
      <c r="A669" s="65">
        <v>3166709</v>
      </c>
      <c r="B669" s="47" t="s">
        <v>1569</v>
      </c>
      <c r="C669" s="66">
        <v>307044.45594927738</v>
      </c>
      <c r="D669" s="71">
        <v>3157336</v>
      </c>
      <c r="E669" s="59" t="s">
        <v>674</v>
      </c>
      <c r="F669" s="72">
        <f t="shared" si="10"/>
        <v>202372.75623757576</v>
      </c>
      <c r="G669" s="52"/>
      <c r="H669" s="53"/>
      <c r="I669" s="47"/>
      <c r="J669" s="47"/>
      <c r="K669" s="13"/>
      <c r="L669" s="13"/>
    </row>
    <row r="670" spans="1:12" x14ac:dyDescent="0.25">
      <c r="A670" s="65">
        <v>3166907</v>
      </c>
      <c r="B670" s="47" t="s">
        <v>1570</v>
      </c>
      <c r="C670" s="66">
        <v>286151.2141461678</v>
      </c>
      <c r="D670" s="71">
        <v>3157377</v>
      </c>
      <c r="E670" s="59" t="s">
        <v>675</v>
      </c>
      <c r="F670" s="72">
        <f t="shared" si="10"/>
        <v>166065.37417631285</v>
      </c>
      <c r="G670" s="52"/>
      <c r="H670" s="53"/>
      <c r="I670" s="47"/>
      <c r="J670" s="47"/>
      <c r="K670" s="13"/>
      <c r="L670" s="13"/>
    </row>
    <row r="671" spans="1:12" x14ac:dyDescent="0.25">
      <c r="A671" s="65">
        <v>3167004</v>
      </c>
      <c r="B671" s="47" t="s">
        <v>1571</v>
      </c>
      <c r="C671" s="66">
        <v>151982.58444963177</v>
      </c>
      <c r="D671" s="71">
        <v>3157401</v>
      </c>
      <c r="E671" s="59" t="s">
        <v>676</v>
      </c>
      <c r="F671" s="72">
        <f t="shared" si="10"/>
        <v>310817.03960596188</v>
      </c>
      <c r="G671" s="52"/>
      <c r="H671" s="53"/>
      <c r="I671" s="47"/>
      <c r="J671" s="47"/>
      <c r="K671" s="13"/>
      <c r="L671" s="13"/>
    </row>
    <row r="672" spans="1:12" x14ac:dyDescent="0.25">
      <c r="A672" s="65">
        <v>3167103</v>
      </c>
      <c r="B672" s="47" t="s">
        <v>1572</v>
      </c>
      <c r="C672" s="66">
        <v>426182.62704138318</v>
      </c>
      <c r="D672" s="71">
        <v>3157500</v>
      </c>
      <c r="E672" s="59" t="s">
        <v>677</v>
      </c>
      <c r="F672" s="72">
        <f t="shared" si="10"/>
        <v>162065.42330343113</v>
      </c>
      <c r="G672" s="52"/>
      <c r="H672" s="53"/>
      <c r="I672" s="47"/>
      <c r="J672" s="47"/>
      <c r="K672" s="13"/>
      <c r="L672" s="13"/>
    </row>
    <row r="673" spans="1:12" x14ac:dyDescent="0.25">
      <c r="A673" s="65">
        <v>3167202</v>
      </c>
      <c r="B673" s="47" t="s">
        <v>1573</v>
      </c>
      <c r="C673" s="66">
        <v>12400203.788152201</v>
      </c>
      <c r="D673" s="71">
        <v>3157609</v>
      </c>
      <c r="E673" s="59" t="s">
        <v>678</v>
      </c>
      <c r="F673" s="72">
        <f t="shared" si="10"/>
        <v>188596.36416178936</v>
      </c>
      <c r="G673" s="52"/>
      <c r="H673" s="53"/>
      <c r="I673" s="47"/>
      <c r="J673" s="47"/>
      <c r="K673" s="13"/>
      <c r="L673" s="13"/>
    </row>
    <row r="674" spans="1:12" x14ac:dyDescent="0.25">
      <c r="A674" s="65">
        <v>3167301</v>
      </c>
      <c r="B674" s="47" t="s">
        <v>1574</v>
      </c>
      <c r="C674" s="66">
        <v>122265.91974223382</v>
      </c>
      <c r="D674" s="71">
        <v>3157658</v>
      </c>
      <c r="E674" s="59" t="s">
        <v>679</v>
      </c>
      <c r="F674" s="72">
        <f t="shared" si="10"/>
        <v>182636.40676756599</v>
      </c>
      <c r="G674" s="52"/>
      <c r="H674" s="53"/>
      <c r="I674" s="47"/>
      <c r="J674" s="47"/>
      <c r="K674" s="13"/>
      <c r="L674" s="13"/>
    </row>
    <row r="675" spans="1:12" x14ac:dyDescent="0.25">
      <c r="A675" s="65">
        <v>3167400</v>
      </c>
      <c r="B675" s="47" t="s">
        <v>1575</v>
      </c>
      <c r="C675" s="66">
        <v>231354.19580799958</v>
      </c>
      <c r="D675" s="71">
        <v>3157708</v>
      </c>
      <c r="E675" s="59" t="s">
        <v>680</v>
      </c>
      <c r="F675" s="72">
        <f t="shared" si="10"/>
        <v>1660026.8323934725</v>
      </c>
      <c r="G675" s="52"/>
      <c r="H675" s="53"/>
      <c r="I675" s="47"/>
      <c r="J675" s="47"/>
      <c r="K675" s="13"/>
      <c r="L675" s="13"/>
    </row>
    <row r="676" spans="1:12" x14ac:dyDescent="0.25">
      <c r="A676" s="65">
        <v>3167509</v>
      </c>
      <c r="B676" s="47" t="s">
        <v>1576</v>
      </c>
      <c r="C676" s="66">
        <v>203054.76687062532</v>
      </c>
      <c r="D676" s="71">
        <v>3157807</v>
      </c>
      <c r="E676" s="59" t="s">
        <v>681</v>
      </c>
      <c r="F676" s="72">
        <f t="shared" si="10"/>
        <v>5609044.3410309423</v>
      </c>
      <c r="G676" s="52"/>
      <c r="H676" s="53"/>
      <c r="I676" s="47"/>
      <c r="J676" s="47"/>
      <c r="K676" s="13"/>
      <c r="L676" s="13"/>
    </row>
    <row r="677" spans="1:12" x14ac:dyDescent="0.25">
      <c r="A677" s="65">
        <v>3167608</v>
      </c>
      <c r="B677" s="47" t="s">
        <v>1577</v>
      </c>
      <c r="C677" s="66">
        <v>322205.08777387667</v>
      </c>
      <c r="D677" s="71">
        <v>3157906</v>
      </c>
      <c r="E677" s="59" t="s">
        <v>682</v>
      </c>
      <c r="F677" s="72">
        <f t="shared" si="10"/>
        <v>294818.52043372195</v>
      </c>
      <c r="G677" s="52"/>
      <c r="H677" s="53"/>
      <c r="I677" s="47"/>
      <c r="J677" s="47"/>
      <c r="K677" s="13"/>
      <c r="L677" s="13"/>
    </row>
    <row r="678" spans="1:12" x14ac:dyDescent="0.25">
      <c r="A678" s="65">
        <v>3167707</v>
      </c>
      <c r="B678" s="47" t="s">
        <v>1578</v>
      </c>
      <c r="C678" s="66">
        <v>187744.25182936713</v>
      </c>
      <c r="D678" s="71">
        <v>3158003</v>
      </c>
      <c r="E678" s="59" t="s">
        <v>683</v>
      </c>
      <c r="F678" s="72">
        <f t="shared" si="10"/>
        <v>281141.07764107967</v>
      </c>
      <c r="G678" s="52"/>
      <c r="H678" s="53"/>
      <c r="I678" s="47"/>
      <c r="J678" s="47"/>
      <c r="K678" s="13"/>
      <c r="L678" s="13"/>
    </row>
    <row r="679" spans="1:12" x14ac:dyDescent="0.25">
      <c r="A679" s="65">
        <v>3167806</v>
      </c>
      <c r="B679" s="47" t="s">
        <v>1579</v>
      </c>
      <c r="C679" s="66">
        <v>183878.33558941161</v>
      </c>
      <c r="D679" s="71">
        <v>3158102</v>
      </c>
      <c r="E679" s="59" t="s">
        <v>684</v>
      </c>
      <c r="F679" s="72">
        <f t="shared" si="10"/>
        <v>146563.27025207883</v>
      </c>
      <c r="G679" s="52"/>
      <c r="H679" s="53"/>
      <c r="I679" s="47"/>
      <c r="J679" s="47"/>
      <c r="K679" s="13"/>
      <c r="L679" s="13"/>
    </row>
    <row r="680" spans="1:12" x14ac:dyDescent="0.25">
      <c r="A680" s="65">
        <v>3167905</v>
      </c>
      <c r="B680" s="47" t="s">
        <v>1580</v>
      </c>
      <c r="C680" s="66">
        <v>163858.37214889459</v>
      </c>
      <c r="D680" s="71">
        <v>3158201</v>
      </c>
      <c r="E680" s="59" t="s">
        <v>685</v>
      </c>
      <c r="F680" s="72">
        <f t="shared" si="10"/>
        <v>260052.63988159</v>
      </c>
      <c r="G680" s="52"/>
      <c r="H680" s="53"/>
      <c r="I680" s="47"/>
      <c r="J680" s="47"/>
      <c r="K680" s="13"/>
      <c r="L680" s="13"/>
    </row>
    <row r="681" spans="1:12" x14ac:dyDescent="0.25">
      <c r="A681" s="65">
        <v>3168002</v>
      </c>
      <c r="B681" s="47" t="s">
        <v>1581</v>
      </c>
      <c r="C681" s="66">
        <v>629627.77513873053</v>
      </c>
      <c r="D681" s="71">
        <v>3159209</v>
      </c>
      <c r="E681" s="59" t="s">
        <v>686</v>
      </c>
      <c r="F681" s="72">
        <f t="shared" si="10"/>
        <v>370589.97201717598</v>
      </c>
      <c r="G681" s="52"/>
      <c r="H681" s="53"/>
      <c r="I681" s="47"/>
      <c r="J681" s="47"/>
      <c r="K681" s="13"/>
      <c r="L681" s="13"/>
    </row>
    <row r="682" spans="1:12" x14ac:dyDescent="0.25">
      <c r="A682" s="65">
        <v>3168101</v>
      </c>
      <c r="B682" s="47" t="s">
        <v>1582</v>
      </c>
      <c r="C682" s="66">
        <v>1266396.4316044885</v>
      </c>
      <c r="D682" s="71">
        <v>3159407</v>
      </c>
      <c r="E682" s="59" t="s">
        <v>687</v>
      </c>
      <c r="F682" s="72">
        <f t="shared" si="10"/>
        <v>138141.05762129472</v>
      </c>
      <c r="G682" s="52"/>
      <c r="H682" s="53"/>
      <c r="I682" s="47"/>
      <c r="J682" s="47"/>
      <c r="K682" s="13"/>
      <c r="L682" s="13"/>
    </row>
    <row r="683" spans="1:12" x14ac:dyDescent="0.25">
      <c r="A683" s="65">
        <v>3168200</v>
      </c>
      <c r="B683" s="47" t="s">
        <v>1583</v>
      </c>
      <c r="C683" s="66">
        <v>169259.23771750164</v>
      </c>
      <c r="D683" s="71">
        <v>3159308</v>
      </c>
      <c r="E683" s="59" t="s">
        <v>688</v>
      </c>
      <c r="F683" s="72">
        <f t="shared" si="10"/>
        <v>214405.56172601625</v>
      </c>
      <c r="G683" s="52"/>
      <c r="H683" s="53"/>
      <c r="I683" s="47"/>
      <c r="J683" s="47"/>
    </row>
    <row r="684" spans="1:12" x14ac:dyDescent="0.25">
      <c r="A684" s="65">
        <v>3168309</v>
      </c>
      <c r="B684" s="67" t="s">
        <v>1584</v>
      </c>
      <c r="C684" s="66">
        <v>181999.23852468387</v>
      </c>
      <c r="D684" s="71">
        <v>3159357</v>
      </c>
      <c r="E684" s="59" t="s">
        <v>689</v>
      </c>
      <c r="F684" s="72">
        <f t="shared" si="10"/>
        <v>204572.90532083192</v>
      </c>
      <c r="G684" s="52"/>
      <c r="H684" s="53"/>
      <c r="I684" s="47"/>
      <c r="J684" s="47"/>
    </row>
    <row r="685" spans="1:12" x14ac:dyDescent="0.25">
      <c r="A685" s="65">
        <v>3168408</v>
      </c>
      <c r="B685" s="68" t="s">
        <v>1585</v>
      </c>
      <c r="C685" s="66">
        <v>268362.75224907196</v>
      </c>
      <c r="D685" s="71">
        <v>3159506</v>
      </c>
      <c r="E685" s="59" t="s">
        <v>690</v>
      </c>
      <c r="F685" s="72">
        <f t="shared" si="10"/>
        <v>215961.59911188722</v>
      </c>
      <c r="G685" s="52"/>
      <c r="H685" s="53"/>
      <c r="I685" s="47"/>
      <c r="J685" s="47"/>
    </row>
    <row r="686" spans="1:12" x14ac:dyDescent="0.25">
      <c r="A686" s="65">
        <v>3168507</v>
      </c>
      <c r="B686" s="67" t="s">
        <v>1586</v>
      </c>
      <c r="C686" s="66">
        <v>290240.15247839328</v>
      </c>
      <c r="D686" s="71">
        <v>3159605</v>
      </c>
      <c r="E686" s="59" t="s">
        <v>691</v>
      </c>
      <c r="F686" s="72">
        <f t="shared" si="10"/>
        <v>1835885.1505044142</v>
      </c>
      <c r="G686" s="52"/>
      <c r="H686" s="53"/>
      <c r="I686" s="47"/>
      <c r="J686" s="47"/>
    </row>
    <row r="687" spans="1:12" x14ac:dyDescent="0.25">
      <c r="A687" s="65">
        <v>3168606</v>
      </c>
      <c r="B687" s="68" t="s">
        <v>1587</v>
      </c>
      <c r="C687" s="66">
        <v>2383874.3457946153</v>
      </c>
      <c r="D687" s="71">
        <v>3159704</v>
      </c>
      <c r="E687" s="59" t="s">
        <v>692</v>
      </c>
      <c r="F687" s="72">
        <f t="shared" si="10"/>
        <v>197239.39586621799</v>
      </c>
      <c r="G687" s="52"/>
      <c r="H687" s="53"/>
      <c r="I687" s="47"/>
      <c r="J687" s="47"/>
    </row>
    <row r="688" spans="1:12" x14ac:dyDescent="0.25">
      <c r="A688" s="65">
        <v>3168705</v>
      </c>
      <c r="B688" s="67" t="s">
        <v>1588</v>
      </c>
      <c r="C688" s="66">
        <v>4241036.5387101155</v>
      </c>
      <c r="D688" s="71">
        <v>3159803</v>
      </c>
      <c r="E688" s="59" t="s">
        <v>693</v>
      </c>
      <c r="F688" s="72">
        <f t="shared" si="10"/>
        <v>5363218.2685477175</v>
      </c>
      <c r="G688" s="52"/>
      <c r="H688" s="53"/>
      <c r="I688" s="47"/>
      <c r="J688" s="47"/>
    </row>
    <row r="689" spans="1:10" x14ac:dyDescent="0.25">
      <c r="A689" s="65">
        <v>3168804</v>
      </c>
      <c r="B689" s="68" t="s">
        <v>1589</v>
      </c>
      <c r="C689" s="66">
        <v>308571.34957578516</v>
      </c>
      <c r="D689" s="71">
        <v>3158300</v>
      </c>
      <c r="E689" s="59" t="s">
        <v>694</v>
      </c>
      <c r="F689" s="72">
        <f t="shared" si="10"/>
        <v>388625.98849743186</v>
      </c>
      <c r="G689" s="52"/>
      <c r="H689" s="53"/>
      <c r="I689" s="47"/>
      <c r="J689" s="47"/>
    </row>
    <row r="690" spans="1:10" x14ac:dyDescent="0.25">
      <c r="A690" s="65">
        <v>3168903</v>
      </c>
      <c r="B690" s="47" t="s">
        <v>1590</v>
      </c>
      <c r="C690" s="66">
        <v>582848.60942459654</v>
      </c>
      <c r="D690" s="71">
        <v>3158409</v>
      </c>
      <c r="E690" s="59" t="s">
        <v>695</v>
      </c>
      <c r="F690" s="72">
        <f t="shared" si="10"/>
        <v>185157.24057766172</v>
      </c>
      <c r="G690" s="52"/>
      <c r="H690" s="53"/>
      <c r="I690" s="47"/>
      <c r="J690" s="47"/>
    </row>
    <row r="691" spans="1:10" x14ac:dyDescent="0.25">
      <c r="A691" s="65">
        <v>3169000</v>
      </c>
      <c r="B691" s="47" t="s">
        <v>1591</v>
      </c>
      <c r="C691" s="66">
        <v>391946.69567048806</v>
      </c>
      <c r="D691" s="71">
        <v>3158508</v>
      </c>
      <c r="E691" s="59" t="s">
        <v>696</v>
      </c>
      <c r="F691" s="72">
        <f t="shared" si="10"/>
        <v>246987.44347898537</v>
      </c>
      <c r="G691" s="52"/>
      <c r="H691" s="53"/>
      <c r="I691" s="47"/>
      <c r="J691" s="50"/>
    </row>
    <row r="692" spans="1:10" x14ac:dyDescent="0.25">
      <c r="A692" s="65">
        <v>3169109</v>
      </c>
      <c r="B692" s="47" t="s">
        <v>1592</v>
      </c>
      <c r="C692" s="66">
        <v>194861.00527056152</v>
      </c>
      <c r="D692" s="71">
        <v>3158607</v>
      </c>
      <c r="E692" s="59" t="s">
        <v>697</v>
      </c>
      <c r="F692" s="72">
        <f t="shared" si="10"/>
        <v>175184.58960352832</v>
      </c>
      <c r="G692" s="52"/>
      <c r="H692" s="53"/>
      <c r="I692" s="47"/>
      <c r="J692" s="50"/>
    </row>
    <row r="693" spans="1:10" x14ac:dyDescent="0.25">
      <c r="A693" s="65">
        <v>3169208</v>
      </c>
      <c r="B693" s="47" t="s">
        <v>1593</v>
      </c>
      <c r="C693" s="66">
        <v>251912.22648805732</v>
      </c>
      <c r="D693" s="71">
        <v>3158706</v>
      </c>
      <c r="E693" s="59" t="s">
        <v>698</v>
      </c>
      <c r="F693" s="72">
        <f t="shared" si="10"/>
        <v>132419.9126667715</v>
      </c>
      <c r="G693" s="52"/>
      <c r="H693" s="53"/>
      <c r="I693" s="47"/>
      <c r="J693" s="50"/>
    </row>
    <row r="694" spans="1:10" x14ac:dyDescent="0.25">
      <c r="A694" s="65">
        <v>3169307</v>
      </c>
      <c r="B694" s="47" t="s">
        <v>1594</v>
      </c>
      <c r="C694" s="66">
        <v>2920992.2178907692</v>
      </c>
      <c r="D694" s="71">
        <v>3158805</v>
      </c>
      <c r="E694" s="59" t="s">
        <v>699</v>
      </c>
      <c r="F694" s="72">
        <f t="shared" si="10"/>
        <v>176881.53007070653</v>
      </c>
      <c r="G694" s="52"/>
      <c r="H694" s="53"/>
      <c r="I694" s="47"/>
      <c r="J694" s="50"/>
    </row>
    <row r="695" spans="1:10" x14ac:dyDescent="0.25">
      <c r="A695" s="65">
        <v>3169406</v>
      </c>
      <c r="B695" s="47" t="s">
        <v>1595</v>
      </c>
      <c r="C695" s="66">
        <v>1666994.7241740332</v>
      </c>
      <c r="D695" s="71">
        <v>3158904</v>
      </c>
      <c r="E695" s="59" t="s">
        <v>700</v>
      </c>
      <c r="F695" s="72">
        <f t="shared" si="10"/>
        <v>259329.23354345467</v>
      </c>
      <c r="G695" s="52"/>
      <c r="H695" s="53"/>
      <c r="I695" s="47"/>
      <c r="J695" s="50"/>
    </row>
    <row r="696" spans="1:10" x14ac:dyDescent="0.25">
      <c r="A696" s="65">
        <v>3169505</v>
      </c>
      <c r="B696" s="47" t="s">
        <v>1596</v>
      </c>
      <c r="C696" s="66">
        <v>195259.94957658023</v>
      </c>
      <c r="D696" s="71">
        <v>3158953</v>
      </c>
      <c r="E696" s="59" t="s">
        <v>701</v>
      </c>
      <c r="F696" s="72">
        <f t="shared" si="10"/>
        <v>799149.79445068759</v>
      </c>
      <c r="G696" s="52"/>
      <c r="H696" s="53"/>
      <c r="I696" s="47"/>
      <c r="J696" s="50"/>
    </row>
    <row r="697" spans="1:10" x14ac:dyDescent="0.25">
      <c r="A697" s="65">
        <v>3169604</v>
      </c>
      <c r="B697" s="47" t="s">
        <v>1597</v>
      </c>
      <c r="C697" s="66">
        <v>1476246.2594307866</v>
      </c>
      <c r="D697" s="71">
        <v>3159001</v>
      </c>
      <c r="E697" s="59" t="s">
        <v>702</v>
      </c>
      <c r="F697" s="72">
        <f t="shared" si="10"/>
        <v>172896.33416985022</v>
      </c>
      <c r="G697" s="52"/>
      <c r="H697" s="53"/>
      <c r="I697" s="47"/>
      <c r="J697" s="50"/>
    </row>
    <row r="698" spans="1:10" x14ac:dyDescent="0.25">
      <c r="A698" s="65">
        <v>3169703</v>
      </c>
      <c r="B698" s="47" t="s">
        <v>1598</v>
      </c>
      <c r="C698" s="66">
        <v>631538.98620012845</v>
      </c>
      <c r="D698" s="71">
        <v>3159100</v>
      </c>
      <c r="E698" s="59" t="s">
        <v>703</v>
      </c>
      <c r="F698" s="72">
        <f t="shared" si="10"/>
        <v>157390.36817497973</v>
      </c>
      <c r="G698" s="52"/>
      <c r="H698" s="53"/>
      <c r="I698" s="47"/>
      <c r="J698" s="50"/>
    </row>
    <row r="699" spans="1:10" x14ac:dyDescent="0.25">
      <c r="A699" s="65">
        <v>3169802</v>
      </c>
      <c r="B699" s="47" t="s">
        <v>1599</v>
      </c>
      <c r="C699" s="66">
        <v>215802.06008857972</v>
      </c>
      <c r="D699" s="71">
        <v>3159902</v>
      </c>
      <c r="E699" s="59" t="s">
        <v>704</v>
      </c>
      <c r="F699" s="72">
        <f t="shared" si="10"/>
        <v>459899.74273784197</v>
      </c>
      <c r="G699" s="52"/>
      <c r="H699" s="53"/>
      <c r="I699" s="47"/>
      <c r="J699" s="50"/>
    </row>
    <row r="700" spans="1:10" x14ac:dyDescent="0.25">
      <c r="A700" s="65">
        <v>3169901</v>
      </c>
      <c r="B700" s="47" t="s">
        <v>1600</v>
      </c>
      <c r="C700" s="66">
        <v>2662818.790417667</v>
      </c>
      <c r="D700" s="71">
        <v>3160009</v>
      </c>
      <c r="E700" s="59" t="s">
        <v>705</v>
      </c>
      <c r="F700" s="72">
        <f t="shared" si="10"/>
        <v>130872.52404894054</v>
      </c>
      <c r="G700" s="52"/>
      <c r="H700" s="53"/>
      <c r="I700" s="47"/>
      <c r="J700" s="50"/>
    </row>
    <row r="701" spans="1:10" x14ac:dyDescent="0.25">
      <c r="A701" s="65">
        <v>3170008</v>
      </c>
      <c r="B701" s="47" t="s">
        <v>1601</v>
      </c>
      <c r="C701" s="66">
        <v>232147.13461864402</v>
      </c>
      <c r="D701" s="71">
        <v>3160108</v>
      </c>
      <c r="E701" s="59" t="s">
        <v>706</v>
      </c>
      <c r="F701" s="72">
        <f t="shared" si="10"/>
        <v>183727.9968476051</v>
      </c>
      <c r="G701" s="52"/>
      <c r="H701" s="53"/>
      <c r="I701" s="47"/>
      <c r="J701" s="50"/>
    </row>
    <row r="702" spans="1:10" x14ac:dyDescent="0.25">
      <c r="A702" s="65">
        <v>3170107</v>
      </c>
      <c r="B702" s="47" t="s">
        <v>1602</v>
      </c>
      <c r="C702" s="66">
        <v>18738779.701416817</v>
      </c>
      <c r="D702" s="71">
        <v>3160207</v>
      </c>
      <c r="E702" s="59" t="s">
        <v>707</v>
      </c>
      <c r="F702" s="72">
        <f t="shared" si="10"/>
        <v>177174.59874244581</v>
      </c>
      <c r="G702" s="52"/>
      <c r="H702" s="53"/>
      <c r="I702" s="47"/>
      <c r="J702" s="50"/>
    </row>
    <row r="703" spans="1:10" x14ac:dyDescent="0.25">
      <c r="A703" s="65">
        <v>3170206</v>
      </c>
      <c r="B703" s="47" t="s">
        <v>1603</v>
      </c>
      <c r="C703" s="66">
        <v>40754937.89583616</v>
      </c>
      <c r="D703" s="71">
        <v>3160306</v>
      </c>
      <c r="E703" s="59" t="s">
        <v>708</v>
      </c>
      <c r="F703" s="72">
        <f t="shared" si="10"/>
        <v>217456.76306823472</v>
      </c>
      <c r="G703" s="52"/>
      <c r="H703" s="53"/>
      <c r="I703" s="47"/>
      <c r="J703" s="50"/>
    </row>
    <row r="704" spans="1:10" x14ac:dyDescent="0.25">
      <c r="A704" s="65">
        <v>3170305</v>
      </c>
      <c r="B704" s="47" t="s">
        <v>1604</v>
      </c>
      <c r="C704" s="66">
        <v>137329.30829082758</v>
      </c>
      <c r="D704" s="71">
        <v>3160405</v>
      </c>
      <c r="E704" s="59" t="s">
        <v>709</v>
      </c>
      <c r="F704" s="72">
        <f t="shared" si="10"/>
        <v>655117.12429319194</v>
      </c>
      <c r="G704" s="52"/>
      <c r="H704" s="53"/>
      <c r="I704" s="47"/>
      <c r="J704" s="50"/>
    </row>
    <row r="705" spans="1:10" x14ac:dyDescent="0.25">
      <c r="A705" s="65">
        <v>3170404</v>
      </c>
      <c r="B705" s="47" t="s">
        <v>1605</v>
      </c>
      <c r="C705" s="66">
        <v>5294968.0338542666</v>
      </c>
      <c r="D705" s="71">
        <v>3160454</v>
      </c>
      <c r="E705" s="59" t="s">
        <v>710</v>
      </c>
      <c r="F705" s="72">
        <f t="shared" si="10"/>
        <v>210326.92897494044</v>
      </c>
      <c r="G705" s="52"/>
      <c r="H705" s="53"/>
      <c r="I705" s="47"/>
      <c r="J705" s="50"/>
    </row>
    <row r="706" spans="1:10" x14ac:dyDescent="0.25">
      <c r="A706" s="65">
        <v>3170503</v>
      </c>
      <c r="B706" s="47" t="s">
        <v>1606</v>
      </c>
      <c r="C706" s="66">
        <v>489978.43699613336</v>
      </c>
      <c r="D706" s="71">
        <v>3160504</v>
      </c>
      <c r="E706" s="59" t="s">
        <v>711</v>
      </c>
      <c r="F706" s="72">
        <f t="shared" si="10"/>
        <v>111127.99889654767</v>
      </c>
      <c r="G706" s="52"/>
      <c r="H706" s="53"/>
      <c r="I706" s="47"/>
      <c r="J706" s="50"/>
    </row>
    <row r="707" spans="1:10" x14ac:dyDescent="0.25">
      <c r="A707" s="65">
        <v>3170602</v>
      </c>
      <c r="B707" s="47" t="s">
        <v>1607</v>
      </c>
      <c r="C707" s="66">
        <v>214609.37224757881</v>
      </c>
      <c r="D707" s="71">
        <v>3160603</v>
      </c>
      <c r="E707" s="59" t="s">
        <v>712</v>
      </c>
      <c r="F707" s="72">
        <f t="shared" ref="F707:F770" si="11">VLOOKUP(D707,$A$2:$C$854,3,FALSE)</f>
        <v>125249.62879148377</v>
      </c>
      <c r="G707" s="52"/>
      <c r="H707" s="53"/>
      <c r="I707" s="47"/>
      <c r="J707" s="50"/>
    </row>
    <row r="708" spans="1:10" x14ac:dyDescent="0.25">
      <c r="A708" s="65">
        <v>3170701</v>
      </c>
      <c r="B708" s="47" t="s">
        <v>1608</v>
      </c>
      <c r="C708" s="66">
        <v>6200972.1866493681</v>
      </c>
      <c r="D708" s="71">
        <v>3160702</v>
      </c>
      <c r="E708" s="59" t="s">
        <v>713</v>
      </c>
      <c r="F708" s="72">
        <f t="shared" si="11"/>
        <v>1048159.0629091705</v>
      </c>
      <c r="G708" s="52"/>
      <c r="H708" s="53"/>
      <c r="I708" s="47"/>
      <c r="J708" s="50"/>
    </row>
    <row r="709" spans="1:10" x14ac:dyDescent="0.25">
      <c r="A709" s="65">
        <v>3170800</v>
      </c>
      <c r="B709" s="47" t="s">
        <v>1609</v>
      </c>
      <c r="C709" s="66">
        <v>823837.56571276335</v>
      </c>
      <c r="D709" s="71">
        <v>3160801</v>
      </c>
      <c r="E709" s="59" t="s">
        <v>714</v>
      </c>
      <c r="F709" s="72">
        <f t="shared" si="11"/>
        <v>208799.56934578239</v>
      </c>
      <c r="G709" s="52"/>
      <c r="H709" s="53"/>
      <c r="I709" s="47"/>
      <c r="J709" s="50"/>
    </row>
    <row r="710" spans="1:10" x14ac:dyDescent="0.25">
      <c r="A710" s="65">
        <v>3170909</v>
      </c>
      <c r="B710" s="47" t="s">
        <v>1610</v>
      </c>
      <c r="C710" s="66">
        <v>329459.07039126393</v>
      </c>
      <c r="D710" s="71">
        <v>3160900</v>
      </c>
      <c r="E710" s="59" t="s">
        <v>715</v>
      </c>
      <c r="F710" s="72">
        <f t="shared" si="11"/>
        <v>214816.78638909626</v>
      </c>
      <c r="G710" s="52"/>
      <c r="H710" s="53"/>
      <c r="I710" s="47"/>
      <c r="J710" s="50"/>
    </row>
    <row r="711" spans="1:10" x14ac:dyDescent="0.25">
      <c r="A711" s="65">
        <v>3171006</v>
      </c>
      <c r="B711" s="47" t="s">
        <v>1611</v>
      </c>
      <c r="C711" s="66">
        <v>1138519.190804041</v>
      </c>
      <c r="D711" s="71">
        <v>3160959</v>
      </c>
      <c r="E711" s="59" t="s">
        <v>716</v>
      </c>
      <c r="F711" s="72">
        <f t="shared" si="11"/>
        <v>204821.30992195284</v>
      </c>
      <c r="G711" s="52"/>
      <c r="H711" s="53"/>
      <c r="I711" s="47"/>
      <c r="J711" s="50"/>
    </row>
    <row r="712" spans="1:10" x14ac:dyDescent="0.25">
      <c r="A712" s="65">
        <v>3171105</v>
      </c>
      <c r="B712" s="47" t="s">
        <v>1612</v>
      </c>
      <c r="C712" s="66">
        <v>387593.87100725767</v>
      </c>
      <c r="D712" s="71">
        <v>3161007</v>
      </c>
      <c r="E712" s="59" t="s">
        <v>717</v>
      </c>
      <c r="F712" s="72">
        <f t="shared" si="11"/>
        <v>369974.99466541049</v>
      </c>
      <c r="G712" s="52"/>
      <c r="H712" s="53"/>
      <c r="I712" s="47"/>
      <c r="J712" s="50"/>
    </row>
    <row r="713" spans="1:10" x14ac:dyDescent="0.25">
      <c r="A713" s="65">
        <v>3171204</v>
      </c>
      <c r="B713" s="47" t="s">
        <v>1613</v>
      </c>
      <c r="C713" s="66">
        <v>3867049.3255882836</v>
      </c>
      <c r="D713" s="71">
        <v>3161056</v>
      </c>
      <c r="E713" s="59" t="s">
        <v>718</v>
      </c>
      <c r="F713" s="72">
        <f t="shared" si="11"/>
        <v>129744.76557734067</v>
      </c>
      <c r="G713" s="52"/>
      <c r="H713" s="53"/>
      <c r="I713" s="47"/>
      <c r="J713" s="50"/>
    </row>
    <row r="714" spans="1:10" x14ac:dyDescent="0.25">
      <c r="A714" s="65">
        <v>3171303</v>
      </c>
      <c r="B714" s="47" t="s">
        <v>1614</v>
      </c>
      <c r="C714" s="66">
        <v>1561594.2288529957</v>
      </c>
      <c r="D714" s="71">
        <v>3161106</v>
      </c>
      <c r="E714" s="59" t="s">
        <v>719</v>
      </c>
      <c r="F714" s="72">
        <f t="shared" si="11"/>
        <v>874490.13854438672</v>
      </c>
      <c r="G714" s="52"/>
      <c r="H714" s="53"/>
      <c r="I714" s="47"/>
      <c r="J714" s="50"/>
    </row>
    <row r="715" spans="1:10" x14ac:dyDescent="0.25">
      <c r="A715" s="65">
        <v>3171402</v>
      </c>
      <c r="B715" s="47" t="s">
        <v>1615</v>
      </c>
      <c r="C715" s="66">
        <v>158407.97947130405</v>
      </c>
      <c r="D715" s="71">
        <v>3161205</v>
      </c>
      <c r="E715" s="59" t="s">
        <v>720</v>
      </c>
      <c r="F715" s="72">
        <f t="shared" si="11"/>
        <v>185557.68171722171</v>
      </c>
      <c r="G715" s="52"/>
      <c r="H715" s="53"/>
      <c r="I715" s="47"/>
      <c r="J715" s="50"/>
    </row>
    <row r="716" spans="1:10" x14ac:dyDescent="0.25">
      <c r="A716" s="65">
        <v>3171501</v>
      </c>
      <c r="B716" s="47" t="s">
        <v>1616</v>
      </c>
      <c r="C716" s="66">
        <v>137054.53174886364</v>
      </c>
      <c r="D716" s="71">
        <v>3161304</v>
      </c>
      <c r="E716" s="59" t="s">
        <v>721</v>
      </c>
      <c r="F716" s="72">
        <f t="shared" si="11"/>
        <v>593600.03336593765</v>
      </c>
      <c r="G716" s="52"/>
      <c r="H716" s="53"/>
      <c r="I716" s="47"/>
      <c r="J716" s="50"/>
    </row>
    <row r="717" spans="1:10" x14ac:dyDescent="0.25">
      <c r="A717" s="65">
        <v>3171600</v>
      </c>
      <c r="B717" s="47" t="s">
        <v>1617</v>
      </c>
      <c r="C717" s="66">
        <v>225363.06771107475</v>
      </c>
      <c r="D717" s="71">
        <v>3161403</v>
      </c>
      <c r="E717" s="59" t="s">
        <v>722</v>
      </c>
      <c r="F717" s="72">
        <f t="shared" si="11"/>
        <v>170243.27957686337</v>
      </c>
      <c r="G717" s="52"/>
      <c r="H717" s="53"/>
      <c r="I717" s="47"/>
      <c r="J717" s="50"/>
    </row>
    <row r="718" spans="1:10" x14ac:dyDescent="0.25">
      <c r="A718" s="65">
        <v>3171709</v>
      </c>
      <c r="B718" s="47" t="s">
        <v>1618</v>
      </c>
      <c r="C718" s="66">
        <v>219195.90158957962</v>
      </c>
      <c r="D718" s="71">
        <v>3161502</v>
      </c>
      <c r="E718" s="59" t="s">
        <v>723</v>
      </c>
      <c r="F718" s="72">
        <f t="shared" si="11"/>
        <v>298104.87540010997</v>
      </c>
      <c r="G718" s="52"/>
      <c r="H718" s="53"/>
      <c r="I718" s="47"/>
      <c r="J718" s="50"/>
    </row>
    <row r="719" spans="1:10" x14ac:dyDescent="0.25">
      <c r="A719" s="65">
        <v>3171808</v>
      </c>
      <c r="B719" s="47" t="s">
        <v>1619</v>
      </c>
      <c r="C719" s="66">
        <v>301499.74252640939</v>
      </c>
      <c r="D719" s="71">
        <v>3161601</v>
      </c>
      <c r="E719" s="59" t="s">
        <v>724</v>
      </c>
      <c r="F719" s="72">
        <f t="shared" si="11"/>
        <v>150182.09770259523</v>
      </c>
      <c r="G719" s="52"/>
      <c r="H719" s="53"/>
      <c r="I719" s="47"/>
      <c r="J719" s="50"/>
    </row>
    <row r="720" spans="1:10" x14ac:dyDescent="0.25">
      <c r="A720" s="65">
        <v>3171907</v>
      </c>
      <c r="B720" s="47" t="s">
        <v>1620</v>
      </c>
      <c r="C720" s="66">
        <v>164062.70872336943</v>
      </c>
      <c r="D720" s="71">
        <v>3161650</v>
      </c>
      <c r="E720" s="59" t="s">
        <v>725</v>
      </c>
      <c r="F720" s="72">
        <f t="shared" si="11"/>
        <v>121960.86986303084</v>
      </c>
      <c r="G720" s="52"/>
      <c r="H720" s="53"/>
      <c r="I720" s="47"/>
      <c r="J720" s="50"/>
    </row>
    <row r="721" spans="1:11" x14ac:dyDescent="0.25">
      <c r="A721" s="65">
        <v>3172004</v>
      </c>
      <c r="B721" s="47" t="s">
        <v>1621</v>
      </c>
      <c r="C721" s="66">
        <v>1641549.9354891595</v>
      </c>
      <c r="D721" s="71">
        <v>3161700</v>
      </c>
      <c r="E721" s="59" t="s">
        <v>726</v>
      </c>
      <c r="F721" s="72">
        <f t="shared" si="11"/>
        <v>565284.61356372992</v>
      </c>
      <c r="G721" s="52"/>
      <c r="H721" s="53"/>
      <c r="I721" s="47"/>
      <c r="J721" s="50"/>
    </row>
    <row r="722" spans="1:11" x14ac:dyDescent="0.25">
      <c r="A722" s="65">
        <v>3172103</v>
      </c>
      <c r="B722" s="47" t="s">
        <v>1622</v>
      </c>
      <c r="C722" s="66">
        <v>274732.5269705673</v>
      </c>
      <c r="D722" s="71">
        <v>3161809</v>
      </c>
      <c r="E722" s="59" t="s">
        <v>727</v>
      </c>
      <c r="F722" s="72">
        <f t="shared" si="11"/>
        <v>425469.48427741724</v>
      </c>
      <c r="G722" s="52"/>
      <c r="H722" s="53"/>
      <c r="I722" s="47"/>
      <c r="J722" s="50"/>
    </row>
    <row r="723" spans="1:11" x14ac:dyDescent="0.25">
      <c r="A723" s="65">
        <v>3172202</v>
      </c>
      <c r="B723" s="47" t="s">
        <v>1623</v>
      </c>
      <c r="C723" s="66">
        <v>113335.59253968459</v>
      </c>
      <c r="D723" s="71">
        <v>3161908</v>
      </c>
      <c r="E723" s="59" t="s">
        <v>728</v>
      </c>
      <c r="F723" s="72">
        <f t="shared" si="11"/>
        <v>6627065.6077505518</v>
      </c>
      <c r="G723" s="52"/>
      <c r="H723" s="53"/>
      <c r="I723" s="47"/>
      <c r="J723" s="50"/>
    </row>
    <row r="724" spans="1:11" x14ac:dyDescent="0.25">
      <c r="A724" s="65">
        <v>3133758</v>
      </c>
      <c r="B724" s="47" t="s">
        <v>1624</v>
      </c>
      <c r="C724" s="66">
        <v>1140750.4767120923</v>
      </c>
      <c r="D724" s="71">
        <v>3125507</v>
      </c>
      <c r="E724" s="59" t="s">
        <v>729</v>
      </c>
      <c r="F724" s="72">
        <f t="shared" si="11"/>
        <v>207974.64976117652</v>
      </c>
      <c r="G724" s="52"/>
      <c r="H724" s="53"/>
      <c r="I724" s="47"/>
      <c r="J724" s="50"/>
    </row>
    <row r="725" spans="1:11" x14ac:dyDescent="0.25">
      <c r="A725" s="65">
        <v>3101631</v>
      </c>
      <c r="B725" s="47" t="s">
        <v>1625</v>
      </c>
      <c r="C725" s="66">
        <v>247030.99352850742</v>
      </c>
      <c r="D725" s="71">
        <v>3162005</v>
      </c>
      <c r="E725" s="59" t="s">
        <v>730</v>
      </c>
      <c r="F725" s="72">
        <f t="shared" si="11"/>
        <v>826640.43313208723</v>
      </c>
      <c r="G725" s="52"/>
      <c r="H725" s="53"/>
      <c r="I725" s="47"/>
      <c r="J725" s="50"/>
    </row>
    <row r="726" spans="1:11" x14ac:dyDescent="0.25">
      <c r="A726" s="65">
        <v>3103751</v>
      </c>
      <c r="B726" s="47" t="s">
        <v>1626</v>
      </c>
      <c r="C726" s="66">
        <v>2459326.2923444198</v>
      </c>
      <c r="D726" s="71">
        <v>3162104</v>
      </c>
      <c r="E726" s="59" t="s">
        <v>731</v>
      </c>
      <c r="F726" s="72">
        <f t="shared" si="11"/>
        <v>1274302.7047798634</v>
      </c>
      <c r="G726" s="52"/>
      <c r="H726" s="53"/>
      <c r="I726" s="47"/>
      <c r="J726" s="50"/>
    </row>
    <row r="727" spans="1:11" x14ac:dyDescent="0.25">
      <c r="A727" s="65">
        <v>3112653</v>
      </c>
      <c r="B727" s="47" t="s">
        <v>1627</v>
      </c>
      <c r="C727" s="66">
        <v>168303.36435941083</v>
      </c>
      <c r="D727" s="71">
        <v>3162203</v>
      </c>
      <c r="E727" s="59" t="s">
        <v>732</v>
      </c>
      <c r="F727" s="72">
        <f t="shared" si="11"/>
        <v>960745.5343014627</v>
      </c>
      <c r="G727" s="52"/>
      <c r="H727" s="53"/>
      <c r="I727" s="47"/>
      <c r="J727" s="50"/>
    </row>
    <row r="728" spans="1:11" x14ac:dyDescent="0.25">
      <c r="A728" s="65">
        <v>3114550</v>
      </c>
      <c r="B728" s="47" t="s">
        <v>1628</v>
      </c>
      <c r="C728" s="66">
        <v>1485449.1596395364</v>
      </c>
      <c r="D728" s="71">
        <v>3162252</v>
      </c>
      <c r="E728" s="59" t="s">
        <v>733</v>
      </c>
      <c r="F728" s="72">
        <f t="shared" si="11"/>
        <v>193418.42694145557</v>
      </c>
      <c r="G728" s="52"/>
      <c r="H728" s="53"/>
      <c r="I728" s="47"/>
      <c r="J728" s="50"/>
    </row>
    <row r="729" spans="1:11" x14ac:dyDescent="0.25">
      <c r="A729" s="65">
        <v>3115458</v>
      </c>
      <c r="B729" s="47" t="s">
        <v>1629</v>
      </c>
      <c r="C729" s="66">
        <v>191184.22330742961</v>
      </c>
      <c r="D729" s="71">
        <v>3162302</v>
      </c>
      <c r="E729" s="59" t="s">
        <v>734</v>
      </c>
      <c r="F729" s="72">
        <f t="shared" si="11"/>
        <v>152331.55990625769</v>
      </c>
      <c r="G729" s="52"/>
      <c r="H729" s="53"/>
      <c r="I729" s="47"/>
      <c r="J729" s="50"/>
      <c r="K729" s="13"/>
    </row>
    <row r="730" spans="1:11" x14ac:dyDescent="0.25">
      <c r="A730" s="65">
        <v>3122454</v>
      </c>
      <c r="B730" s="47" t="s">
        <v>1630</v>
      </c>
      <c r="C730" s="66">
        <v>195640.63774775428</v>
      </c>
      <c r="D730" s="71">
        <v>3162401</v>
      </c>
      <c r="E730" s="59" t="s">
        <v>735</v>
      </c>
      <c r="F730" s="72">
        <f t="shared" si="11"/>
        <v>468698.98730058584</v>
      </c>
      <c r="G730" s="52"/>
      <c r="H730" s="53"/>
      <c r="I730" s="47"/>
      <c r="J730" s="50"/>
      <c r="K730" s="13"/>
    </row>
    <row r="731" spans="1:11" x14ac:dyDescent="0.25">
      <c r="A731" s="65">
        <v>3123528</v>
      </c>
      <c r="B731" s="47" t="s">
        <v>1631</v>
      </c>
      <c r="C731" s="66">
        <v>251285.67710729086</v>
      </c>
      <c r="D731" s="71">
        <v>3162450</v>
      </c>
      <c r="E731" s="59" t="s">
        <v>736</v>
      </c>
      <c r="F731" s="72">
        <f t="shared" si="11"/>
        <v>345607.07677624578</v>
      </c>
      <c r="G731" s="52"/>
      <c r="H731" s="53"/>
      <c r="I731" s="47"/>
      <c r="J731" s="50"/>
      <c r="K731" s="13"/>
    </row>
    <row r="732" spans="1:11" x14ac:dyDescent="0.25">
      <c r="A732" s="65">
        <v>3123858</v>
      </c>
      <c r="B732" s="47" t="s">
        <v>1632</v>
      </c>
      <c r="C732" s="66">
        <v>156856.60703686351</v>
      </c>
      <c r="D732" s="71">
        <v>3162500</v>
      </c>
      <c r="E732" s="59" t="s">
        <v>737</v>
      </c>
      <c r="F732" s="72">
        <f t="shared" si="11"/>
        <v>2055090.6668692334</v>
      </c>
      <c r="G732" s="52"/>
      <c r="H732" s="53"/>
      <c r="I732" s="47"/>
      <c r="J732" s="50"/>
      <c r="K732" s="13"/>
    </row>
    <row r="733" spans="1:11" x14ac:dyDescent="0.25">
      <c r="A733" s="65">
        <v>3125952</v>
      </c>
      <c r="B733" s="47" t="s">
        <v>1633</v>
      </c>
      <c r="C733" s="66">
        <v>255292.17055988024</v>
      </c>
      <c r="D733" s="71">
        <v>3162559</v>
      </c>
      <c r="E733" s="59" t="s">
        <v>738</v>
      </c>
      <c r="F733" s="72">
        <f t="shared" si="11"/>
        <v>231347.99577862816</v>
      </c>
      <c r="G733" s="52"/>
      <c r="H733" s="53"/>
      <c r="I733" s="47"/>
      <c r="J733" s="50"/>
      <c r="K733" s="13"/>
    </row>
    <row r="734" spans="1:11" x14ac:dyDescent="0.25">
      <c r="A734" s="65">
        <v>3130051</v>
      </c>
      <c r="B734" s="47" t="s">
        <v>1634</v>
      </c>
      <c r="C734" s="66">
        <v>207482.31425083883</v>
      </c>
      <c r="D734" s="71">
        <v>3162575</v>
      </c>
      <c r="E734" s="59" t="s">
        <v>739</v>
      </c>
      <c r="F734" s="72">
        <f t="shared" si="11"/>
        <v>187095.49997069841</v>
      </c>
      <c r="G734" s="52"/>
      <c r="H734" s="53"/>
      <c r="I734" s="47"/>
      <c r="J734" s="50"/>
      <c r="K734" s="47"/>
    </row>
    <row r="735" spans="1:11" x14ac:dyDescent="0.25">
      <c r="A735" s="65">
        <v>3131158</v>
      </c>
      <c r="B735" s="47" t="s">
        <v>1635</v>
      </c>
      <c r="C735" s="66">
        <v>292033.31606098136</v>
      </c>
      <c r="D735" s="71">
        <v>3162609</v>
      </c>
      <c r="E735" s="59" t="s">
        <v>740</v>
      </c>
      <c r="F735" s="72">
        <f t="shared" si="11"/>
        <v>201146.92683303001</v>
      </c>
      <c r="G735" s="52"/>
      <c r="H735" s="53"/>
      <c r="I735" s="47"/>
      <c r="J735" s="50"/>
      <c r="K735" s="47"/>
    </row>
    <row r="736" spans="1:11" x14ac:dyDescent="0.25">
      <c r="A736" s="65">
        <v>3135050</v>
      </c>
      <c r="B736" s="47" t="s">
        <v>1636</v>
      </c>
      <c r="C736" s="66">
        <v>961475.46589137102</v>
      </c>
      <c r="D736" s="71">
        <v>3162658</v>
      </c>
      <c r="E736" s="59" t="s">
        <v>741</v>
      </c>
      <c r="F736" s="72">
        <f t="shared" si="11"/>
        <v>139357.98988390519</v>
      </c>
      <c r="G736" s="52"/>
      <c r="H736" s="53"/>
      <c r="I736" s="47"/>
      <c r="J736" s="50"/>
      <c r="K736" s="47"/>
    </row>
    <row r="737" spans="1:11" x14ac:dyDescent="0.25">
      <c r="A737" s="65">
        <v>3135076</v>
      </c>
      <c r="B737" s="47" t="s">
        <v>1637</v>
      </c>
      <c r="C737" s="66">
        <v>140361.5202041787</v>
      </c>
      <c r="D737" s="71">
        <v>3162708</v>
      </c>
      <c r="E737" s="59" t="s">
        <v>742</v>
      </c>
      <c r="F737" s="72">
        <f t="shared" si="11"/>
        <v>387906.80669334007</v>
      </c>
      <c r="G737" s="52"/>
      <c r="H737" s="53"/>
      <c r="I737" s="47"/>
      <c r="J737" s="50"/>
      <c r="K737" s="47"/>
    </row>
    <row r="738" spans="1:11" x14ac:dyDescent="0.25">
      <c r="A738" s="65">
        <v>3136652</v>
      </c>
      <c r="B738" s="47" t="s">
        <v>1638</v>
      </c>
      <c r="C738" s="66">
        <v>3901196.1254874826</v>
      </c>
      <c r="D738" s="71">
        <v>3162807</v>
      </c>
      <c r="E738" s="59" t="s">
        <v>743</v>
      </c>
      <c r="F738" s="72">
        <f t="shared" si="11"/>
        <v>328012.53445759177</v>
      </c>
      <c r="G738" s="52"/>
      <c r="H738" s="53"/>
      <c r="I738" s="47"/>
      <c r="J738" s="47"/>
      <c r="K738" s="47"/>
    </row>
    <row r="739" spans="1:11" x14ac:dyDescent="0.25">
      <c r="A739" s="65">
        <v>3137536</v>
      </c>
      <c r="B739" s="47" t="s">
        <v>1639</v>
      </c>
      <c r="C739" s="66">
        <v>528278.24193686899</v>
      </c>
      <c r="D739" s="71">
        <v>3162906</v>
      </c>
      <c r="E739" s="59" t="s">
        <v>744</v>
      </c>
      <c r="F739" s="72">
        <f t="shared" si="11"/>
        <v>560543.5486000228</v>
      </c>
      <c r="G739" s="52"/>
      <c r="H739" s="53"/>
      <c r="I739" s="47"/>
      <c r="J739" s="47"/>
      <c r="K739" s="47"/>
    </row>
    <row r="740" spans="1:11" x14ac:dyDescent="0.25">
      <c r="A740" s="65">
        <v>3138625</v>
      </c>
      <c r="B740" s="47" t="s">
        <v>1640</v>
      </c>
      <c r="C740" s="66">
        <v>1131846.0519170859</v>
      </c>
      <c r="D740" s="71">
        <v>3162922</v>
      </c>
      <c r="E740" s="59" t="s">
        <v>745</v>
      </c>
      <c r="F740" s="72">
        <f t="shared" si="11"/>
        <v>956344.49755518348</v>
      </c>
      <c r="G740" s="52"/>
      <c r="H740" s="53"/>
      <c r="I740" s="47"/>
      <c r="J740" s="47"/>
      <c r="K740" s="47"/>
    </row>
    <row r="741" spans="1:11" x14ac:dyDescent="0.25">
      <c r="A741" s="65">
        <v>3138658</v>
      </c>
      <c r="B741" s="47" t="s">
        <v>1641</v>
      </c>
      <c r="C741" s="66">
        <v>227536.08772287704</v>
      </c>
      <c r="D741" s="71">
        <v>3162948</v>
      </c>
      <c r="E741" s="59" t="s">
        <v>746</v>
      </c>
      <c r="F741" s="72">
        <f t="shared" si="11"/>
        <v>897524.07501159585</v>
      </c>
      <c r="G741" s="52"/>
      <c r="H741" s="53"/>
      <c r="I741" s="47"/>
      <c r="J741" s="47"/>
      <c r="K741" s="47"/>
    </row>
    <row r="742" spans="1:11" x14ac:dyDescent="0.25">
      <c r="A742" s="65">
        <v>3139250</v>
      </c>
      <c r="B742" s="47" t="s">
        <v>1642</v>
      </c>
      <c r="C742" s="66">
        <v>171253.60975797445</v>
      </c>
      <c r="D742" s="71">
        <v>3162955</v>
      </c>
      <c r="E742" s="59" t="s">
        <v>747</v>
      </c>
      <c r="F742" s="72">
        <f t="shared" si="11"/>
        <v>1005030.3970634266</v>
      </c>
      <c r="G742" s="52"/>
      <c r="H742" s="53"/>
      <c r="I742" s="47"/>
      <c r="J742" s="47"/>
      <c r="K742" s="47"/>
    </row>
    <row r="743" spans="1:11" x14ac:dyDescent="0.25">
      <c r="A743" s="65">
        <v>3140555</v>
      </c>
      <c r="B743" s="47" t="s">
        <v>1643</v>
      </c>
      <c r="C743" s="66">
        <v>232165.74557604594</v>
      </c>
      <c r="D743" s="71">
        <v>3163003</v>
      </c>
      <c r="E743" s="59" t="s">
        <v>748</v>
      </c>
      <c r="F743" s="72">
        <f t="shared" si="11"/>
        <v>164743.45448946761</v>
      </c>
      <c r="G743" s="52"/>
      <c r="H743" s="53"/>
      <c r="I743" s="47"/>
      <c r="J743" s="47"/>
      <c r="K743" s="47"/>
    </row>
    <row r="744" spans="1:11" x14ac:dyDescent="0.25">
      <c r="A744" s="65">
        <v>3140852</v>
      </c>
      <c r="B744" s="47" t="s">
        <v>1644</v>
      </c>
      <c r="C744" s="66">
        <v>448716.41632519511</v>
      </c>
      <c r="D744" s="71">
        <v>3163102</v>
      </c>
      <c r="E744" s="59" t="s">
        <v>749</v>
      </c>
      <c r="F744" s="72">
        <f t="shared" si="11"/>
        <v>324813.43784391752</v>
      </c>
      <c r="G744" s="52"/>
      <c r="H744" s="53"/>
      <c r="I744" s="47"/>
      <c r="J744" s="47"/>
      <c r="K744" s="47"/>
    </row>
    <row r="745" spans="1:11" x14ac:dyDescent="0.25">
      <c r="A745" s="65">
        <v>3143450</v>
      </c>
      <c r="B745" s="47" t="s">
        <v>1645</v>
      </c>
      <c r="C745" s="66">
        <v>204831.81320835202</v>
      </c>
      <c r="D745" s="71">
        <v>3163201</v>
      </c>
      <c r="E745" s="59" t="s">
        <v>750</v>
      </c>
      <c r="F745" s="72">
        <f t="shared" si="11"/>
        <v>143457.51456070261</v>
      </c>
      <c r="G745" s="52"/>
      <c r="H745" s="53"/>
      <c r="I745" s="47"/>
      <c r="J745" s="47"/>
      <c r="K745" s="47"/>
    </row>
    <row r="746" spans="1:11" x14ac:dyDescent="0.25">
      <c r="A746" s="65">
        <v>3146750</v>
      </c>
      <c r="B746" s="47" t="s">
        <v>1646</v>
      </c>
      <c r="C746" s="66">
        <v>176880.40026183915</v>
      </c>
      <c r="D746" s="71">
        <v>3163300</v>
      </c>
      <c r="E746" s="59" t="s">
        <v>751</v>
      </c>
      <c r="F746" s="72">
        <f t="shared" si="11"/>
        <v>144430.25245150737</v>
      </c>
      <c r="G746" s="52"/>
      <c r="H746" s="53"/>
      <c r="I746" s="47"/>
      <c r="J746" s="47"/>
      <c r="K746" s="47"/>
    </row>
    <row r="747" spans="1:11" x14ac:dyDescent="0.25">
      <c r="A747" s="65">
        <v>3149150</v>
      </c>
      <c r="B747" s="47" t="s">
        <v>1647</v>
      </c>
      <c r="C747" s="66">
        <v>261094.62151108633</v>
      </c>
      <c r="D747" s="71">
        <v>3163409</v>
      </c>
      <c r="E747" s="59" t="s">
        <v>752</v>
      </c>
      <c r="F747" s="72">
        <f t="shared" si="11"/>
        <v>135473.20701221097</v>
      </c>
      <c r="G747" s="52"/>
      <c r="H747" s="53"/>
      <c r="I747" s="47"/>
      <c r="J747" s="47"/>
      <c r="K747" s="47"/>
    </row>
    <row r="748" spans="1:11" x14ac:dyDescent="0.25">
      <c r="A748" s="65">
        <v>3154457</v>
      </c>
      <c r="B748" s="47" t="s">
        <v>1648</v>
      </c>
      <c r="C748" s="66">
        <v>267675.55095178832</v>
      </c>
      <c r="D748" s="71">
        <v>3163508</v>
      </c>
      <c r="E748" s="59" t="s">
        <v>753</v>
      </c>
      <c r="F748" s="72">
        <f t="shared" si="11"/>
        <v>137112.14698061533</v>
      </c>
      <c r="G748" s="52"/>
      <c r="H748" s="53"/>
      <c r="I748" s="47"/>
      <c r="J748" s="47"/>
      <c r="K748" s="47"/>
    </row>
    <row r="749" spans="1:11" x14ac:dyDescent="0.25">
      <c r="A749" s="65">
        <v>3157252</v>
      </c>
      <c r="B749" s="47" t="s">
        <v>1649</v>
      </c>
      <c r="C749" s="66">
        <v>213122.65933261032</v>
      </c>
      <c r="D749" s="71">
        <v>3163607</v>
      </c>
      <c r="E749" s="59" t="s">
        <v>754</v>
      </c>
      <c r="F749" s="72">
        <f t="shared" si="11"/>
        <v>117522.81355402415</v>
      </c>
      <c r="G749" s="52"/>
      <c r="H749" s="53"/>
      <c r="I749" s="47"/>
      <c r="J749" s="50"/>
      <c r="K749" s="47"/>
    </row>
    <row r="750" spans="1:11" x14ac:dyDescent="0.25">
      <c r="A750" s="65">
        <v>3159357</v>
      </c>
      <c r="B750" s="47" t="s">
        <v>1650</v>
      </c>
      <c r="C750" s="66">
        <v>204572.90532083192</v>
      </c>
      <c r="D750" s="71">
        <v>3163706</v>
      </c>
      <c r="E750" s="59" t="s">
        <v>755</v>
      </c>
      <c r="F750" s="72">
        <f t="shared" si="11"/>
        <v>956795.30653023371</v>
      </c>
      <c r="G750" s="52"/>
      <c r="H750" s="53"/>
      <c r="I750" s="47"/>
      <c r="J750" s="50"/>
      <c r="K750" s="47"/>
    </row>
    <row r="751" spans="1:11" x14ac:dyDescent="0.25">
      <c r="A751" s="65">
        <v>3158953</v>
      </c>
      <c r="B751" s="47" t="s">
        <v>1651</v>
      </c>
      <c r="C751" s="66">
        <v>799149.79445068759</v>
      </c>
      <c r="D751" s="71">
        <v>3163805</v>
      </c>
      <c r="E751" s="59" t="s">
        <v>756</v>
      </c>
      <c r="F751" s="72">
        <f t="shared" si="11"/>
        <v>244778.59947774705</v>
      </c>
      <c r="G751" s="52"/>
      <c r="H751" s="53"/>
      <c r="I751" s="47"/>
      <c r="J751" s="50"/>
      <c r="K751" s="47"/>
    </row>
    <row r="752" spans="1:11" x14ac:dyDescent="0.25">
      <c r="A752" s="65">
        <v>3162559</v>
      </c>
      <c r="B752" s="47" t="s">
        <v>1652</v>
      </c>
      <c r="C752" s="66">
        <v>231347.99577862816</v>
      </c>
      <c r="D752" s="71">
        <v>3163904</v>
      </c>
      <c r="E752" s="59" t="s">
        <v>757</v>
      </c>
      <c r="F752" s="72">
        <f t="shared" si="11"/>
        <v>282463.49482156744</v>
      </c>
      <c r="G752" s="52"/>
      <c r="H752" s="53"/>
      <c r="I752" s="47"/>
      <c r="J752" s="50"/>
      <c r="K752" s="47"/>
    </row>
    <row r="753" spans="1:12" x14ac:dyDescent="0.25">
      <c r="A753" s="65">
        <v>3162575</v>
      </c>
      <c r="B753" s="47" t="s">
        <v>1653</v>
      </c>
      <c r="C753" s="66">
        <v>187095.49997069841</v>
      </c>
      <c r="D753" s="71">
        <v>3164100</v>
      </c>
      <c r="E753" s="59" t="s">
        <v>758</v>
      </c>
      <c r="F753" s="72">
        <f t="shared" si="11"/>
        <v>122942.39322179763</v>
      </c>
      <c r="G753" s="52"/>
      <c r="H753" s="53"/>
      <c r="I753" s="47"/>
      <c r="J753" s="50"/>
      <c r="K753" s="47"/>
    </row>
    <row r="754" spans="1:12" x14ac:dyDescent="0.25">
      <c r="A754" s="65">
        <v>3162955</v>
      </c>
      <c r="B754" s="47" t="s">
        <v>1654</v>
      </c>
      <c r="C754" s="66">
        <v>1005030.3970634266</v>
      </c>
      <c r="D754" s="71">
        <v>3164001</v>
      </c>
      <c r="E754" s="59" t="s">
        <v>759</v>
      </c>
      <c r="F754" s="72">
        <f t="shared" si="11"/>
        <v>252835.15645717358</v>
      </c>
      <c r="G754" s="52"/>
      <c r="H754" s="53"/>
      <c r="I754" s="47"/>
      <c r="J754" s="50"/>
      <c r="K754" s="47"/>
    </row>
    <row r="755" spans="1:12" x14ac:dyDescent="0.25">
      <c r="A755" s="65">
        <v>3165578</v>
      </c>
      <c r="B755" s="47" t="s">
        <v>1655</v>
      </c>
      <c r="C755" s="66">
        <v>267745.14142860577</v>
      </c>
      <c r="D755" s="71">
        <v>3164209</v>
      </c>
      <c r="E755" s="59" t="s">
        <v>760</v>
      </c>
      <c r="F755" s="72">
        <f t="shared" si="11"/>
        <v>305717.88780036278</v>
      </c>
      <c r="G755" s="52"/>
      <c r="H755" s="53"/>
      <c r="I755" s="47"/>
      <c r="J755" s="50"/>
      <c r="K755" s="47"/>
    </row>
    <row r="756" spans="1:12" x14ac:dyDescent="0.25">
      <c r="A756" s="65">
        <v>3170057</v>
      </c>
      <c r="B756" s="47" t="s">
        <v>1656</v>
      </c>
      <c r="C756" s="66">
        <v>231437.87225495678</v>
      </c>
      <c r="D756" s="71">
        <v>3164308</v>
      </c>
      <c r="E756" s="59" t="s">
        <v>761</v>
      </c>
      <c r="F756" s="72">
        <f t="shared" si="11"/>
        <v>503921.45348700159</v>
      </c>
      <c r="G756" s="52"/>
      <c r="H756" s="53"/>
      <c r="I756" s="47"/>
      <c r="J756" s="50"/>
      <c r="K756" s="47"/>
    </row>
    <row r="757" spans="1:12" x14ac:dyDescent="0.25">
      <c r="A757" s="65">
        <v>3170529</v>
      </c>
      <c r="B757" s="47" t="s">
        <v>1657</v>
      </c>
      <c r="C757" s="66">
        <v>299502.63792238629</v>
      </c>
      <c r="D757" s="71">
        <v>3164407</v>
      </c>
      <c r="E757" s="59" t="s">
        <v>762</v>
      </c>
      <c r="F757" s="72">
        <f t="shared" si="11"/>
        <v>529537.15625330934</v>
      </c>
      <c r="G757" s="52"/>
      <c r="H757" s="53"/>
      <c r="I757" s="47"/>
      <c r="J757" s="50"/>
      <c r="K757" s="47"/>
    </row>
    <row r="758" spans="1:12" x14ac:dyDescent="0.25">
      <c r="A758" s="65">
        <v>3102050</v>
      </c>
      <c r="B758" s="47" t="s">
        <v>1658</v>
      </c>
      <c r="C758" s="66">
        <v>208962.9221897056</v>
      </c>
      <c r="D758" s="71">
        <v>3164431</v>
      </c>
      <c r="E758" s="59" t="s">
        <v>763</v>
      </c>
      <c r="F758" s="72">
        <f t="shared" si="11"/>
        <v>215215.31639586977</v>
      </c>
      <c r="G758" s="52"/>
      <c r="H758" s="53"/>
      <c r="I758" s="47"/>
      <c r="J758" s="50"/>
      <c r="K758" s="47"/>
    </row>
    <row r="759" spans="1:12" x14ac:dyDescent="0.25">
      <c r="A759" s="65">
        <v>3102852</v>
      </c>
      <c r="B759" s="47" t="s">
        <v>1659</v>
      </c>
      <c r="C759" s="66">
        <v>283911.68449830741</v>
      </c>
      <c r="D759" s="71">
        <v>3164472</v>
      </c>
      <c r="E759" s="59" t="s">
        <v>764</v>
      </c>
      <c r="F759" s="72">
        <f t="shared" si="11"/>
        <v>185672.30747414718</v>
      </c>
      <c r="G759" s="52"/>
      <c r="H759" s="53"/>
      <c r="I759" s="47"/>
      <c r="J759" s="50"/>
      <c r="K759" s="47"/>
    </row>
    <row r="760" spans="1:12" x14ac:dyDescent="0.25">
      <c r="A760" s="65">
        <v>3104452</v>
      </c>
      <c r="B760" s="47" t="s">
        <v>1660</v>
      </c>
      <c r="C760" s="66">
        <v>174318.9413422895</v>
      </c>
      <c r="D760" s="71">
        <v>3164506</v>
      </c>
      <c r="E760" s="59" t="s">
        <v>765</v>
      </c>
      <c r="F760" s="72">
        <f t="shared" si="11"/>
        <v>172933.8424947359</v>
      </c>
      <c r="G760" s="52"/>
      <c r="H760" s="53"/>
      <c r="I760" s="47"/>
      <c r="J760" s="50"/>
      <c r="K760" s="47"/>
    </row>
    <row r="761" spans="1:12" x14ac:dyDescent="0.25">
      <c r="A761" s="65">
        <v>3106655</v>
      </c>
      <c r="B761" s="47" t="s">
        <v>1661</v>
      </c>
      <c r="C761" s="66">
        <v>123194.94863854296</v>
      </c>
      <c r="D761" s="71">
        <v>3164605</v>
      </c>
      <c r="E761" s="59" t="s">
        <v>766</v>
      </c>
      <c r="F761" s="72">
        <f t="shared" si="11"/>
        <v>747793.61759165837</v>
      </c>
      <c r="G761" s="52"/>
      <c r="H761" s="53"/>
      <c r="I761" s="47"/>
      <c r="J761" s="50"/>
      <c r="K761" s="47"/>
    </row>
    <row r="762" spans="1:12" x14ac:dyDescent="0.25">
      <c r="A762" s="65">
        <v>3108255</v>
      </c>
      <c r="B762" s="47" t="s">
        <v>1662</v>
      </c>
      <c r="C762" s="66">
        <v>271188.84313968889</v>
      </c>
      <c r="D762" s="71">
        <v>3164704</v>
      </c>
      <c r="E762" s="59" t="s">
        <v>767</v>
      </c>
      <c r="F762" s="72">
        <f t="shared" si="11"/>
        <v>2166473.0344464825</v>
      </c>
      <c r="G762" s="52"/>
      <c r="H762" s="53"/>
      <c r="I762" s="47"/>
      <c r="J762" s="50"/>
      <c r="K762" s="47"/>
      <c r="L762" s="13"/>
    </row>
    <row r="763" spans="1:12" x14ac:dyDescent="0.25">
      <c r="A763" s="65">
        <v>3108552</v>
      </c>
      <c r="B763" s="47" t="s">
        <v>1663</v>
      </c>
      <c r="C763" s="66">
        <v>487402.60110742506</v>
      </c>
      <c r="D763" s="71">
        <v>3164803</v>
      </c>
      <c r="E763" s="59" t="s">
        <v>768</v>
      </c>
      <c r="F763" s="72">
        <f t="shared" si="11"/>
        <v>103988.50848716007</v>
      </c>
      <c r="G763" s="52"/>
      <c r="H763" s="53"/>
      <c r="I763" s="47"/>
      <c r="J763" s="50"/>
      <c r="K763" s="47"/>
      <c r="L763" s="13"/>
    </row>
    <row r="764" spans="1:12" x14ac:dyDescent="0.25">
      <c r="A764" s="65">
        <v>3109253</v>
      </c>
      <c r="B764" s="47" t="s">
        <v>1664</v>
      </c>
      <c r="C764" s="66">
        <v>110348.50345398861</v>
      </c>
      <c r="D764" s="71">
        <v>3164902</v>
      </c>
      <c r="E764" s="59" t="s">
        <v>769</v>
      </c>
      <c r="F764" s="72">
        <f t="shared" si="11"/>
        <v>135690.45689148037</v>
      </c>
      <c r="G764" s="52"/>
      <c r="H764" s="53"/>
      <c r="I764" s="47"/>
      <c r="J764" s="50"/>
      <c r="K764" s="47"/>
      <c r="L764" s="13"/>
    </row>
    <row r="765" spans="1:12" x14ac:dyDescent="0.25">
      <c r="A765" s="65">
        <v>3109451</v>
      </c>
      <c r="B765" s="47" t="s">
        <v>1665</v>
      </c>
      <c r="C765" s="66">
        <v>801920.30100631784</v>
      </c>
      <c r="D765" s="71">
        <v>3165206</v>
      </c>
      <c r="E765" s="59" t="s">
        <v>770</v>
      </c>
      <c r="F765" s="72">
        <f t="shared" si="11"/>
        <v>228174.52143101359</v>
      </c>
      <c r="G765" s="52"/>
      <c r="H765" s="53"/>
      <c r="I765" s="47"/>
      <c r="J765" s="50"/>
      <c r="K765" s="47"/>
      <c r="L765" s="13"/>
    </row>
    <row r="766" spans="1:12" x14ac:dyDescent="0.25">
      <c r="A766" s="65">
        <v>3111150</v>
      </c>
      <c r="B766" s="47" t="s">
        <v>1666</v>
      </c>
      <c r="C766" s="66">
        <v>131425.49375949596</v>
      </c>
      <c r="D766" s="71">
        <v>3165008</v>
      </c>
      <c r="E766" s="59" t="s">
        <v>771</v>
      </c>
      <c r="F766" s="72">
        <f t="shared" si="11"/>
        <v>255132.31368752287</v>
      </c>
      <c r="G766" s="52"/>
      <c r="H766" s="53"/>
      <c r="I766" s="47"/>
      <c r="J766" s="50"/>
      <c r="K766" s="47"/>
      <c r="L766" s="13"/>
    </row>
    <row r="767" spans="1:12" x14ac:dyDescent="0.25">
      <c r="A767" s="65">
        <v>3112059</v>
      </c>
      <c r="B767" s="47" t="s">
        <v>1667</v>
      </c>
      <c r="C767" s="66">
        <v>137385.2157925397</v>
      </c>
      <c r="D767" s="71">
        <v>3165107</v>
      </c>
      <c r="E767" s="59" t="s">
        <v>772</v>
      </c>
      <c r="F767" s="72">
        <f t="shared" si="11"/>
        <v>452107.05227382318</v>
      </c>
      <c r="G767" s="52"/>
      <c r="H767" s="53"/>
      <c r="I767" s="47"/>
      <c r="J767" s="50"/>
      <c r="K767" s="47"/>
      <c r="L767" s="13"/>
    </row>
    <row r="768" spans="1:12" x14ac:dyDescent="0.25">
      <c r="A768" s="65">
        <v>3115359</v>
      </c>
      <c r="B768" s="47" t="s">
        <v>1668</v>
      </c>
      <c r="C768" s="66">
        <v>926440.83497164666</v>
      </c>
      <c r="D768" s="71">
        <v>3165305</v>
      </c>
      <c r="E768" s="59" t="s">
        <v>773</v>
      </c>
      <c r="F768" s="72">
        <f t="shared" si="11"/>
        <v>346144.97456536588</v>
      </c>
      <c r="G768" s="52"/>
      <c r="H768" s="53"/>
      <c r="I768" s="47"/>
      <c r="J768" s="50"/>
      <c r="K768" s="47"/>
      <c r="L768" s="13"/>
    </row>
    <row r="769" spans="1:12" x14ac:dyDescent="0.25">
      <c r="A769" s="65">
        <v>3115474</v>
      </c>
      <c r="B769" s="47" t="s">
        <v>1669</v>
      </c>
      <c r="C769" s="66">
        <v>121789.79474878157</v>
      </c>
      <c r="D769" s="71">
        <v>3165404</v>
      </c>
      <c r="E769" s="59" t="s">
        <v>774</v>
      </c>
      <c r="F769" s="72">
        <f t="shared" si="11"/>
        <v>234769.86579876827</v>
      </c>
      <c r="G769" s="52"/>
      <c r="H769" s="53"/>
      <c r="I769" s="47"/>
      <c r="J769" s="50"/>
      <c r="K769" s="47"/>
      <c r="L769" s="13"/>
    </row>
    <row r="770" spans="1:12" x14ac:dyDescent="0.25">
      <c r="A770" s="65">
        <v>3116159</v>
      </c>
      <c r="B770" s="47" t="s">
        <v>1670</v>
      </c>
      <c r="C770" s="66">
        <v>604779.9348630812</v>
      </c>
      <c r="D770" s="71">
        <v>3165503</v>
      </c>
      <c r="E770" s="59" t="s">
        <v>775</v>
      </c>
      <c r="F770" s="72">
        <f t="shared" si="11"/>
        <v>202859.18727715578</v>
      </c>
      <c r="G770" s="52"/>
      <c r="H770" s="53"/>
      <c r="I770" s="47"/>
      <c r="J770" s="50"/>
      <c r="K770" s="47"/>
      <c r="L770" s="13"/>
    </row>
    <row r="771" spans="1:12" x14ac:dyDescent="0.25">
      <c r="A771" s="65">
        <v>3117836</v>
      </c>
      <c r="B771" s="47" t="s">
        <v>1671</v>
      </c>
      <c r="C771" s="66">
        <v>197866.72890363983</v>
      </c>
      <c r="D771" s="71">
        <v>3165537</v>
      </c>
      <c r="E771" s="59" t="s">
        <v>776</v>
      </c>
      <c r="F771" s="72">
        <f t="shared" ref="F771:F834" si="12">VLOOKUP(D771,$A$2:$C$854,3,FALSE)</f>
        <v>2069821.8610583793</v>
      </c>
      <c r="G771" s="52"/>
      <c r="H771" s="53"/>
      <c r="I771" s="47"/>
      <c r="J771" s="50"/>
      <c r="K771" s="47"/>
      <c r="L771" s="13"/>
    </row>
    <row r="772" spans="1:12" x14ac:dyDescent="0.25">
      <c r="A772" s="65">
        <v>3117876</v>
      </c>
      <c r="B772" s="47" t="s">
        <v>1672</v>
      </c>
      <c r="C772" s="66">
        <v>938375.25486199267</v>
      </c>
      <c r="D772" s="71">
        <v>3165560</v>
      </c>
      <c r="E772" s="59" t="s">
        <v>777</v>
      </c>
      <c r="F772" s="72">
        <f t="shared" si="12"/>
        <v>134644.39821486856</v>
      </c>
      <c r="G772" s="52"/>
      <c r="H772" s="53"/>
      <c r="I772" s="47"/>
      <c r="J772" s="50"/>
      <c r="K772" s="47"/>
      <c r="L772" s="13"/>
    </row>
    <row r="773" spans="1:12" x14ac:dyDescent="0.25">
      <c r="A773" s="65">
        <v>3119955</v>
      </c>
      <c r="B773" s="47" t="s">
        <v>1673</v>
      </c>
      <c r="C773" s="66">
        <v>439965.63926169701</v>
      </c>
      <c r="D773" s="71">
        <v>3165578</v>
      </c>
      <c r="E773" s="59" t="s">
        <v>778</v>
      </c>
      <c r="F773" s="72">
        <f t="shared" si="12"/>
        <v>267745.14142860577</v>
      </c>
      <c r="G773" s="52"/>
      <c r="H773" s="53"/>
      <c r="I773" s="47"/>
      <c r="J773" s="50"/>
      <c r="K773" s="47"/>
      <c r="L773" s="13"/>
    </row>
    <row r="774" spans="1:12" x14ac:dyDescent="0.25">
      <c r="A774" s="65">
        <v>3120151</v>
      </c>
      <c r="B774" s="47" t="s">
        <v>1674</v>
      </c>
      <c r="C774" s="66">
        <v>191075.54347924382</v>
      </c>
      <c r="D774" s="71">
        <v>3165602</v>
      </c>
      <c r="E774" s="59" t="s">
        <v>779</v>
      </c>
      <c r="F774" s="72">
        <f t="shared" si="12"/>
        <v>117492.24338127584</v>
      </c>
      <c r="G774" s="52"/>
      <c r="H774" s="53"/>
      <c r="I774" s="47"/>
      <c r="J774" s="50"/>
      <c r="K774" s="47"/>
      <c r="L774" s="13"/>
    </row>
    <row r="775" spans="1:12" x14ac:dyDescent="0.25">
      <c r="A775" s="65">
        <v>3120839</v>
      </c>
      <c r="B775" s="47" t="s">
        <v>1675</v>
      </c>
      <c r="C775" s="66">
        <v>152485.77443963135</v>
      </c>
      <c r="D775" s="71">
        <v>3165701</v>
      </c>
      <c r="E775" s="59" t="s">
        <v>780</v>
      </c>
      <c r="F775" s="72">
        <f t="shared" si="12"/>
        <v>224101.42305030368</v>
      </c>
      <c r="G775" s="52"/>
      <c r="H775" s="53"/>
      <c r="I775" s="47"/>
      <c r="J775" s="50"/>
      <c r="K775" s="47"/>
      <c r="L775" s="13"/>
    </row>
    <row r="776" spans="1:12" x14ac:dyDescent="0.25">
      <c r="A776" s="65">
        <v>3120870</v>
      </c>
      <c r="B776" s="47" t="s">
        <v>1676</v>
      </c>
      <c r="C776" s="66">
        <v>218216.63961325079</v>
      </c>
      <c r="D776" s="71">
        <v>3165800</v>
      </c>
      <c r="E776" s="59" t="s">
        <v>781</v>
      </c>
      <c r="F776" s="72">
        <f t="shared" si="12"/>
        <v>117966.41849869984</v>
      </c>
      <c r="G776" s="52"/>
      <c r="H776" s="53"/>
      <c r="I776" s="47"/>
      <c r="J776" s="50"/>
      <c r="K776" s="47"/>
      <c r="L776" s="13"/>
    </row>
    <row r="777" spans="1:12" x14ac:dyDescent="0.25">
      <c r="A777" s="65">
        <v>3122355</v>
      </c>
      <c r="B777" s="47" t="s">
        <v>1677</v>
      </c>
      <c r="C777" s="66">
        <v>267510.70106686704</v>
      </c>
      <c r="D777" s="71">
        <v>3165909</v>
      </c>
      <c r="E777" s="59" t="s">
        <v>782</v>
      </c>
      <c r="F777" s="72">
        <f t="shared" si="12"/>
        <v>188103.99875557082</v>
      </c>
      <c r="G777" s="52"/>
      <c r="H777" s="53"/>
      <c r="I777" s="47"/>
      <c r="J777" s="50"/>
      <c r="K777" s="47"/>
      <c r="L777" s="13"/>
    </row>
    <row r="778" spans="1:12" x14ac:dyDescent="0.25">
      <c r="A778" s="65">
        <v>3122470</v>
      </c>
      <c r="B778" s="47" t="s">
        <v>1678</v>
      </c>
      <c r="C778" s="66">
        <v>179674.9160695005</v>
      </c>
      <c r="D778" s="71">
        <v>3166006</v>
      </c>
      <c r="E778" s="59" t="s">
        <v>783</v>
      </c>
      <c r="F778" s="72">
        <f t="shared" si="12"/>
        <v>230193.99968584895</v>
      </c>
      <c r="G778" s="52"/>
      <c r="H778" s="53"/>
      <c r="I778" s="47"/>
      <c r="J778" s="50"/>
      <c r="K778" s="47"/>
      <c r="L778" s="13"/>
    </row>
    <row r="779" spans="1:12" x14ac:dyDescent="0.25">
      <c r="A779" s="65">
        <v>3126752</v>
      </c>
      <c r="B779" s="47" t="s">
        <v>1679</v>
      </c>
      <c r="C779" s="66">
        <v>224809.59716788697</v>
      </c>
      <c r="D779" s="71">
        <v>3166105</v>
      </c>
      <c r="E779" s="59" t="s">
        <v>784</v>
      </c>
      <c r="F779" s="72">
        <f t="shared" si="12"/>
        <v>159484.87321189026</v>
      </c>
      <c r="G779" s="52"/>
      <c r="H779" s="53"/>
      <c r="I779" s="47"/>
      <c r="J779" s="50"/>
      <c r="K779" s="47"/>
      <c r="L779" s="13"/>
    </row>
    <row r="780" spans="1:12" x14ac:dyDescent="0.25">
      <c r="A780" s="65">
        <v>3126950</v>
      </c>
      <c r="B780" s="47" t="s">
        <v>1680</v>
      </c>
      <c r="C780" s="66">
        <v>144364.84662617015</v>
      </c>
      <c r="D780" s="71">
        <v>3166204</v>
      </c>
      <c r="E780" s="59" t="s">
        <v>785</v>
      </c>
      <c r="F780" s="72">
        <f t="shared" si="12"/>
        <v>177309.30127951314</v>
      </c>
      <c r="G780" s="52"/>
      <c r="H780" s="53"/>
      <c r="I780" s="47"/>
      <c r="J780" s="50"/>
      <c r="K780" s="47"/>
      <c r="L780" s="13"/>
    </row>
    <row r="781" spans="1:12" x14ac:dyDescent="0.25">
      <c r="A781" s="65">
        <v>3127073</v>
      </c>
      <c r="B781" s="47" t="s">
        <v>1681</v>
      </c>
      <c r="C781" s="66">
        <v>134400.39946478698</v>
      </c>
      <c r="D781" s="71">
        <v>3166303</v>
      </c>
      <c r="E781" s="59" t="s">
        <v>786</v>
      </c>
      <c r="F781" s="72">
        <f t="shared" si="12"/>
        <v>179233.70553904775</v>
      </c>
      <c r="G781" s="52"/>
      <c r="H781" s="53"/>
      <c r="I781" s="47"/>
      <c r="J781" s="50"/>
      <c r="K781" s="47"/>
      <c r="L781" s="13"/>
    </row>
    <row r="782" spans="1:12" x14ac:dyDescent="0.25">
      <c r="A782" s="65">
        <v>3127339</v>
      </c>
      <c r="B782" s="47" t="s">
        <v>1682</v>
      </c>
      <c r="C782" s="66">
        <v>165139.3294328636</v>
      </c>
      <c r="D782" s="71">
        <v>3166402</v>
      </c>
      <c r="E782" s="59" t="s">
        <v>787</v>
      </c>
      <c r="F782" s="72">
        <f t="shared" si="12"/>
        <v>148141.84158110336</v>
      </c>
      <c r="G782" s="52"/>
      <c r="H782" s="53"/>
      <c r="I782" s="47"/>
      <c r="J782" s="50"/>
      <c r="K782" s="13"/>
      <c r="L782" s="13"/>
    </row>
    <row r="783" spans="1:12" x14ac:dyDescent="0.25">
      <c r="A783" s="65">
        <v>3127354</v>
      </c>
      <c r="B783" s="47" t="s">
        <v>1683</v>
      </c>
      <c r="C783" s="66">
        <v>119802.43115875137</v>
      </c>
      <c r="D783" s="71">
        <v>3166501</v>
      </c>
      <c r="E783" s="59" t="s">
        <v>788</v>
      </c>
      <c r="F783" s="72">
        <f t="shared" si="12"/>
        <v>128279.78019563068</v>
      </c>
      <c r="G783" s="52"/>
      <c r="H783" s="53"/>
      <c r="I783" s="47"/>
      <c r="J783" s="50"/>
      <c r="K783" s="13"/>
      <c r="L783" s="13"/>
    </row>
    <row r="784" spans="1:12" x14ac:dyDescent="0.25">
      <c r="A784" s="65">
        <v>3127370</v>
      </c>
      <c r="B784" s="47" t="s">
        <v>1684</v>
      </c>
      <c r="C784" s="66">
        <v>130908.93152047446</v>
      </c>
      <c r="D784" s="71">
        <v>3166600</v>
      </c>
      <c r="E784" s="59" t="s">
        <v>789</v>
      </c>
      <c r="F784" s="72">
        <f t="shared" si="12"/>
        <v>131685.2586621978</v>
      </c>
      <c r="G784" s="52"/>
      <c r="H784" s="53"/>
      <c r="I784" s="47"/>
      <c r="J784" s="50"/>
      <c r="K784" s="13"/>
      <c r="L784" s="13"/>
    </row>
    <row r="785" spans="1:12" x14ac:dyDescent="0.25">
      <c r="A785" s="65">
        <v>3127388</v>
      </c>
      <c r="B785" s="47" t="s">
        <v>1685</v>
      </c>
      <c r="C785" s="66">
        <v>165923.0709634113</v>
      </c>
      <c r="D785" s="71">
        <v>3166808</v>
      </c>
      <c r="E785" s="59" t="s">
        <v>790</v>
      </c>
      <c r="F785" s="72">
        <f t="shared" si="12"/>
        <v>1104183.68201903</v>
      </c>
      <c r="G785" s="52"/>
      <c r="H785" s="53"/>
      <c r="I785" s="47"/>
      <c r="J785" s="47"/>
      <c r="K785" s="13"/>
      <c r="L785" s="13"/>
    </row>
    <row r="786" spans="1:12" x14ac:dyDescent="0.25">
      <c r="A786" s="65">
        <v>3128253</v>
      </c>
      <c r="B786" s="47" t="s">
        <v>1686</v>
      </c>
      <c r="C786" s="66">
        <v>120281.22057007567</v>
      </c>
      <c r="D786" s="71">
        <v>3166709</v>
      </c>
      <c r="E786" s="59" t="s">
        <v>791</v>
      </c>
      <c r="F786" s="72">
        <f t="shared" si="12"/>
        <v>307044.45594927738</v>
      </c>
      <c r="G786" s="52"/>
      <c r="H786" s="53"/>
      <c r="I786" s="47"/>
      <c r="J786" s="47"/>
      <c r="K786" s="13"/>
      <c r="L786" s="13"/>
    </row>
    <row r="787" spans="1:12" x14ac:dyDescent="0.25">
      <c r="A787" s="65">
        <v>3129657</v>
      </c>
      <c r="B787" s="47" t="s">
        <v>1687</v>
      </c>
      <c r="C787" s="66">
        <v>166508.0656826568</v>
      </c>
      <c r="D787" s="71">
        <v>3166907</v>
      </c>
      <c r="E787" s="59" t="s">
        <v>792</v>
      </c>
      <c r="F787" s="72">
        <f t="shared" si="12"/>
        <v>286151.2141461678</v>
      </c>
      <c r="G787" s="52"/>
      <c r="H787" s="53"/>
      <c r="I787" s="47"/>
      <c r="J787" s="47"/>
      <c r="K787" s="13"/>
      <c r="L787" s="13"/>
    </row>
    <row r="788" spans="1:12" x14ac:dyDescent="0.25">
      <c r="A788" s="65">
        <v>3130556</v>
      </c>
      <c r="B788" s="47" t="s">
        <v>1688</v>
      </c>
      <c r="C788" s="66">
        <v>180731.30849526616</v>
      </c>
      <c r="D788" s="71">
        <v>3166956</v>
      </c>
      <c r="E788" s="59" t="s">
        <v>793</v>
      </c>
      <c r="F788" s="72">
        <f t="shared" si="12"/>
        <v>178923.87445192481</v>
      </c>
      <c r="G788" s="52"/>
      <c r="H788" s="53"/>
      <c r="I788" s="47"/>
      <c r="J788" s="47"/>
      <c r="K788" s="13"/>
      <c r="L788" s="13"/>
    </row>
    <row r="789" spans="1:12" x14ac:dyDescent="0.25">
      <c r="A789" s="65">
        <v>3130655</v>
      </c>
      <c r="B789" s="47" t="s">
        <v>1689</v>
      </c>
      <c r="C789" s="66">
        <v>192538.62837675947</v>
      </c>
      <c r="D789" s="71">
        <v>3167004</v>
      </c>
      <c r="E789" s="59" t="s">
        <v>794</v>
      </c>
      <c r="F789" s="72">
        <f t="shared" si="12"/>
        <v>151982.58444963177</v>
      </c>
      <c r="G789" s="52"/>
      <c r="H789" s="53"/>
      <c r="I789" s="47"/>
      <c r="J789" s="47"/>
      <c r="K789" s="13"/>
      <c r="L789" s="13"/>
    </row>
    <row r="790" spans="1:12" x14ac:dyDescent="0.25">
      <c r="A790" s="65">
        <v>3135456</v>
      </c>
      <c r="B790" s="47" t="s">
        <v>1690</v>
      </c>
      <c r="C790" s="66">
        <v>169952.89945827454</v>
      </c>
      <c r="D790" s="71">
        <v>3167103</v>
      </c>
      <c r="E790" s="59" t="s">
        <v>795</v>
      </c>
      <c r="F790" s="72">
        <f t="shared" si="12"/>
        <v>426182.62704138318</v>
      </c>
      <c r="G790" s="52"/>
      <c r="H790" s="53"/>
      <c r="I790" s="47"/>
      <c r="J790" s="47"/>
      <c r="K790" s="13"/>
      <c r="L790" s="13"/>
    </row>
    <row r="791" spans="1:12" x14ac:dyDescent="0.25">
      <c r="A791" s="65">
        <v>3136520</v>
      </c>
      <c r="B791" s="47" t="s">
        <v>1691</v>
      </c>
      <c r="C791" s="66">
        <v>164710.02940822559</v>
      </c>
      <c r="D791" s="71">
        <v>3167202</v>
      </c>
      <c r="E791" s="59" t="s">
        <v>796</v>
      </c>
      <c r="F791" s="72">
        <f t="shared" si="12"/>
        <v>12400203.788152201</v>
      </c>
      <c r="G791" s="52"/>
      <c r="H791" s="53"/>
      <c r="I791" s="47"/>
      <c r="J791" s="47"/>
      <c r="K791" s="13"/>
      <c r="L791" s="13"/>
    </row>
    <row r="792" spans="1:12" x14ac:dyDescent="0.25">
      <c r="A792" s="65">
        <v>3136553</v>
      </c>
      <c r="B792" s="47" t="s">
        <v>1692</v>
      </c>
      <c r="C792" s="66">
        <v>162456.39691711334</v>
      </c>
      <c r="D792" s="71">
        <v>3165552</v>
      </c>
      <c r="E792" s="59" t="s">
        <v>797</v>
      </c>
      <c r="F792" s="72">
        <f t="shared" si="12"/>
        <v>207041.76821286231</v>
      </c>
      <c r="G792" s="52"/>
      <c r="H792" s="53"/>
      <c r="I792" s="47"/>
      <c r="J792" s="47"/>
      <c r="K792" s="13"/>
      <c r="L792" s="13"/>
    </row>
    <row r="793" spans="1:12" x14ac:dyDescent="0.25">
      <c r="A793" s="65">
        <v>3136579</v>
      </c>
      <c r="B793" s="47" t="s">
        <v>1693</v>
      </c>
      <c r="C793" s="66">
        <v>170684.21719135254</v>
      </c>
      <c r="D793" s="71">
        <v>3167301</v>
      </c>
      <c r="E793" s="59" t="s">
        <v>798</v>
      </c>
      <c r="F793" s="72">
        <f t="shared" si="12"/>
        <v>122265.91974223382</v>
      </c>
      <c r="G793" s="52"/>
      <c r="H793" s="53"/>
      <c r="I793" s="47"/>
      <c r="J793" s="47"/>
      <c r="K793" s="13"/>
      <c r="L793" s="13"/>
    </row>
    <row r="794" spans="1:12" x14ac:dyDescent="0.25">
      <c r="A794" s="65">
        <v>3136959</v>
      </c>
      <c r="B794" s="47" t="s">
        <v>1694</v>
      </c>
      <c r="C794" s="66">
        <v>213635.57161520742</v>
      </c>
      <c r="D794" s="71">
        <v>3167400</v>
      </c>
      <c r="E794" s="59" t="s">
        <v>799</v>
      </c>
      <c r="F794" s="72">
        <f t="shared" si="12"/>
        <v>231354.19580799958</v>
      </c>
      <c r="G794" s="52"/>
      <c r="H794" s="53"/>
      <c r="I794" s="47"/>
      <c r="J794" s="47"/>
      <c r="K794" s="13"/>
      <c r="L794" s="13"/>
    </row>
    <row r="795" spans="1:12" x14ac:dyDescent="0.25">
      <c r="A795" s="65">
        <v>3138351</v>
      </c>
      <c r="B795" s="47" t="s">
        <v>1695</v>
      </c>
      <c r="C795" s="66">
        <v>202216.5619861774</v>
      </c>
      <c r="D795" s="71">
        <v>3167509</v>
      </c>
      <c r="E795" s="59" t="s">
        <v>800</v>
      </c>
      <c r="F795" s="72">
        <f t="shared" si="12"/>
        <v>203054.76687062532</v>
      </c>
      <c r="G795" s="52"/>
      <c r="H795" s="53"/>
      <c r="I795" s="47"/>
      <c r="J795" s="47"/>
      <c r="K795" s="13"/>
      <c r="L795" s="13"/>
    </row>
    <row r="796" spans="1:12" x14ac:dyDescent="0.25">
      <c r="A796" s="65">
        <v>3138674</v>
      </c>
      <c r="B796" s="47" t="s">
        <v>1696</v>
      </c>
      <c r="C796" s="66">
        <v>218543.71687770696</v>
      </c>
      <c r="D796" s="71">
        <v>3167608</v>
      </c>
      <c r="E796" s="59" t="s">
        <v>801</v>
      </c>
      <c r="F796" s="72">
        <f t="shared" si="12"/>
        <v>322205.08777387667</v>
      </c>
      <c r="G796" s="52"/>
      <c r="H796" s="53"/>
      <c r="I796" s="47"/>
      <c r="J796" s="47"/>
      <c r="K796" s="13"/>
      <c r="L796" s="13"/>
    </row>
    <row r="797" spans="1:12" x14ac:dyDescent="0.25">
      <c r="A797" s="65">
        <v>3138682</v>
      </c>
      <c r="B797" s="47" t="s">
        <v>1697</v>
      </c>
      <c r="C797" s="66">
        <v>140334.18987154207</v>
      </c>
      <c r="D797" s="71">
        <v>3167707</v>
      </c>
      <c r="E797" s="59" t="s">
        <v>802</v>
      </c>
      <c r="F797" s="72">
        <f t="shared" si="12"/>
        <v>187744.25182936713</v>
      </c>
      <c r="G797" s="52"/>
      <c r="H797" s="53"/>
      <c r="I797" s="47"/>
      <c r="J797" s="47"/>
      <c r="K797" s="13"/>
      <c r="L797" s="13"/>
    </row>
    <row r="798" spans="1:12" x14ac:dyDescent="0.25">
      <c r="A798" s="65">
        <v>3140159</v>
      </c>
      <c r="B798" s="47" t="s">
        <v>1698</v>
      </c>
      <c r="C798" s="66">
        <v>379251.19016204856</v>
      </c>
      <c r="D798" s="71">
        <v>3167806</v>
      </c>
      <c r="E798" s="59" t="s">
        <v>803</v>
      </c>
      <c r="F798" s="72">
        <f t="shared" si="12"/>
        <v>183878.33558941161</v>
      </c>
      <c r="G798" s="52"/>
      <c r="H798" s="53"/>
      <c r="I798" s="47"/>
      <c r="J798" s="47"/>
      <c r="K798" s="13"/>
      <c r="L798" s="13"/>
    </row>
    <row r="799" spans="1:12" x14ac:dyDescent="0.25">
      <c r="A799" s="65">
        <v>3140530</v>
      </c>
      <c r="B799" s="47" t="s">
        <v>1699</v>
      </c>
      <c r="C799" s="66">
        <v>278877.56201184518</v>
      </c>
      <c r="D799" s="71">
        <v>3167905</v>
      </c>
      <c r="E799" s="59" t="s">
        <v>804</v>
      </c>
      <c r="F799" s="72">
        <f t="shared" si="12"/>
        <v>163858.37214889459</v>
      </c>
      <c r="G799" s="52"/>
      <c r="H799" s="53"/>
      <c r="I799" s="47"/>
      <c r="J799" s="47"/>
      <c r="K799" s="13"/>
    </row>
    <row r="800" spans="1:12" x14ac:dyDescent="0.25">
      <c r="A800" s="65">
        <v>3142254</v>
      </c>
      <c r="B800" s="47" t="s">
        <v>1700</v>
      </c>
      <c r="C800" s="66">
        <v>126141.30745440586</v>
      </c>
      <c r="D800" s="71">
        <v>3168002</v>
      </c>
      <c r="E800" s="59" t="s">
        <v>805</v>
      </c>
      <c r="F800" s="72">
        <f t="shared" si="12"/>
        <v>629627.77513873053</v>
      </c>
      <c r="G800" s="52"/>
      <c r="H800" s="53"/>
      <c r="I800" s="47"/>
      <c r="J800" s="13"/>
      <c r="K800" s="13"/>
    </row>
    <row r="801" spans="1:11" x14ac:dyDescent="0.25">
      <c r="A801" s="65">
        <v>3143153</v>
      </c>
      <c r="B801" s="47" t="s">
        <v>1701</v>
      </c>
      <c r="C801" s="66">
        <v>161323.11356598337</v>
      </c>
      <c r="D801" s="71">
        <v>3168051</v>
      </c>
      <c r="E801" s="59" t="s">
        <v>806</v>
      </c>
      <c r="F801" s="72">
        <f t="shared" si="12"/>
        <v>124424.71972004014</v>
      </c>
      <c r="G801" s="52"/>
      <c r="H801" s="53"/>
      <c r="I801" s="47"/>
      <c r="J801" s="13"/>
      <c r="K801" s="13"/>
    </row>
    <row r="802" spans="1:11" x14ac:dyDescent="0.25">
      <c r="A802" s="65">
        <v>3144359</v>
      </c>
      <c r="B802" s="47" t="s">
        <v>1702</v>
      </c>
      <c r="C802" s="66">
        <v>187602.64762920263</v>
      </c>
      <c r="D802" s="71">
        <v>3168101</v>
      </c>
      <c r="E802" s="59" t="s">
        <v>807</v>
      </c>
      <c r="F802" s="72">
        <f t="shared" si="12"/>
        <v>1266396.4316044885</v>
      </c>
      <c r="G802" s="52"/>
      <c r="H802" s="53"/>
      <c r="I802" s="47"/>
      <c r="J802" s="13"/>
      <c r="K802" s="13"/>
    </row>
    <row r="803" spans="1:11" x14ac:dyDescent="0.25">
      <c r="A803" s="65">
        <v>3144375</v>
      </c>
      <c r="B803" s="47" t="s">
        <v>1703</v>
      </c>
      <c r="C803" s="66">
        <v>182634.27011896044</v>
      </c>
      <c r="D803" s="71">
        <v>3168200</v>
      </c>
      <c r="E803" s="59" t="s">
        <v>808</v>
      </c>
      <c r="F803" s="72">
        <f t="shared" si="12"/>
        <v>169259.23771750164</v>
      </c>
      <c r="G803" s="52"/>
      <c r="H803" s="53"/>
      <c r="I803" s="47"/>
      <c r="J803" s="13"/>
      <c r="K803" s="13"/>
    </row>
    <row r="804" spans="1:11" x14ac:dyDescent="0.25">
      <c r="A804" s="65">
        <v>3144656</v>
      </c>
      <c r="B804" s="47" t="s">
        <v>1704</v>
      </c>
      <c r="C804" s="66">
        <v>208438.78222467078</v>
      </c>
      <c r="D804" s="71">
        <v>3168309</v>
      </c>
      <c r="E804" s="59" t="s">
        <v>809</v>
      </c>
      <c r="F804" s="72">
        <f t="shared" si="12"/>
        <v>181999.23852468387</v>
      </c>
      <c r="G804" s="52"/>
      <c r="H804" s="53"/>
      <c r="I804" s="47"/>
      <c r="J804" s="13"/>
    </row>
    <row r="805" spans="1:11" x14ac:dyDescent="0.25">
      <c r="A805" s="65">
        <v>3144672</v>
      </c>
      <c r="B805" s="47" t="s">
        <v>1705</v>
      </c>
      <c r="C805" s="66">
        <v>128569.1186914108</v>
      </c>
      <c r="D805" s="71">
        <v>3168408</v>
      </c>
      <c r="E805" s="59" t="s">
        <v>810</v>
      </c>
      <c r="F805" s="72">
        <f t="shared" si="12"/>
        <v>268362.75224907196</v>
      </c>
      <c r="G805" s="52"/>
      <c r="H805" s="53"/>
      <c r="I805" s="47"/>
      <c r="J805" s="13"/>
    </row>
    <row r="806" spans="1:11" x14ac:dyDescent="0.25">
      <c r="A806" s="65">
        <v>3145059</v>
      </c>
      <c r="B806" s="47" t="s">
        <v>1706</v>
      </c>
      <c r="C806" s="66">
        <v>286377.17255410086</v>
      </c>
      <c r="D806" s="71">
        <v>3168507</v>
      </c>
      <c r="E806" s="59" t="s">
        <v>811</v>
      </c>
      <c r="F806" s="72">
        <f t="shared" si="12"/>
        <v>290240.15247839328</v>
      </c>
      <c r="G806" s="52"/>
      <c r="H806" s="53"/>
      <c r="I806" s="47"/>
      <c r="J806" s="13"/>
    </row>
    <row r="807" spans="1:11" x14ac:dyDescent="0.25">
      <c r="A807" s="65">
        <v>3145356</v>
      </c>
      <c r="B807" s="47" t="s">
        <v>1707</v>
      </c>
      <c r="C807" s="66">
        <v>219752.80035859943</v>
      </c>
      <c r="D807" s="71">
        <v>3168606</v>
      </c>
      <c r="E807" s="59" t="s">
        <v>812</v>
      </c>
      <c r="F807" s="72">
        <f t="shared" si="12"/>
        <v>2383874.3457946153</v>
      </c>
      <c r="G807" s="52"/>
      <c r="H807" s="53"/>
      <c r="I807" s="47"/>
      <c r="J807" s="13"/>
    </row>
    <row r="808" spans="1:11" x14ac:dyDescent="0.25">
      <c r="A808" s="65">
        <v>3145372</v>
      </c>
      <c r="B808" s="47" t="s">
        <v>1708</v>
      </c>
      <c r="C808" s="66">
        <v>184641.60194347217</v>
      </c>
      <c r="D808" s="71">
        <v>3168705</v>
      </c>
      <c r="E808" s="59" t="s">
        <v>813</v>
      </c>
      <c r="F808" s="72">
        <f t="shared" si="12"/>
        <v>4241036.5387101155</v>
      </c>
      <c r="G808" s="52"/>
      <c r="H808" s="53"/>
      <c r="I808" s="47"/>
      <c r="J808" s="13"/>
    </row>
    <row r="809" spans="1:11" x14ac:dyDescent="0.25">
      <c r="A809" s="65">
        <v>3145455</v>
      </c>
      <c r="B809" s="47" t="s">
        <v>1709</v>
      </c>
      <c r="C809" s="66">
        <v>318281.86603295477</v>
      </c>
      <c r="D809" s="71">
        <v>3168804</v>
      </c>
      <c r="E809" s="59" t="s">
        <v>814</v>
      </c>
      <c r="F809" s="72">
        <f t="shared" si="12"/>
        <v>308571.34957578516</v>
      </c>
      <c r="G809" s="52"/>
      <c r="H809" s="53"/>
      <c r="I809" s="47"/>
      <c r="J809" s="13"/>
    </row>
    <row r="810" spans="1:11" x14ac:dyDescent="0.25">
      <c r="A810" s="65">
        <v>3145851</v>
      </c>
      <c r="B810" s="47" t="s">
        <v>1710</v>
      </c>
      <c r="C810" s="66">
        <v>255844.66109182333</v>
      </c>
      <c r="D810" s="71">
        <v>3168903</v>
      </c>
      <c r="E810" s="59" t="s">
        <v>815</v>
      </c>
      <c r="F810" s="72">
        <f t="shared" si="12"/>
        <v>582848.60942459654</v>
      </c>
      <c r="G810" s="52"/>
      <c r="H810" s="53"/>
      <c r="I810" s="47"/>
      <c r="J810" s="13"/>
    </row>
    <row r="811" spans="1:11" x14ac:dyDescent="0.25">
      <c r="A811" s="65">
        <v>3145877</v>
      </c>
      <c r="B811" s="47" t="s">
        <v>1711</v>
      </c>
      <c r="C811" s="66">
        <v>218205.41349971137</v>
      </c>
      <c r="D811" s="71">
        <v>3169000</v>
      </c>
      <c r="E811" s="59" t="s">
        <v>816</v>
      </c>
      <c r="F811" s="72">
        <f t="shared" si="12"/>
        <v>391946.69567048806</v>
      </c>
      <c r="G811" s="52"/>
      <c r="H811" s="53"/>
      <c r="I811" s="47"/>
      <c r="J811" s="13"/>
    </row>
    <row r="812" spans="1:11" x14ac:dyDescent="0.25">
      <c r="A812" s="65">
        <v>3146255</v>
      </c>
      <c r="B812" s="47" t="s">
        <v>1712</v>
      </c>
      <c r="C812" s="66">
        <v>256961.46806998167</v>
      </c>
      <c r="D812" s="71">
        <v>3169059</v>
      </c>
      <c r="E812" s="59" t="s">
        <v>817</v>
      </c>
      <c r="F812" s="72">
        <f t="shared" si="12"/>
        <v>161429.09277163036</v>
      </c>
      <c r="G812" s="52"/>
      <c r="H812" s="53"/>
      <c r="I812" s="47"/>
      <c r="J812" s="13"/>
    </row>
    <row r="813" spans="1:11" x14ac:dyDescent="0.25">
      <c r="A813" s="65">
        <v>3146552</v>
      </c>
      <c r="B813" s="47" t="s">
        <v>1713</v>
      </c>
      <c r="C813" s="66">
        <v>213670.0947703938</v>
      </c>
      <c r="D813" s="71">
        <v>3169109</v>
      </c>
      <c r="E813" s="59" t="s">
        <v>818</v>
      </c>
      <c r="F813" s="72">
        <f t="shared" si="12"/>
        <v>194861.00527056152</v>
      </c>
      <c r="G813" s="52"/>
      <c r="H813" s="53"/>
      <c r="I813" s="47"/>
      <c r="J813" s="13"/>
    </row>
    <row r="814" spans="1:11" x14ac:dyDescent="0.25">
      <c r="A814" s="65">
        <v>3147956</v>
      </c>
      <c r="B814" s="47" t="s">
        <v>1714</v>
      </c>
      <c r="C814" s="66">
        <v>177741.03703322948</v>
      </c>
      <c r="D814" s="71">
        <v>3169208</v>
      </c>
      <c r="E814" s="59" t="s">
        <v>819</v>
      </c>
      <c r="F814" s="72">
        <f t="shared" si="12"/>
        <v>251912.22648805732</v>
      </c>
      <c r="G814" s="52"/>
      <c r="H814" s="53"/>
      <c r="I814" s="47"/>
      <c r="J814" s="13"/>
    </row>
    <row r="815" spans="1:11" x14ac:dyDescent="0.25">
      <c r="A815" s="65">
        <v>3148756</v>
      </c>
      <c r="B815" s="47" t="s">
        <v>1715</v>
      </c>
      <c r="C815" s="66">
        <v>200328.070956629</v>
      </c>
      <c r="D815" s="71">
        <v>3169307</v>
      </c>
      <c r="E815" s="59" t="s">
        <v>820</v>
      </c>
      <c r="F815" s="72">
        <f t="shared" si="12"/>
        <v>2920992.2178907692</v>
      </c>
      <c r="G815" s="52"/>
      <c r="H815" s="54"/>
      <c r="I815" s="47"/>
      <c r="J815" s="13"/>
    </row>
    <row r="816" spans="1:11" x14ac:dyDescent="0.25">
      <c r="A816" s="65">
        <v>3149952</v>
      </c>
      <c r="B816" s="47" t="s">
        <v>1716</v>
      </c>
      <c r="C816" s="66">
        <v>229735.41520231229</v>
      </c>
      <c r="D816" s="71">
        <v>3169356</v>
      </c>
      <c r="E816" s="59" t="s">
        <v>821</v>
      </c>
      <c r="F816" s="72">
        <f t="shared" si="12"/>
        <v>2273579.0131101147</v>
      </c>
      <c r="G816" s="52"/>
      <c r="H816" s="53"/>
      <c r="I816" s="47"/>
      <c r="J816" s="13"/>
    </row>
    <row r="817" spans="1:10" x14ac:dyDescent="0.25">
      <c r="A817" s="65">
        <v>3150158</v>
      </c>
      <c r="B817" s="47" t="s">
        <v>1717</v>
      </c>
      <c r="C817" s="66">
        <v>236791.05843217389</v>
      </c>
      <c r="D817" s="71">
        <v>3169406</v>
      </c>
      <c r="E817" s="59" t="s">
        <v>822</v>
      </c>
      <c r="F817" s="72">
        <f t="shared" si="12"/>
        <v>1666994.7241740332</v>
      </c>
      <c r="G817" s="52"/>
      <c r="H817" s="53"/>
      <c r="I817" s="47"/>
      <c r="J817" s="13"/>
    </row>
    <row r="818" spans="1:10" x14ac:dyDescent="0.25">
      <c r="A818" s="65">
        <v>3150539</v>
      </c>
      <c r="B818" s="47" t="s">
        <v>1718</v>
      </c>
      <c r="C818" s="66">
        <v>135124.01058950229</v>
      </c>
      <c r="D818" s="71">
        <v>3169505</v>
      </c>
      <c r="E818" s="59" t="s">
        <v>823</v>
      </c>
      <c r="F818" s="72">
        <f t="shared" si="12"/>
        <v>195259.94957658023</v>
      </c>
      <c r="G818" s="52"/>
      <c r="H818" s="53"/>
      <c r="I818" s="47"/>
      <c r="J818" s="13"/>
    </row>
    <row r="819" spans="1:10" x14ac:dyDescent="0.25">
      <c r="A819" s="65">
        <v>3150570</v>
      </c>
      <c r="B819" s="47" t="s">
        <v>1719</v>
      </c>
      <c r="C819" s="66">
        <v>200461.24473462769</v>
      </c>
      <c r="D819" s="71">
        <v>3169604</v>
      </c>
      <c r="E819" s="59" t="s">
        <v>824</v>
      </c>
      <c r="F819" s="72">
        <f t="shared" si="12"/>
        <v>1476246.2594307866</v>
      </c>
      <c r="G819" s="52"/>
      <c r="H819" s="53"/>
      <c r="I819" s="47"/>
      <c r="J819" s="13"/>
    </row>
    <row r="820" spans="1:10" x14ac:dyDescent="0.25">
      <c r="A820" s="65">
        <v>3152131</v>
      </c>
      <c r="B820" s="47" t="s">
        <v>1720</v>
      </c>
      <c r="C820" s="66">
        <v>128582.52745818062</v>
      </c>
      <c r="D820" s="71">
        <v>3169703</v>
      </c>
      <c r="E820" s="59" t="s">
        <v>825</v>
      </c>
      <c r="F820" s="72">
        <f t="shared" si="12"/>
        <v>631538.98620012845</v>
      </c>
      <c r="G820" s="52"/>
      <c r="H820" s="53"/>
      <c r="I820" s="47"/>
      <c r="J820" s="13"/>
    </row>
    <row r="821" spans="1:10" x14ac:dyDescent="0.25">
      <c r="A821" s="65">
        <v>3152170</v>
      </c>
      <c r="B821" s="47" t="s">
        <v>1721</v>
      </c>
      <c r="C821" s="66">
        <v>269134.87598735315</v>
      </c>
      <c r="D821" s="71">
        <v>3169802</v>
      </c>
      <c r="E821" s="59" t="s">
        <v>826</v>
      </c>
      <c r="F821" s="72">
        <f t="shared" si="12"/>
        <v>215802.06008857972</v>
      </c>
      <c r="G821" s="52"/>
      <c r="H821" s="53"/>
      <c r="I821" s="47"/>
      <c r="J821" s="13"/>
    </row>
    <row r="822" spans="1:10" x14ac:dyDescent="0.25">
      <c r="A822" s="65">
        <v>3154150</v>
      </c>
      <c r="B822" s="47" t="s">
        <v>1722</v>
      </c>
      <c r="C822" s="66">
        <v>202551.59390533823</v>
      </c>
      <c r="D822" s="71">
        <v>3169901</v>
      </c>
      <c r="E822" s="59" t="s">
        <v>827</v>
      </c>
      <c r="F822" s="72">
        <f t="shared" si="12"/>
        <v>2662818.790417667</v>
      </c>
      <c r="G822" s="52"/>
      <c r="H822" s="53"/>
      <c r="I822" s="47"/>
      <c r="J822" s="13"/>
    </row>
    <row r="823" spans="1:10" x14ac:dyDescent="0.25">
      <c r="A823" s="65">
        <v>3156452</v>
      </c>
      <c r="B823" s="47" t="s">
        <v>1723</v>
      </c>
      <c r="C823" s="66">
        <v>203417.3200329346</v>
      </c>
      <c r="D823" s="71">
        <v>3170008</v>
      </c>
      <c r="E823" s="59" t="s">
        <v>828</v>
      </c>
      <c r="F823" s="72">
        <f t="shared" si="12"/>
        <v>232147.13461864402</v>
      </c>
      <c r="G823" s="52"/>
      <c r="H823" s="53"/>
      <c r="I823" s="47"/>
      <c r="J823" s="13"/>
    </row>
    <row r="824" spans="1:10" x14ac:dyDescent="0.25">
      <c r="A824" s="65">
        <v>3157278</v>
      </c>
      <c r="B824" s="47" t="s">
        <v>1724</v>
      </c>
      <c r="C824" s="66">
        <v>157759.08051549579</v>
      </c>
      <c r="D824" s="71">
        <v>3170057</v>
      </c>
      <c r="E824" s="59" t="s">
        <v>829</v>
      </c>
      <c r="F824" s="72">
        <f t="shared" si="12"/>
        <v>231437.87225495678</v>
      </c>
      <c r="G824" s="52"/>
      <c r="H824" s="53"/>
      <c r="I824" s="47"/>
      <c r="J824" s="13"/>
    </row>
    <row r="825" spans="1:10" x14ac:dyDescent="0.25">
      <c r="A825" s="65">
        <v>3157336</v>
      </c>
      <c r="B825" s="47" t="s">
        <v>1725</v>
      </c>
      <c r="C825" s="66">
        <v>202372.75623757576</v>
      </c>
      <c r="D825" s="71">
        <v>3170107</v>
      </c>
      <c r="E825" s="59" t="s">
        <v>830</v>
      </c>
      <c r="F825" s="72">
        <f t="shared" si="12"/>
        <v>18738779.701416817</v>
      </c>
      <c r="G825" s="52"/>
      <c r="H825" s="53"/>
      <c r="I825" s="47"/>
      <c r="J825" s="13"/>
    </row>
    <row r="826" spans="1:10" x14ac:dyDescent="0.25">
      <c r="A826" s="65">
        <v>3157377</v>
      </c>
      <c r="B826" s="47" t="s">
        <v>1726</v>
      </c>
      <c r="C826" s="66">
        <v>166065.37417631285</v>
      </c>
      <c r="D826" s="71">
        <v>3170206</v>
      </c>
      <c r="E826" s="59" t="s">
        <v>831</v>
      </c>
      <c r="F826" s="72">
        <f t="shared" si="12"/>
        <v>40754937.89583616</v>
      </c>
      <c r="G826" s="52"/>
      <c r="H826" s="53"/>
      <c r="I826" s="47"/>
      <c r="J826" s="13"/>
    </row>
    <row r="827" spans="1:10" x14ac:dyDescent="0.25">
      <c r="A827" s="65">
        <v>3157658</v>
      </c>
      <c r="B827" s="47" t="s">
        <v>1727</v>
      </c>
      <c r="C827" s="66">
        <v>182636.40676756599</v>
      </c>
      <c r="D827" s="71">
        <v>3170305</v>
      </c>
      <c r="E827" s="59" t="s">
        <v>832</v>
      </c>
      <c r="F827" s="72">
        <f t="shared" si="12"/>
        <v>137329.30829082758</v>
      </c>
      <c r="G827" s="52"/>
      <c r="H827" s="53"/>
      <c r="I827" s="47"/>
      <c r="J827" s="13"/>
    </row>
    <row r="828" spans="1:10" x14ac:dyDescent="0.25">
      <c r="A828" s="65">
        <v>3160454</v>
      </c>
      <c r="B828" s="47" t="s">
        <v>1728</v>
      </c>
      <c r="C828" s="66">
        <v>210326.92897494044</v>
      </c>
      <c r="D828" s="71">
        <v>3170404</v>
      </c>
      <c r="E828" s="59" t="s">
        <v>833</v>
      </c>
      <c r="F828" s="72">
        <f t="shared" si="12"/>
        <v>5294968.0338542666</v>
      </c>
      <c r="G828" s="52"/>
      <c r="H828" s="53"/>
      <c r="I828" s="47"/>
      <c r="J828" s="13"/>
    </row>
    <row r="829" spans="1:10" x14ac:dyDescent="0.25">
      <c r="A829" s="65">
        <v>3160959</v>
      </c>
      <c r="B829" s="47" t="s">
        <v>1729</v>
      </c>
      <c r="C829" s="66">
        <v>204821.30992195284</v>
      </c>
      <c r="D829" s="71">
        <v>3170438</v>
      </c>
      <c r="E829" s="59" t="s">
        <v>834</v>
      </c>
      <c r="F829" s="72">
        <f t="shared" si="12"/>
        <v>383620.86155562091</v>
      </c>
      <c r="G829" s="52"/>
      <c r="H829" s="53"/>
      <c r="I829" s="47"/>
      <c r="J829" s="13"/>
    </row>
    <row r="830" spans="1:10" x14ac:dyDescent="0.25">
      <c r="A830" s="65">
        <v>3161056</v>
      </c>
      <c r="B830" s="47" t="s">
        <v>1730</v>
      </c>
      <c r="C830" s="66">
        <v>129744.76557734067</v>
      </c>
      <c r="D830" s="71">
        <v>3170479</v>
      </c>
      <c r="E830" s="59" t="s">
        <v>835</v>
      </c>
      <c r="F830" s="72">
        <f t="shared" si="12"/>
        <v>238211.19892450515</v>
      </c>
      <c r="G830" s="52"/>
      <c r="H830" s="53"/>
      <c r="I830" s="47"/>
      <c r="J830" s="13"/>
    </row>
    <row r="831" spans="1:10" x14ac:dyDescent="0.25">
      <c r="A831" s="65">
        <v>3161650</v>
      </c>
      <c r="B831" s="47" t="s">
        <v>1731</v>
      </c>
      <c r="C831" s="66">
        <v>121960.86986303084</v>
      </c>
      <c r="D831" s="71">
        <v>3170503</v>
      </c>
      <c r="E831" s="59" t="s">
        <v>836</v>
      </c>
      <c r="F831" s="72">
        <f t="shared" si="12"/>
        <v>489978.43699613336</v>
      </c>
      <c r="G831" s="52"/>
      <c r="H831" s="53"/>
      <c r="I831" s="47"/>
      <c r="J831" s="13"/>
    </row>
    <row r="832" spans="1:10" x14ac:dyDescent="0.25">
      <c r="A832" s="65">
        <v>3162252</v>
      </c>
      <c r="B832" s="47" t="s">
        <v>1732</v>
      </c>
      <c r="C832" s="66">
        <v>193418.42694145557</v>
      </c>
      <c r="D832" s="71">
        <v>3170529</v>
      </c>
      <c r="E832" s="59" t="s">
        <v>837</v>
      </c>
      <c r="F832" s="72">
        <f t="shared" si="12"/>
        <v>299502.63792238629</v>
      </c>
      <c r="G832" s="52"/>
      <c r="H832" s="53"/>
      <c r="I832" s="47"/>
      <c r="J832" s="13"/>
    </row>
    <row r="833" spans="1:10" x14ac:dyDescent="0.25">
      <c r="A833" s="65">
        <v>3162450</v>
      </c>
      <c r="B833" s="47" t="s">
        <v>1733</v>
      </c>
      <c r="C833" s="66">
        <v>345607.07677624578</v>
      </c>
      <c r="D833" s="71">
        <v>3170578</v>
      </c>
      <c r="E833" s="59" t="s">
        <v>838</v>
      </c>
      <c r="F833" s="72">
        <f t="shared" si="12"/>
        <v>155608.52533593905</v>
      </c>
      <c r="G833" s="52"/>
      <c r="H833" s="53"/>
      <c r="I833" s="47"/>
      <c r="J833" s="13"/>
    </row>
    <row r="834" spans="1:10" x14ac:dyDescent="0.25">
      <c r="A834" s="65">
        <v>3162658</v>
      </c>
      <c r="B834" s="47" t="s">
        <v>1734</v>
      </c>
      <c r="C834" s="66">
        <v>139357.98988390519</v>
      </c>
      <c r="D834" s="71">
        <v>3170602</v>
      </c>
      <c r="E834" s="59" t="s">
        <v>839</v>
      </c>
      <c r="F834" s="72">
        <f t="shared" si="12"/>
        <v>214609.37224757881</v>
      </c>
      <c r="G834" s="52"/>
      <c r="H834" s="53"/>
      <c r="I834" s="47"/>
      <c r="J834" s="13"/>
    </row>
    <row r="835" spans="1:10" x14ac:dyDescent="0.25">
      <c r="A835" s="65">
        <v>3162922</v>
      </c>
      <c r="B835" s="47" t="s">
        <v>1735</v>
      </c>
      <c r="C835" s="66">
        <v>956344.49755518348</v>
      </c>
      <c r="D835" s="71">
        <v>3170651</v>
      </c>
      <c r="E835" s="59" t="s">
        <v>840</v>
      </c>
      <c r="F835" s="72">
        <f t="shared" ref="F835:F854" si="13">VLOOKUP(D835,$A$2:$C$854,3,FALSE)</f>
        <v>160645.99180809897</v>
      </c>
      <c r="G835" s="52"/>
      <c r="H835" s="53"/>
      <c r="I835" s="47"/>
      <c r="J835" s="13"/>
    </row>
    <row r="836" spans="1:10" x14ac:dyDescent="0.25">
      <c r="A836" s="65">
        <v>3162948</v>
      </c>
      <c r="B836" s="47" t="s">
        <v>1736</v>
      </c>
      <c r="C836" s="66">
        <v>897524.07501159585</v>
      </c>
      <c r="D836" s="71">
        <v>3170701</v>
      </c>
      <c r="E836" s="59" t="s">
        <v>841</v>
      </c>
      <c r="F836" s="72">
        <f t="shared" si="13"/>
        <v>6200972.1866493681</v>
      </c>
      <c r="G836" s="52"/>
      <c r="H836" s="53"/>
      <c r="I836" s="47"/>
      <c r="J836" s="13"/>
    </row>
    <row r="837" spans="1:10" x14ac:dyDescent="0.25">
      <c r="A837" s="65">
        <v>3164431</v>
      </c>
      <c r="B837" s="47" t="s">
        <v>1737</v>
      </c>
      <c r="C837" s="66">
        <v>215215.31639586977</v>
      </c>
      <c r="D837" s="71">
        <v>3170750</v>
      </c>
      <c r="E837" s="59" t="s">
        <v>842</v>
      </c>
      <c r="F837" s="72">
        <f t="shared" si="13"/>
        <v>491479.62356142094</v>
      </c>
      <c r="G837" s="52"/>
      <c r="H837" s="53"/>
      <c r="I837" s="47"/>
      <c r="J837" s="13"/>
    </row>
    <row r="838" spans="1:10" x14ac:dyDescent="0.25">
      <c r="A838" s="65">
        <v>3164472</v>
      </c>
      <c r="B838" s="47" t="s">
        <v>1738</v>
      </c>
      <c r="C838" s="66">
        <v>185672.30747414718</v>
      </c>
      <c r="D838" s="71">
        <v>3170800</v>
      </c>
      <c r="E838" s="59" t="s">
        <v>843</v>
      </c>
      <c r="F838" s="72">
        <f t="shared" si="13"/>
        <v>823837.56571276335</v>
      </c>
      <c r="G838" s="52"/>
      <c r="H838" s="53"/>
      <c r="I838" s="47"/>
      <c r="J838" s="13"/>
    </row>
    <row r="839" spans="1:10" x14ac:dyDescent="0.25">
      <c r="A839" s="65">
        <v>3165537</v>
      </c>
      <c r="B839" s="47" t="s">
        <v>1739</v>
      </c>
      <c r="C839" s="66">
        <v>2069821.8610583793</v>
      </c>
      <c r="D839" s="71">
        <v>3170909</v>
      </c>
      <c r="E839" s="59" t="s">
        <v>844</v>
      </c>
      <c r="F839" s="72">
        <f t="shared" si="13"/>
        <v>329459.07039126393</v>
      </c>
      <c r="G839" s="52"/>
      <c r="H839" s="53"/>
      <c r="I839" s="47"/>
      <c r="J839" s="13"/>
    </row>
    <row r="840" spans="1:10" x14ac:dyDescent="0.25">
      <c r="A840" s="65">
        <v>3165560</v>
      </c>
      <c r="B840" s="47" t="s">
        <v>1740</v>
      </c>
      <c r="C840" s="66">
        <v>134644.39821486856</v>
      </c>
      <c r="D840" s="71">
        <v>3171006</v>
      </c>
      <c r="E840" s="59" t="s">
        <v>845</v>
      </c>
      <c r="F840" s="72">
        <f t="shared" si="13"/>
        <v>1138519.190804041</v>
      </c>
      <c r="G840" s="52"/>
      <c r="H840" s="53"/>
      <c r="I840" s="47"/>
    </row>
    <row r="841" spans="1:10" x14ac:dyDescent="0.25">
      <c r="A841" s="65">
        <v>3166956</v>
      </c>
      <c r="B841" s="47" t="s">
        <v>1741</v>
      </c>
      <c r="C841" s="66">
        <v>178923.87445192481</v>
      </c>
      <c r="D841" s="71">
        <v>3171030</v>
      </c>
      <c r="E841" s="59" t="s">
        <v>846</v>
      </c>
      <c r="F841" s="72">
        <f t="shared" si="13"/>
        <v>319581.52680074179</v>
      </c>
      <c r="G841" s="52"/>
      <c r="H841" s="53"/>
      <c r="I841" s="47"/>
    </row>
    <row r="842" spans="1:10" x14ac:dyDescent="0.25">
      <c r="A842" s="65">
        <v>3165552</v>
      </c>
      <c r="B842" s="47" t="s">
        <v>1742</v>
      </c>
      <c r="C842" s="66">
        <v>207041.76821286231</v>
      </c>
      <c r="D842" s="71">
        <v>3171071</v>
      </c>
      <c r="E842" s="59" t="s">
        <v>847</v>
      </c>
      <c r="F842" s="72">
        <f t="shared" si="13"/>
        <v>209278.15933604422</v>
      </c>
      <c r="G842" s="52"/>
      <c r="H842" s="53"/>
      <c r="I842" s="47"/>
    </row>
    <row r="843" spans="1:10" x14ac:dyDescent="0.25">
      <c r="A843" s="65">
        <v>3168051</v>
      </c>
      <c r="B843" s="47" t="s">
        <v>1743</v>
      </c>
      <c r="C843" s="66">
        <v>124424.71972004014</v>
      </c>
      <c r="D843" s="71">
        <v>3171105</v>
      </c>
      <c r="E843" s="59" t="s">
        <v>848</v>
      </c>
      <c r="F843" s="72">
        <f t="shared" si="13"/>
        <v>387593.87100725767</v>
      </c>
      <c r="G843" s="52"/>
      <c r="H843" s="53"/>
      <c r="I843" s="47"/>
    </row>
    <row r="844" spans="1:10" x14ac:dyDescent="0.25">
      <c r="A844" s="65">
        <v>3169059</v>
      </c>
      <c r="B844" s="47" t="s">
        <v>1744</v>
      </c>
      <c r="C844" s="66">
        <v>161429.09277163036</v>
      </c>
      <c r="D844" s="71">
        <v>3171154</v>
      </c>
      <c r="E844" s="59" t="s">
        <v>849</v>
      </c>
      <c r="F844" s="72">
        <f t="shared" si="13"/>
        <v>140830.04430963466</v>
      </c>
      <c r="G844" s="52"/>
      <c r="H844" s="53"/>
    </row>
    <row r="845" spans="1:10" x14ac:dyDescent="0.25">
      <c r="A845" s="65">
        <v>3170438</v>
      </c>
      <c r="B845" s="47" t="s">
        <v>1745</v>
      </c>
      <c r="C845" s="66">
        <v>383620.86155562091</v>
      </c>
      <c r="D845" s="71">
        <v>3171204</v>
      </c>
      <c r="E845" s="59" t="s">
        <v>850</v>
      </c>
      <c r="F845" s="72">
        <f t="shared" si="13"/>
        <v>3867049.3255882836</v>
      </c>
      <c r="G845" s="52"/>
      <c r="H845" s="53"/>
    </row>
    <row r="846" spans="1:10" x14ac:dyDescent="0.25">
      <c r="A846" s="65">
        <v>3170479</v>
      </c>
      <c r="B846" s="47" t="s">
        <v>1746</v>
      </c>
      <c r="C846" s="66">
        <v>238211.19892450515</v>
      </c>
      <c r="D846" s="71">
        <v>3171303</v>
      </c>
      <c r="E846" s="59" t="s">
        <v>851</v>
      </c>
      <c r="F846" s="72">
        <f t="shared" si="13"/>
        <v>1561594.2288529957</v>
      </c>
      <c r="G846" s="52"/>
      <c r="H846" s="53"/>
    </row>
    <row r="847" spans="1:10" x14ac:dyDescent="0.25">
      <c r="A847" s="65">
        <v>3170578</v>
      </c>
      <c r="B847" s="47" t="s">
        <v>1747</v>
      </c>
      <c r="C847" s="66">
        <v>155608.52533593905</v>
      </c>
      <c r="D847" s="71">
        <v>3171402</v>
      </c>
      <c r="E847" s="59" t="s">
        <v>852</v>
      </c>
      <c r="F847" s="72">
        <f t="shared" si="13"/>
        <v>158407.97947130405</v>
      </c>
      <c r="G847" s="52"/>
      <c r="H847" s="53"/>
    </row>
    <row r="848" spans="1:10" x14ac:dyDescent="0.25">
      <c r="A848" s="65">
        <v>3170651</v>
      </c>
      <c r="B848" s="47" t="s">
        <v>1748</v>
      </c>
      <c r="C848" s="66">
        <v>160645.99180809897</v>
      </c>
      <c r="D848" s="71">
        <v>3171600</v>
      </c>
      <c r="E848" s="59" t="s">
        <v>853</v>
      </c>
      <c r="F848" s="72">
        <f t="shared" si="13"/>
        <v>225363.06771107475</v>
      </c>
      <c r="G848" s="52"/>
      <c r="H848" s="53"/>
    </row>
    <row r="849" spans="1:8" x14ac:dyDescent="0.25">
      <c r="A849" s="65">
        <v>3170750</v>
      </c>
      <c r="B849" s="47" t="s">
        <v>1749</v>
      </c>
      <c r="C849" s="66">
        <v>491479.62356142094</v>
      </c>
      <c r="D849" s="71">
        <v>3171709</v>
      </c>
      <c r="E849" s="59" t="s">
        <v>854</v>
      </c>
      <c r="F849" s="72">
        <f t="shared" si="13"/>
        <v>219195.90158957962</v>
      </c>
      <c r="G849" s="52"/>
      <c r="H849" s="53"/>
    </row>
    <row r="850" spans="1:8" x14ac:dyDescent="0.25">
      <c r="A850" s="65">
        <v>3171030</v>
      </c>
      <c r="B850" s="47" t="s">
        <v>1750</v>
      </c>
      <c r="C850" s="66">
        <v>319581.52680074179</v>
      </c>
      <c r="D850" s="71">
        <v>3171808</v>
      </c>
      <c r="E850" s="59" t="s">
        <v>855</v>
      </c>
      <c r="F850" s="72">
        <f t="shared" si="13"/>
        <v>301499.74252640939</v>
      </c>
      <c r="G850" s="52"/>
      <c r="H850" s="53"/>
    </row>
    <row r="851" spans="1:8" x14ac:dyDescent="0.25">
      <c r="A851" s="65">
        <v>3171071</v>
      </c>
      <c r="B851" s="47" t="s">
        <v>1751</v>
      </c>
      <c r="C851" s="66">
        <v>209278.15933604422</v>
      </c>
      <c r="D851" s="71">
        <v>3171907</v>
      </c>
      <c r="E851" s="59" t="s">
        <v>856</v>
      </c>
      <c r="F851" s="72">
        <f t="shared" si="13"/>
        <v>164062.70872336943</v>
      </c>
      <c r="G851" s="52"/>
      <c r="H851" s="53"/>
    </row>
    <row r="852" spans="1:8" x14ac:dyDescent="0.25">
      <c r="A852" s="65">
        <v>3171154</v>
      </c>
      <c r="B852" s="47" t="s">
        <v>1752</v>
      </c>
      <c r="C852" s="66">
        <v>140830.04430963466</v>
      </c>
      <c r="D852" s="71">
        <v>3172004</v>
      </c>
      <c r="E852" s="59" t="s">
        <v>857</v>
      </c>
      <c r="F852" s="72">
        <f t="shared" si="13"/>
        <v>1641549.9354891595</v>
      </c>
      <c r="G852" s="52"/>
      <c r="H852" s="53"/>
    </row>
    <row r="853" spans="1:8" x14ac:dyDescent="0.25">
      <c r="A853" s="65">
        <v>3121258</v>
      </c>
      <c r="B853" s="47" t="s">
        <v>1753</v>
      </c>
      <c r="C853" s="66">
        <v>902799.47714823636</v>
      </c>
      <c r="D853" s="71">
        <v>3172103</v>
      </c>
      <c r="E853" s="59" t="s">
        <v>858</v>
      </c>
      <c r="F853" s="72">
        <f t="shared" si="13"/>
        <v>274732.5269705673</v>
      </c>
      <c r="G853" s="52"/>
      <c r="H853" s="53"/>
    </row>
    <row r="854" spans="1:8" x14ac:dyDescent="0.25">
      <c r="A854" s="65">
        <v>3135357</v>
      </c>
      <c r="B854" s="47" t="s">
        <v>1754</v>
      </c>
      <c r="C854" s="66">
        <v>195019.20290229938</v>
      </c>
      <c r="D854" s="71">
        <v>3172202</v>
      </c>
      <c r="E854" s="59" t="s">
        <v>859</v>
      </c>
      <c r="F854" s="72">
        <f t="shared" si="13"/>
        <v>113335.59253968459</v>
      </c>
      <c r="G854" s="52"/>
      <c r="H854" s="53"/>
    </row>
    <row r="855" spans="1:8" x14ac:dyDescent="0.25">
      <c r="A855" s="62"/>
      <c r="B855" s="63"/>
      <c r="C855" s="62"/>
      <c r="D855" s="53"/>
      <c r="F855" s="62"/>
      <c r="G855" s="52"/>
      <c r="H855" s="53"/>
    </row>
  </sheetData>
  <sheetProtection selectLockedCells="1" selectUnlockedCells="1"/>
  <autoFilter ref="B1:F854">
    <sortState ref="B2:E854">
      <sortCondition ref="B1:B854"/>
    </sortState>
  </autoFilter>
  <sortState ref="B751:C770">
    <sortCondition ref="B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G10" sqref="G10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x14ac:dyDescent="0.25">
      <c r="A2" s="2" t="s">
        <v>7</v>
      </c>
      <c r="B2" s="1" t="e">
        <f>IF(VLOOKUP(A2,FPM!$A$5:$B$858,2,FALSE)&gt;VLOOKUP(A2,ICMS!$B$1:$C$852,2,FALSE),0.01,IF(VLOOKUP(A2,'Área Sudene Idene'!$A$1:$B$856,2,FALSE)="sudene/idene",0.05,IF(VLOOKUP(Resumo!A2,'IDH-M'!$A$1:$C$857,3,FALSE)&lt;=0.776,0.05,0.1)))</f>
        <v>#N/A</v>
      </c>
      <c r="C2" s="15" t="e">
        <f>IF(VLOOKUP(A2,FPM!$A$5:$B$858,2,FALSE)/0.8&gt;VLOOKUP(A2,ICMS!$B$1:$C$852,2,FALSE),0.01,IF(VLOOKUP(A2,'Área Sudene Idene'!$A$1:$B$856,2,FALSE)="sudene/idene",0.05,IF(VLOOKUP(Resumo!A2,'IDH-M'!$A$1:$C$857,3,FALSE)&lt;=0.776,0.05,0.1)))</f>
        <v>#N/A</v>
      </c>
      <c r="D2" s="15" t="e">
        <f>B2-C2</f>
        <v>#N/A</v>
      </c>
    </row>
    <row r="3" spans="1:6" x14ac:dyDescent="0.25">
      <c r="A3" s="2" t="s">
        <v>8</v>
      </c>
      <c r="B3" s="1" t="e">
        <f>IF(VLOOKUP(A3,FPM!$A$5:$B$858,2,FALSE)&gt;VLOOKUP(A3,ICMS!$B$1:$C$852,2,FALSE),0.01,IF(VLOOKUP(A3,'Área Sudene Idene'!$A$1:$B$856,2,FALSE)="sudene/idene",0.05,IF(VLOOKUP(Resumo!A3,'IDH-M'!$A$1:$C$857,3,FALSE)&lt;=0.776,0.05,0.1)))</f>
        <v>#N/A</v>
      </c>
      <c r="C3" s="15" t="e">
        <f>IF(VLOOKUP(A3,FPM!$A$5:$B$858,2,FALSE)/0.8&gt;VLOOKUP(A3,ICMS!$B$1:$C$852,2,FALSE),0.01,IF(VLOOKUP(A3,'Área Sudene Idene'!$A$1:$B$856,2,FALSE)="sudene/idene",0.05,IF(VLOOKUP(Resumo!A3,'IDH-M'!$A$1:$C$857,3,FALSE)&lt;=0.776,0.05,0.1)))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9</v>
      </c>
      <c r="B4" s="1">
        <f>IF(VLOOKUP(A4,FPM!$A$5:$B$858,2,FALSE)&gt;VLOOKUP(A4,ICMS!$B$1:$C$852,2,FALSE),0.01,IF(VLOOKUP(A4,'Área Sudene Idene'!$A$1:$B$856,2,FALSE)="sudene/idene",0.05,IF(VLOOKUP(Resumo!A4,'IDH-M'!$A$1:$C$857,3,FALSE)&lt;=0.776,0.05,0.1)))</f>
        <v>0.01</v>
      </c>
      <c r="C4" s="15">
        <f>IF(VLOOKUP(A4,FPM!$A$5:$B$858,2,FALSE)/0.8&gt;VLOOKUP(A4,ICMS!$B$1:$C$852,2,FALSE),0.01,IF(VLOOKUP(A4,'Área Sudene Idene'!$A$1:$B$856,2,FALSE)="sudene/idene",0.05,IF(VLOOKUP(Resumo!A4,'IDH-M'!$A$1:$C$857,3,FALSE)&lt;=0.776,0.05,0.1)))</f>
        <v>0.01</v>
      </c>
      <c r="D4" s="15">
        <f t="shared" si="0"/>
        <v>0</v>
      </c>
    </row>
    <row r="5" spans="1:6" x14ac:dyDescent="0.25">
      <c r="A5" s="2" t="s">
        <v>10</v>
      </c>
      <c r="B5" s="1">
        <f>IF(VLOOKUP(A5,FPM!$A$5:$B$858,2,FALSE)&gt;VLOOKUP(A5,ICMS!$B$1:$C$852,2,FALSE),0.01,IF(VLOOKUP(A5,'Área Sudene Idene'!$A$1:$B$856,2,FALSE)="sudene/idene",0.05,IF(VLOOKUP(Resumo!A5,'IDH-M'!$A$1:$C$857,3,FALSE)&lt;=0.776,0.05,0.1)))</f>
        <v>0.01</v>
      </c>
      <c r="C5" s="15">
        <f>IF(VLOOKUP(A5,FPM!$A$5:$B$858,2,FALSE)/0.8&gt;VLOOKUP(A5,ICMS!$B$1:$C$852,2,FALSE),0.01,IF(VLOOKUP(A5,'Área Sudene Idene'!$A$1:$B$856,2,FALSE)="sudene/idene",0.05,IF(VLOOKUP(Resumo!A5,'IDH-M'!$A$1:$C$857,3,FALSE)&lt;=0.776,0.05,0.1)))</f>
        <v>0.01</v>
      </c>
      <c r="D5" s="15">
        <f t="shared" si="0"/>
        <v>0</v>
      </c>
    </row>
    <row r="6" spans="1:6" x14ac:dyDescent="0.25">
      <c r="A6" s="2" t="s">
        <v>11</v>
      </c>
      <c r="B6" s="1" t="e">
        <f>IF(VLOOKUP(A6,FPM!$A$5:$B$858,2,FALSE)&gt;VLOOKUP(A6,ICMS!$B$1:$C$852,2,FALSE),0.01,IF(VLOOKUP(A6,'Área Sudene Idene'!$A$1:$B$856,2,FALSE)="sudene/idene",0.05,IF(VLOOKUP(Resumo!A6,'IDH-M'!$A$1:$C$857,3,FALSE)&lt;=0.776,0.05,0.1)))</f>
        <v>#N/A</v>
      </c>
      <c r="C6" s="15" t="e">
        <f>IF(VLOOKUP(A6,FPM!$A$5:$B$858,2,FALSE)/0.8&gt;VLOOKUP(A6,ICMS!$B$1:$C$852,2,FALSE),0.01,IF(VLOOKUP(A6,'Área Sudene Idene'!$A$1:$B$856,2,FALSE)="sudene/idene",0.05,IF(VLOOKUP(Resumo!A6,'IDH-M'!$A$1:$C$857,3,FALSE)&lt;=0.776,0.05,0.1)))</f>
        <v>#N/A</v>
      </c>
      <c r="D6" s="15" t="e">
        <f t="shared" si="0"/>
        <v>#N/A</v>
      </c>
    </row>
    <row r="7" spans="1:6" x14ac:dyDescent="0.25">
      <c r="A7" s="2" t="s">
        <v>12</v>
      </c>
      <c r="B7" s="1" t="e">
        <f>IF(VLOOKUP(A7,FPM!$A$5:$B$858,2,FALSE)&gt;VLOOKUP(A7,ICMS!$B$1:$C$852,2,FALSE),0.01,IF(VLOOKUP(A7,'Área Sudene Idene'!$A$1:$B$856,2,FALSE)="sudene/idene",0.05,IF(VLOOKUP(Resumo!A7,'IDH-M'!$A$1:$C$857,3,FALSE)&lt;=0.776,0.05,0.1)))</f>
        <v>#N/A</v>
      </c>
      <c r="C7" s="15" t="e">
        <f>IF(VLOOKUP(A7,FPM!$A$5:$B$858,2,FALSE)/0.8&gt;VLOOKUP(A7,ICMS!$B$1:$C$852,2,FALSE),0.01,IF(VLOOKUP(A7,'Área Sudene Idene'!$A$1:$B$856,2,FALSE)="sudene/idene",0.05,IF(VLOOKUP(Resumo!A7,'IDH-M'!$A$1:$C$857,3,FALSE)&lt;=0.776,0.05,0.1)))</f>
        <v>#N/A</v>
      </c>
      <c r="D7" s="15" t="e">
        <f t="shared" si="0"/>
        <v>#N/A</v>
      </c>
    </row>
    <row r="8" spans="1:6" x14ac:dyDescent="0.25">
      <c r="A8" s="2" t="s">
        <v>13</v>
      </c>
      <c r="B8" s="1" t="e">
        <f>IF(VLOOKUP(A8,FPM!$A$5:$B$858,2,FALSE)&gt;VLOOKUP(A8,ICMS!$B$1:$C$852,2,FALSE),0.01,IF(VLOOKUP(A8,'Área Sudene Idene'!$A$1:$B$856,2,FALSE)="sudene/idene",0.05,IF(VLOOKUP(Resumo!A8,'IDH-M'!$A$1:$C$857,3,FALSE)&lt;=0.776,0.05,0.1)))</f>
        <v>#N/A</v>
      </c>
      <c r="C8" s="15" t="e">
        <f>IF(VLOOKUP(A8,FPM!$A$5:$B$858,2,FALSE)/0.8&gt;VLOOKUP(A8,ICMS!$B$1:$C$852,2,FALSE),0.01,IF(VLOOKUP(A8,'Área Sudene Idene'!$A$1:$B$856,2,FALSE)="sudene/idene",0.05,IF(VLOOKUP(Resumo!A8,'IDH-M'!$A$1:$C$857,3,FALSE)&lt;=0.776,0.05,0.1)))</f>
        <v>#N/A</v>
      </c>
      <c r="D8" s="15" t="e">
        <f t="shared" si="0"/>
        <v>#N/A</v>
      </c>
      <c r="E8" t="s">
        <v>883</v>
      </c>
      <c r="F8">
        <f>COUNTIF('IDH-M'!C:C,"&lt;0,776")</f>
        <v>844</v>
      </c>
    </row>
    <row r="9" spans="1:6" x14ac:dyDescent="0.25">
      <c r="A9" s="2" t="s">
        <v>14</v>
      </c>
      <c r="B9" s="1">
        <f>IF(VLOOKUP(A9,FPM!$A$5:$B$858,2,FALSE)&gt;VLOOKUP(A9,ICMS!$B$1:$C$852,2,FALSE),0.01,IF(VLOOKUP(A9,'Área Sudene Idene'!$A$1:$B$856,2,FALSE)="sudene/idene",0.05,IF(VLOOKUP(Resumo!A9,'IDH-M'!$A$1:$C$857,3,FALSE)&lt;=0.776,0.05,0.1)))</f>
        <v>0.01</v>
      </c>
      <c r="C9" s="15">
        <f>IF(VLOOKUP(A9,FPM!$A$5:$B$858,2,FALSE)/0.8&gt;VLOOKUP(A9,ICMS!$B$1:$C$852,2,FALSE),0.01,IF(VLOOKUP(A9,'Área Sudene Idene'!$A$1:$B$856,2,FALSE)="sudene/idene",0.05,IF(VLOOKUP(Resumo!A9,'IDH-M'!$A$1:$C$857,3,FALSE)&lt;=0.776,0.05,0.1)))</f>
        <v>0.01</v>
      </c>
      <c r="D9" s="15">
        <f t="shared" si="0"/>
        <v>0</v>
      </c>
      <c r="E9" t="s">
        <v>874</v>
      </c>
      <c r="F9">
        <f>COUNTIF('Área Sudene Idene'!B2:B856,"Sudene/Idene")</f>
        <v>255</v>
      </c>
    </row>
    <row r="10" spans="1:6" x14ac:dyDescent="0.25">
      <c r="A10" s="2" t="s">
        <v>15</v>
      </c>
      <c r="B10" s="1" t="e">
        <f>IF(VLOOKUP(A10,FPM!$A$5:$B$858,2,FALSE)&gt;VLOOKUP(A10,ICMS!$B$1:$C$852,2,FALSE),0.01,IF(VLOOKUP(A10,'Área Sudene Idene'!$A$1:$B$856,2,FALSE)="sudene/idene",0.05,IF(VLOOKUP(Resumo!A10,'IDH-M'!$A$1:$C$857,3,FALSE)&lt;=0.776,0.05,0.1)))</f>
        <v>#N/A</v>
      </c>
      <c r="C10" s="15" t="e">
        <f>IF(VLOOKUP(A10,FPM!$A$5:$B$858,2,FALSE)/0.8&gt;VLOOKUP(A10,ICMS!$B$1:$C$852,2,FALSE),0.01,IF(VLOOKUP(A10,'Área Sudene Idene'!$A$1:$B$856,2,FALSE)="sudene/idene",0.05,IF(VLOOKUP(Resumo!A10,'IDH-M'!$A$1:$C$857,3,FALSE)&lt;=0.776,0.05,0.1)))</f>
        <v>#N/A</v>
      </c>
      <c r="D10" s="15" t="e">
        <f t="shared" si="0"/>
        <v>#N/A</v>
      </c>
      <c r="E10" t="s">
        <v>880</v>
      </c>
      <c r="F10">
        <f>COUNTIF(B:B,0.01)</f>
        <v>413</v>
      </c>
    </row>
    <row r="11" spans="1:6" x14ac:dyDescent="0.25">
      <c r="A11" s="2" t="s">
        <v>16</v>
      </c>
      <c r="B11" s="1" t="e">
        <f>IF(VLOOKUP(A11,FPM!$A$5:$B$858,2,FALSE)&gt;VLOOKUP(A11,ICMS!$B$1:$C$852,2,FALSE),0.01,IF(VLOOKUP(A11,'Área Sudene Idene'!$A$1:$B$856,2,FALSE)="sudene/idene",0.05,IF(VLOOKUP(Resumo!A11,'IDH-M'!$A$1:$C$857,3,FALSE)&lt;=0.776,0.05,0.1)))</f>
        <v>#N/A</v>
      </c>
      <c r="C11" s="15" t="e">
        <f>IF(VLOOKUP(A11,FPM!$A$5:$B$858,2,FALSE)/0.8&gt;VLOOKUP(A11,ICMS!$B$1:$C$852,2,FALSE),0.01,IF(VLOOKUP(A11,'Área Sudene Idene'!$A$1:$B$856,2,FALSE)="sudene/idene",0.05,IF(VLOOKUP(Resumo!A11,'IDH-M'!$A$1:$C$857,3,FALSE)&lt;=0.776,0.05,0.1)))</f>
        <v>#N/A</v>
      </c>
      <c r="D11" s="15" t="e">
        <f t="shared" si="0"/>
        <v>#N/A</v>
      </c>
      <c r="E11" t="s">
        <v>881</v>
      </c>
      <c r="F11" s="5">
        <f>COUNTIF(B:B,0.05)</f>
        <v>66</v>
      </c>
    </row>
    <row r="12" spans="1:6" x14ac:dyDescent="0.25">
      <c r="A12" s="2" t="s">
        <v>17</v>
      </c>
      <c r="B12" s="1" t="e">
        <f>IF(VLOOKUP(A12,FPM!$A$5:$B$858,2,FALSE)&gt;VLOOKUP(A12,ICMS!$B$1:$C$852,2,FALSE),0.01,IF(VLOOKUP(A12,'Área Sudene Idene'!$A$1:$B$856,2,FALSE)="sudene/idene",0.05,IF(VLOOKUP(Resumo!A12,'IDH-M'!$A$1:$C$857,3,FALSE)&lt;=0.776,0.05,0.1)))</f>
        <v>#N/A</v>
      </c>
      <c r="C12" s="15" t="e">
        <f>IF(VLOOKUP(A12,FPM!$A$5:$B$858,2,FALSE)/0.8&gt;VLOOKUP(A12,ICMS!$B$1:$C$852,2,FALSE),0.01,IF(VLOOKUP(A12,'Área Sudene Idene'!$A$1:$B$856,2,FALSE)="sudene/idene",0.05,IF(VLOOKUP(Resumo!A12,'IDH-M'!$A$1:$C$857,3,FALSE)&lt;=0.776,0.05,0.1)))</f>
        <v>#N/A</v>
      </c>
      <c r="D12" s="15" t="e">
        <f t="shared" si="0"/>
        <v>#N/A</v>
      </c>
      <c r="E12" t="s">
        <v>882</v>
      </c>
      <c r="F12" s="5">
        <f>COUNTIF(B:B,0.1)</f>
        <v>5</v>
      </c>
    </row>
    <row r="13" spans="1:6" x14ac:dyDescent="0.25">
      <c r="A13" s="2" t="s">
        <v>18</v>
      </c>
      <c r="B13" s="1">
        <f>IF(VLOOKUP(A13,FPM!$A$5:$B$858,2,FALSE)&gt;VLOOKUP(A13,ICMS!$B$1:$C$852,2,FALSE),0.01,IF(VLOOKUP(A13,'Área Sudene Idene'!$A$1:$B$856,2,FALSE)="sudene/idene",0.05,IF(VLOOKUP(Resumo!A13,'IDH-M'!$A$1:$C$857,3,FALSE)&lt;=0.776,0.05,0.1)))</f>
        <v>0.01</v>
      </c>
      <c r="C13" s="15">
        <f>IF(VLOOKUP(A13,FPM!$A$5:$B$858,2,FALSE)/0.8&gt;VLOOKUP(A13,ICMS!$B$1:$C$852,2,FALSE),0.01,IF(VLOOKUP(A13,'Área Sudene Idene'!$A$1:$B$856,2,FALSE)="sudene/idene",0.05,IF(VLOOKUP(Resumo!A13,'IDH-M'!$A$1:$C$857,3,FALSE)&lt;=0.776,0.05,0.1)))</f>
        <v>0.01</v>
      </c>
      <c r="D13" s="15">
        <f t="shared" si="0"/>
        <v>0</v>
      </c>
    </row>
    <row r="14" spans="1:6" x14ac:dyDescent="0.25">
      <c r="A14" s="2" t="s">
        <v>19</v>
      </c>
      <c r="B14" s="1">
        <f>IF(VLOOKUP(A14,FPM!$A$5:$B$858,2,FALSE)&gt;VLOOKUP(A14,ICMS!$B$1:$C$852,2,FALSE),0.01,IF(VLOOKUP(A14,'Área Sudene Idene'!$A$1:$B$856,2,FALSE)="sudene/idene",0.05,IF(VLOOKUP(Resumo!A14,'IDH-M'!$A$1:$C$857,3,FALSE)&lt;=0.776,0.05,0.1)))</f>
        <v>0.01</v>
      </c>
      <c r="C14" s="15">
        <f>IF(VLOOKUP(A14,FPM!$A$5:$B$858,2,FALSE)/0.8&gt;VLOOKUP(A14,ICMS!$B$1:$C$852,2,FALSE),0.01,IF(VLOOKUP(A14,'Área Sudene Idene'!$A$1:$B$856,2,FALSE)="sudene/idene",0.05,IF(VLOOKUP(Resumo!A14,'IDH-M'!$A$1:$C$857,3,FALSE)&lt;=0.776,0.05,0.1)))</f>
        <v>0.01</v>
      </c>
      <c r="D14" s="15">
        <f t="shared" si="0"/>
        <v>0</v>
      </c>
    </row>
    <row r="15" spans="1:6" x14ac:dyDescent="0.25">
      <c r="A15" s="2" t="s">
        <v>20</v>
      </c>
      <c r="B15" s="1">
        <f>IF(VLOOKUP(A15,FPM!$A$5:$B$858,2,FALSE)&gt;VLOOKUP(A15,ICMS!$B$1:$C$852,2,FALSE),0.01,IF(VLOOKUP(A15,'Área Sudene Idene'!$A$1:$B$856,2,FALSE)="sudene/idene",0.05,IF(VLOOKUP(Resumo!A15,'IDH-M'!$A$1:$C$857,3,FALSE)&lt;=0.776,0.05,0.1)))</f>
        <v>0.01</v>
      </c>
      <c r="C15" s="15">
        <f>IF(VLOOKUP(A15,FPM!$A$5:$B$858,2,FALSE)/0.8&gt;VLOOKUP(A15,ICMS!$B$1:$C$852,2,FALSE),0.01,IF(VLOOKUP(A15,'Área Sudene Idene'!$A$1:$B$856,2,FALSE)="sudene/idene",0.05,IF(VLOOKUP(Resumo!A15,'IDH-M'!$A$1:$C$857,3,FALSE)&lt;=0.776,0.05,0.1)))</f>
        <v>0.01</v>
      </c>
      <c r="D15" s="15">
        <f t="shared" si="0"/>
        <v>0</v>
      </c>
    </row>
    <row r="16" spans="1:6" x14ac:dyDescent="0.25">
      <c r="A16" s="2" t="s">
        <v>21</v>
      </c>
      <c r="B16" s="1" t="e">
        <f>IF(VLOOKUP(A16,FPM!$A$5:$B$858,2,FALSE)&gt;VLOOKUP(A16,ICMS!$B$1:$C$852,2,FALSE),0.01,IF(VLOOKUP(A16,'Área Sudene Idene'!$A$1:$B$856,2,FALSE)="sudene/idene",0.05,IF(VLOOKUP(Resumo!A16,'IDH-M'!$A$1:$C$857,3,FALSE)&lt;=0.776,0.05,0.1)))</f>
        <v>#N/A</v>
      </c>
      <c r="C16" s="15" t="e">
        <f>IF(VLOOKUP(A16,FPM!$A$5:$B$858,2,FALSE)/0.8&gt;VLOOKUP(A16,ICMS!$B$1:$C$852,2,FALSE),0.01,IF(VLOOKUP(A16,'Área Sudene Idene'!$A$1:$B$856,2,FALSE)="sudene/idene",0.05,IF(VLOOKUP(Resumo!A16,'IDH-M'!$A$1:$C$857,3,FALSE)&lt;=0.776,0.05,0.1)))</f>
        <v>#N/A</v>
      </c>
      <c r="D16" s="15" t="e">
        <f t="shared" si="0"/>
        <v>#N/A</v>
      </c>
    </row>
    <row r="17" spans="1:4" x14ac:dyDescent="0.25">
      <c r="A17" s="2" t="s">
        <v>22</v>
      </c>
      <c r="B17" s="1">
        <f>IF(VLOOKUP(A17,FPM!$A$5:$B$858,2,FALSE)&gt;VLOOKUP(A17,ICMS!$B$1:$C$852,2,FALSE),0.01,IF(VLOOKUP(A17,'Área Sudene Idene'!$A$1:$B$856,2,FALSE)="sudene/idene",0.05,IF(VLOOKUP(Resumo!A17,'IDH-M'!$A$1:$C$857,3,FALSE)&lt;=0.776,0.05,0.1)))</f>
        <v>0.05</v>
      </c>
      <c r="C17" s="15">
        <f>IF(VLOOKUP(A17,FPM!$A$5:$B$858,2,FALSE)/0.8&gt;VLOOKUP(A17,ICMS!$B$1:$C$852,2,FALSE),0.01,IF(VLOOKUP(A17,'Área Sudene Idene'!$A$1:$B$856,2,FALSE)="sudene/idene",0.05,IF(VLOOKUP(Resumo!A17,'IDH-M'!$A$1:$C$857,3,FALSE)&lt;=0.776,0.05,0.1)))</f>
        <v>0.01</v>
      </c>
      <c r="D17" s="15">
        <f t="shared" si="0"/>
        <v>0.04</v>
      </c>
    </row>
    <row r="18" spans="1:4" x14ac:dyDescent="0.25">
      <c r="A18" s="2" t="s">
        <v>23</v>
      </c>
      <c r="B18" s="1">
        <f>IF(VLOOKUP(A18,FPM!$A$5:$B$858,2,FALSE)&gt;VLOOKUP(A18,ICMS!$B$1:$C$852,2,FALSE),0.01,IF(VLOOKUP(A18,'Área Sudene Idene'!$A$1:$B$856,2,FALSE)="sudene/idene",0.05,IF(VLOOKUP(Resumo!A18,'IDH-M'!$A$1:$C$857,3,FALSE)&lt;=0.776,0.05,0.1)))</f>
        <v>0.01</v>
      </c>
      <c r="C18" s="15">
        <f>IF(VLOOKUP(A18,FPM!$A$5:$B$858,2,FALSE)/0.8&gt;VLOOKUP(A18,ICMS!$B$1:$C$852,2,FALSE),0.01,IF(VLOOKUP(A18,'Área Sudene Idene'!$A$1:$B$856,2,FALSE)="sudene/idene",0.05,IF(VLOOKUP(Resumo!A18,'IDH-M'!$A$1:$C$857,3,FALSE)&lt;=0.776,0.05,0.1)))</f>
        <v>0.01</v>
      </c>
      <c r="D18" s="15">
        <f t="shared" si="0"/>
        <v>0</v>
      </c>
    </row>
    <row r="19" spans="1:4" x14ac:dyDescent="0.25">
      <c r="A19" s="2" t="s">
        <v>24</v>
      </c>
      <c r="B19" s="1">
        <f>IF(VLOOKUP(A19,FPM!$A$5:$B$858,2,FALSE)&gt;VLOOKUP(A19,ICMS!$B$1:$C$852,2,FALSE),0.01,IF(VLOOKUP(A19,'Área Sudene Idene'!$A$1:$B$856,2,FALSE)="sudene/idene",0.05,IF(VLOOKUP(Resumo!A19,'IDH-M'!$A$1:$C$857,3,FALSE)&lt;=0.776,0.05,0.1)))</f>
        <v>0.01</v>
      </c>
      <c r="C19" s="15">
        <f>IF(VLOOKUP(A19,FPM!$A$5:$B$858,2,FALSE)/0.8&gt;VLOOKUP(A19,ICMS!$B$1:$C$852,2,FALSE),0.01,IF(VLOOKUP(A19,'Área Sudene Idene'!$A$1:$B$856,2,FALSE)="sudene/idene",0.05,IF(VLOOKUP(Resumo!A19,'IDH-M'!$A$1:$C$857,3,FALSE)&lt;=0.776,0.05,0.1)))</f>
        <v>0.01</v>
      </c>
      <c r="D19" s="15">
        <f t="shared" si="0"/>
        <v>0</v>
      </c>
    </row>
    <row r="20" spans="1:4" x14ac:dyDescent="0.25">
      <c r="A20" s="2" t="s">
        <v>25</v>
      </c>
      <c r="B20" s="1">
        <f>IF(VLOOKUP(A20,FPM!$A$5:$B$858,2,FALSE)&gt;VLOOKUP(A20,ICMS!$B$1:$C$852,2,FALSE),0.01,IF(VLOOKUP(A20,'Área Sudene Idene'!$A$1:$B$856,2,FALSE)="sudene/idene",0.05,IF(VLOOKUP(Resumo!A20,'IDH-M'!$A$1:$C$857,3,FALSE)&lt;=0.776,0.05,0.1)))</f>
        <v>0.01</v>
      </c>
      <c r="C20" s="15">
        <f>IF(VLOOKUP(A20,FPM!$A$5:$B$858,2,FALSE)/0.8&gt;VLOOKUP(A20,ICMS!$B$1:$C$852,2,FALSE),0.01,IF(VLOOKUP(A20,'Área Sudene Idene'!$A$1:$B$856,2,FALSE)="sudene/idene",0.05,IF(VLOOKUP(Resumo!A20,'IDH-M'!$A$1:$C$857,3,FALSE)&lt;=0.776,0.05,0.1)))</f>
        <v>0.01</v>
      </c>
      <c r="D20" s="15">
        <f t="shared" si="0"/>
        <v>0</v>
      </c>
    </row>
    <row r="21" spans="1:4" x14ac:dyDescent="0.25">
      <c r="A21" s="2" t="s">
        <v>26</v>
      </c>
      <c r="B21" s="1" t="e">
        <f>IF(VLOOKUP(A21,FPM!$A$5:$B$858,2,FALSE)&gt;VLOOKUP(A21,ICMS!$B$1:$C$852,2,FALSE),0.01,IF(VLOOKUP(A21,'Área Sudene Idene'!$A$1:$B$856,2,FALSE)="sudene/idene",0.05,IF(VLOOKUP(Resumo!A21,'IDH-M'!$A$1:$C$857,3,FALSE)&lt;=0.776,0.05,0.1)))</f>
        <v>#N/A</v>
      </c>
      <c r="C21" s="15" t="e">
        <f>IF(VLOOKUP(A21,FPM!$A$5:$B$858,2,FALSE)/0.8&gt;VLOOKUP(A21,ICMS!$B$1:$C$852,2,FALSE),0.01,IF(VLOOKUP(A21,'Área Sudene Idene'!$A$1:$B$856,2,FALSE)="sudene/idene",0.05,IF(VLOOKUP(Resumo!A21,'IDH-M'!$A$1:$C$857,3,FALSE)&lt;=0.776,0.05,0.1)))</f>
        <v>#N/A</v>
      </c>
      <c r="D21" s="15" t="e">
        <f t="shared" si="0"/>
        <v>#N/A</v>
      </c>
    </row>
    <row r="22" spans="1:4" x14ac:dyDescent="0.25">
      <c r="A22" s="2" t="s">
        <v>27</v>
      </c>
      <c r="B22" s="1">
        <f>IF(VLOOKUP(A22,FPM!$A$5:$B$858,2,FALSE)&gt;VLOOKUP(A22,ICMS!$B$1:$C$852,2,FALSE),0.01,IF(VLOOKUP(A22,'Área Sudene Idene'!$A$1:$B$856,2,FALSE)="sudene/idene",0.05,IF(VLOOKUP(Resumo!A22,'IDH-M'!$A$1:$C$857,3,FALSE)&lt;=0.776,0.05,0.1)))</f>
        <v>0.01</v>
      </c>
      <c r="C22" s="15">
        <f>IF(VLOOKUP(A22,FPM!$A$5:$B$858,2,FALSE)/0.8&gt;VLOOKUP(A22,ICMS!$B$1:$C$852,2,FALSE),0.01,IF(VLOOKUP(A22,'Área Sudene Idene'!$A$1:$B$856,2,FALSE)="sudene/idene",0.05,IF(VLOOKUP(Resumo!A22,'IDH-M'!$A$1:$C$857,3,FALSE)&lt;=0.776,0.05,0.1)))</f>
        <v>0.01</v>
      </c>
      <c r="D22" s="15">
        <f t="shared" si="0"/>
        <v>0</v>
      </c>
    </row>
    <row r="23" spans="1:4" x14ac:dyDescent="0.25">
      <c r="A23" s="2" t="s">
        <v>28</v>
      </c>
      <c r="B23" s="1" t="e">
        <f>IF(VLOOKUP(A23,FPM!$A$5:$B$858,2,FALSE)&gt;VLOOKUP(A23,ICMS!$B$1:$C$852,2,FALSE),0.01,IF(VLOOKUP(A23,'Área Sudene Idene'!$A$1:$B$856,2,FALSE)="sudene/idene",0.05,IF(VLOOKUP(Resumo!A23,'IDH-M'!$A$1:$C$857,3,FALSE)&lt;=0.776,0.05,0.1)))</f>
        <v>#N/A</v>
      </c>
      <c r="C23" s="15" t="e">
        <f>IF(VLOOKUP(A23,FPM!$A$5:$B$858,2,FALSE)/0.8&gt;VLOOKUP(A23,ICMS!$B$1:$C$852,2,FALSE),0.01,IF(VLOOKUP(A23,'Área Sudene Idene'!$A$1:$B$856,2,FALSE)="sudene/idene",0.05,IF(VLOOKUP(Resumo!A23,'IDH-M'!$A$1:$C$857,3,FALSE)&lt;=0.776,0.05,0.1)))</f>
        <v>#N/A</v>
      </c>
      <c r="D23" s="15" t="e">
        <f t="shared" si="0"/>
        <v>#N/A</v>
      </c>
    </row>
    <row r="24" spans="1:4" x14ac:dyDescent="0.25">
      <c r="A24" s="2" t="s">
        <v>29</v>
      </c>
      <c r="B24" s="1" t="e">
        <f>IF(VLOOKUP(A24,FPM!$A$5:$B$858,2,FALSE)&gt;VLOOKUP(A24,ICMS!$B$1:$C$852,2,FALSE),0.01,IF(VLOOKUP(A24,'Área Sudene Idene'!$A$1:$B$856,2,FALSE)="sudene/idene",0.05,IF(VLOOKUP(Resumo!A24,'IDH-M'!$A$1:$C$857,3,FALSE)&lt;=0.776,0.05,0.1)))</f>
        <v>#N/A</v>
      </c>
      <c r="C24" s="15" t="e">
        <f>IF(VLOOKUP(A24,FPM!$A$5:$B$858,2,FALSE)/0.8&gt;VLOOKUP(A24,ICMS!$B$1:$C$852,2,FALSE),0.01,IF(VLOOKUP(A24,'Área Sudene Idene'!$A$1:$B$856,2,FALSE)="sudene/idene",0.05,IF(VLOOKUP(Resumo!A24,'IDH-M'!$A$1:$C$857,3,FALSE)&lt;=0.776,0.05,0.1)))</f>
        <v>#N/A</v>
      </c>
      <c r="D24" s="15" t="e">
        <f t="shared" si="0"/>
        <v>#N/A</v>
      </c>
    </row>
    <row r="25" spans="1:4" x14ac:dyDescent="0.25">
      <c r="A25" s="2" t="s">
        <v>30</v>
      </c>
      <c r="B25" s="1">
        <f>IF(VLOOKUP(A25,FPM!$A$5:$B$858,2,FALSE)&gt;VLOOKUP(A25,ICMS!$B$1:$C$852,2,FALSE),0.01,IF(VLOOKUP(A25,'Área Sudene Idene'!$A$1:$B$856,2,FALSE)="sudene/idene",0.05,IF(VLOOKUP(Resumo!A25,'IDH-M'!$A$1:$C$857,3,FALSE)&lt;=0.776,0.05,0.1)))</f>
        <v>0.01</v>
      </c>
      <c r="C25" s="15">
        <f>IF(VLOOKUP(A25,FPM!$A$5:$B$858,2,FALSE)/0.8&gt;VLOOKUP(A25,ICMS!$B$1:$C$852,2,FALSE),0.01,IF(VLOOKUP(A25,'Área Sudene Idene'!$A$1:$B$856,2,FALSE)="sudene/idene",0.05,IF(VLOOKUP(Resumo!A25,'IDH-M'!$A$1:$C$857,3,FALSE)&lt;=0.776,0.05,0.1)))</f>
        <v>0.01</v>
      </c>
      <c r="D25" s="15">
        <f t="shared" si="0"/>
        <v>0</v>
      </c>
    </row>
    <row r="26" spans="1:4" x14ac:dyDescent="0.25">
      <c r="A26" s="2" t="s">
        <v>31</v>
      </c>
      <c r="B26" s="1">
        <f>IF(VLOOKUP(A26,FPM!$A$5:$B$858,2,FALSE)&gt;VLOOKUP(A26,ICMS!$B$1:$C$852,2,FALSE),0.01,IF(VLOOKUP(A26,'Área Sudene Idene'!$A$1:$B$856,2,FALSE)="sudene/idene",0.05,IF(VLOOKUP(Resumo!A26,'IDH-M'!$A$1:$C$857,3,FALSE)&lt;=0.776,0.05,0.1)))</f>
        <v>0.01</v>
      </c>
      <c r="C26" s="15">
        <f>IF(VLOOKUP(A26,FPM!$A$5:$B$858,2,FALSE)/0.8&gt;VLOOKUP(A26,ICMS!$B$1:$C$852,2,FALSE),0.01,IF(VLOOKUP(A26,'Área Sudene Idene'!$A$1:$B$856,2,FALSE)="sudene/idene",0.05,IF(VLOOKUP(Resumo!A26,'IDH-M'!$A$1:$C$857,3,FALSE)&lt;=0.776,0.05,0.1)))</f>
        <v>0.01</v>
      </c>
      <c r="D26" s="15">
        <f t="shared" si="0"/>
        <v>0</v>
      </c>
    </row>
    <row r="27" spans="1:4" x14ac:dyDescent="0.25">
      <c r="A27" s="2" t="s">
        <v>32</v>
      </c>
      <c r="B27" s="1" t="e">
        <f>IF(VLOOKUP(A27,FPM!$A$5:$B$858,2,FALSE)&gt;VLOOKUP(A27,ICMS!$B$1:$C$852,2,FALSE),0.01,IF(VLOOKUP(A27,'Área Sudene Idene'!$A$1:$B$856,2,FALSE)="sudene/idene",0.05,IF(VLOOKUP(Resumo!A27,'IDH-M'!$A$1:$C$857,3,FALSE)&lt;=0.776,0.05,0.1)))</f>
        <v>#N/A</v>
      </c>
      <c r="C27" s="15" t="e">
        <f>IF(VLOOKUP(A27,FPM!$A$5:$B$858,2,FALSE)/0.8&gt;VLOOKUP(A27,ICMS!$B$1:$C$852,2,FALSE),0.01,IF(VLOOKUP(A27,'Área Sudene Idene'!$A$1:$B$856,2,FALSE)="sudene/idene",0.05,IF(VLOOKUP(Resumo!A27,'IDH-M'!$A$1:$C$857,3,FALSE)&lt;=0.776,0.05,0.1)))</f>
        <v>#N/A</v>
      </c>
      <c r="D27" s="15" t="e">
        <f t="shared" si="0"/>
        <v>#N/A</v>
      </c>
    </row>
    <row r="28" spans="1:4" x14ac:dyDescent="0.25">
      <c r="A28" s="2" t="s">
        <v>33</v>
      </c>
      <c r="B28" s="1">
        <f>IF(VLOOKUP(A28,FPM!$A$5:$B$858,2,FALSE)&gt;VLOOKUP(A28,ICMS!$B$1:$C$852,2,FALSE),0.01,IF(VLOOKUP(A28,'Área Sudene Idene'!$A$1:$B$856,2,FALSE)="sudene/idene",0.05,IF(VLOOKUP(Resumo!A28,'IDH-M'!$A$1:$C$857,3,FALSE)&lt;=0.776,0.05,0.1)))</f>
        <v>0.05</v>
      </c>
      <c r="C28" s="15">
        <f>IF(VLOOKUP(A28,FPM!$A$5:$B$858,2,FALSE)/0.8&gt;VLOOKUP(A28,ICMS!$B$1:$C$852,2,FALSE),0.01,IF(VLOOKUP(A28,'Área Sudene Idene'!$A$1:$B$856,2,FALSE)="sudene/idene",0.05,IF(VLOOKUP(Resumo!A28,'IDH-M'!$A$1:$C$857,3,FALSE)&lt;=0.776,0.05,0.1)))</f>
        <v>0.01</v>
      </c>
      <c r="D28" s="15">
        <f t="shared" si="0"/>
        <v>0.04</v>
      </c>
    </row>
    <row r="29" spans="1:4" x14ac:dyDescent="0.25">
      <c r="A29" s="2" t="s">
        <v>34</v>
      </c>
      <c r="B29" s="1">
        <f>IF(VLOOKUP(A29,FPM!$A$5:$B$858,2,FALSE)&gt;VLOOKUP(A29,ICMS!$B$1:$C$852,2,FALSE),0.01,IF(VLOOKUP(A29,'Área Sudene Idene'!$A$1:$B$856,2,FALSE)="sudene/idene",0.05,IF(VLOOKUP(Resumo!A29,'IDH-M'!$A$1:$C$857,3,FALSE)&lt;=0.776,0.05,0.1)))</f>
        <v>0.01</v>
      </c>
      <c r="C29" s="15">
        <f>IF(VLOOKUP(A29,FPM!$A$5:$B$858,2,FALSE)/0.8&gt;VLOOKUP(A29,ICMS!$B$1:$C$852,2,FALSE),0.01,IF(VLOOKUP(A29,'Área Sudene Idene'!$A$1:$B$856,2,FALSE)="sudene/idene",0.05,IF(VLOOKUP(Resumo!A29,'IDH-M'!$A$1:$C$857,3,FALSE)&lt;=0.776,0.05,0.1)))</f>
        <v>0.01</v>
      </c>
      <c r="D29" s="15">
        <f t="shared" si="0"/>
        <v>0</v>
      </c>
    </row>
    <row r="30" spans="1:4" x14ac:dyDescent="0.25">
      <c r="A30" s="2" t="s">
        <v>35</v>
      </c>
      <c r="B30" s="1">
        <f>IF(VLOOKUP(A30,FPM!$A$5:$B$858,2,FALSE)&gt;VLOOKUP(A30,ICMS!$B$1:$C$852,2,FALSE),0.01,IF(VLOOKUP(A30,'Área Sudene Idene'!$A$1:$B$856,2,FALSE)="sudene/idene",0.05,IF(VLOOKUP(Resumo!A30,'IDH-M'!$A$1:$C$857,3,FALSE)&lt;=0.776,0.05,0.1)))</f>
        <v>0.01</v>
      </c>
      <c r="C30" s="15">
        <f>IF(VLOOKUP(A30,FPM!$A$5:$B$858,2,FALSE)/0.8&gt;VLOOKUP(A30,ICMS!$B$1:$C$852,2,FALSE),0.01,IF(VLOOKUP(A30,'Área Sudene Idene'!$A$1:$B$856,2,FALSE)="sudene/idene",0.05,IF(VLOOKUP(Resumo!A30,'IDH-M'!$A$1:$C$857,3,FALSE)&lt;=0.776,0.05,0.1)))</f>
        <v>0.01</v>
      </c>
      <c r="D30" s="15">
        <f t="shared" si="0"/>
        <v>0</v>
      </c>
    </row>
    <row r="31" spans="1:4" x14ac:dyDescent="0.25">
      <c r="A31" s="2" t="s">
        <v>36</v>
      </c>
      <c r="B31" s="1" t="e">
        <f>IF(VLOOKUP(A31,FPM!$A$5:$B$858,2,FALSE)&gt;VLOOKUP(A31,ICMS!$B$1:$C$852,2,FALSE),0.01,IF(VLOOKUP(A31,'Área Sudene Idene'!$A$1:$B$856,2,FALSE)="sudene/idene",0.05,IF(VLOOKUP(Resumo!A31,'IDH-M'!$A$1:$C$857,3,FALSE)&lt;=0.776,0.05,0.1)))</f>
        <v>#N/A</v>
      </c>
      <c r="C31" s="15" t="e">
        <f>IF(VLOOKUP(A31,FPM!$A$5:$B$858,2,FALSE)/0.8&gt;VLOOKUP(A31,ICMS!$B$1:$C$852,2,FALSE),0.01,IF(VLOOKUP(A31,'Área Sudene Idene'!$A$1:$B$856,2,FALSE)="sudene/idene",0.05,IF(VLOOKUP(Resumo!A31,'IDH-M'!$A$1:$C$857,3,FALSE)&lt;=0.776,0.05,0.1)))</f>
        <v>#N/A</v>
      </c>
      <c r="D31" s="15" t="e">
        <f t="shared" si="0"/>
        <v>#N/A</v>
      </c>
    </row>
    <row r="32" spans="1:4" x14ac:dyDescent="0.25">
      <c r="A32" s="2" t="s">
        <v>37</v>
      </c>
      <c r="B32" s="1" t="e">
        <f>IF(VLOOKUP(A32,FPM!$A$5:$B$858,2,FALSE)&gt;VLOOKUP(A32,ICMS!$B$1:$C$852,2,FALSE),0.01,IF(VLOOKUP(A32,'Área Sudene Idene'!$A$1:$B$856,2,FALSE)="sudene/idene",0.05,IF(VLOOKUP(Resumo!A32,'IDH-M'!$A$1:$C$857,3,FALSE)&lt;=0.776,0.05,0.1)))</f>
        <v>#N/A</v>
      </c>
      <c r="C32" s="15" t="e">
        <f>IF(VLOOKUP(A32,FPM!$A$5:$B$858,2,FALSE)/0.8&gt;VLOOKUP(A32,ICMS!$B$1:$C$852,2,FALSE),0.01,IF(VLOOKUP(A32,'Área Sudene Idene'!$A$1:$B$856,2,FALSE)="sudene/idene",0.05,IF(VLOOKUP(Resumo!A32,'IDH-M'!$A$1:$C$857,3,FALSE)&lt;=0.776,0.05,0.1)))</f>
        <v>#N/A</v>
      </c>
      <c r="D32" s="15" t="e">
        <f t="shared" si="0"/>
        <v>#N/A</v>
      </c>
    </row>
    <row r="33" spans="1:4" x14ac:dyDescent="0.25">
      <c r="A33" s="2" t="s">
        <v>38</v>
      </c>
      <c r="B33" s="1" t="e">
        <f>IF(VLOOKUP(A33,FPM!$A$5:$B$858,2,FALSE)&gt;VLOOKUP(A33,ICMS!$B$1:$C$852,2,FALSE),0.01,IF(VLOOKUP(A33,'Área Sudene Idene'!$A$1:$B$856,2,FALSE)="sudene/idene",0.05,IF(VLOOKUP(Resumo!A33,'IDH-M'!$A$1:$C$857,3,FALSE)&lt;=0.776,0.05,0.1)))</f>
        <v>#N/A</v>
      </c>
      <c r="C33" s="15" t="e">
        <f>IF(VLOOKUP(A33,FPM!$A$5:$B$858,2,FALSE)/0.8&gt;VLOOKUP(A33,ICMS!$B$1:$C$852,2,FALSE),0.01,IF(VLOOKUP(A33,'Área Sudene Idene'!$A$1:$B$856,2,FALSE)="sudene/idene",0.05,IF(VLOOKUP(Resumo!A33,'IDH-M'!$A$1:$C$857,3,FALSE)&lt;=0.776,0.05,0.1)))</f>
        <v>#N/A</v>
      </c>
      <c r="D33" s="15" t="e">
        <f t="shared" si="0"/>
        <v>#N/A</v>
      </c>
    </row>
    <row r="34" spans="1:4" x14ac:dyDescent="0.25">
      <c r="A34" s="2" t="s">
        <v>39</v>
      </c>
      <c r="B34" s="1" t="e">
        <f>IF(VLOOKUP(A34,FPM!$A$5:$B$858,2,FALSE)&gt;VLOOKUP(A34,ICMS!$B$1:$C$852,2,FALSE),0.01,IF(VLOOKUP(A34,'Área Sudene Idene'!$A$1:$B$856,2,FALSE)="sudene/idene",0.05,IF(VLOOKUP(Resumo!A34,'IDH-M'!$A$1:$C$857,3,FALSE)&lt;=0.776,0.05,0.1)))</f>
        <v>#N/A</v>
      </c>
      <c r="C34" s="15" t="e">
        <f>IF(VLOOKUP(A34,FPM!$A$5:$B$858,2,FALSE)/0.8&gt;VLOOKUP(A34,ICMS!$B$1:$C$852,2,FALSE),0.01,IF(VLOOKUP(A34,'Área Sudene Idene'!$A$1:$B$856,2,FALSE)="sudene/idene",0.05,IF(VLOOKUP(Resumo!A34,'IDH-M'!$A$1:$C$857,3,FALSE)&lt;=0.776,0.05,0.1)))</f>
        <v>#N/A</v>
      </c>
      <c r="D34" s="15" t="e">
        <f t="shared" si="0"/>
        <v>#N/A</v>
      </c>
    </row>
    <row r="35" spans="1:4" x14ac:dyDescent="0.25">
      <c r="A35" s="2" t="s">
        <v>40</v>
      </c>
      <c r="B35" s="1" t="e">
        <f>IF(VLOOKUP(A35,FPM!$A$5:$B$858,2,FALSE)&gt;VLOOKUP(A35,ICMS!$B$1:$C$852,2,FALSE),0.01,IF(VLOOKUP(A35,'Área Sudene Idene'!$A$1:$B$856,2,FALSE)="sudene/idene",0.05,IF(VLOOKUP(Resumo!A35,'IDH-M'!$A$1:$C$857,3,FALSE)&lt;=0.776,0.05,0.1)))</f>
        <v>#N/A</v>
      </c>
      <c r="C35" s="15" t="e">
        <f>IF(VLOOKUP(A35,FPM!$A$5:$B$858,2,FALSE)/0.8&gt;VLOOKUP(A35,ICMS!$B$1:$C$852,2,FALSE),0.01,IF(VLOOKUP(A35,'Área Sudene Idene'!$A$1:$B$856,2,FALSE)="sudene/idene",0.05,IF(VLOOKUP(Resumo!A35,'IDH-M'!$A$1:$C$857,3,FALSE)&lt;=0.776,0.05,0.1)))</f>
        <v>#N/A</v>
      </c>
      <c r="D35" s="15" t="e">
        <f t="shared" si="0"/>
        <v>#N/A</v>
      </c>
    </row>
    <row r="36" spans="1:4" x14ac:dyDescent="0.25">
      <c r="A36" s="2" t="s">
        <v>41</v>
      </c>
      <c r="B36" s="1" t="e">
        <f>IF(VLOOKUP(A36,FPM!$A$5:$B$858,2,FALSE)&gt;VLOOKUP(A36,ICMS!$B$1:$C$852,2,FALSE),0.01,IF(VLOOKUP(A36,'Área Sudene Idene'!$A$1:$B$856,2,FALSE)="sudene/idene",0.05,IF(VLOOKUP(Resumo!A36,'IDH-M'!$A$1:$C$857,3,FALSE)&lt;=0.776,0.05,0.1)))</f>
        <v>#N/A</v>
      </c>
      <c r="C36" s="15" t="e">
        <f>IF(VLOOKUP(A36,FPM!$A$5:$B$858,2,FALSE)/0.8&gt;VLOOKUP(A36,ICMS!$B$1:$C$852,2,FALSE),0.01,IF(VLOOKUP(A36,'Área Sudene Idene'!$A$1:$B$856,2,FALSE)="sudene/idene",0.05,IF(VLOOKUP(Resumo!A36,'IDH-M'!$A$1:$C$857,3,FALSE)&lt;=0.776,0.05,0.1)))</f>
        <v>#N/A</v>
      </c>
      <c r="D36" s="15" t="e">
        <f t="shared" si="0"/>
        <v>#N/A</v>
      </c>
    </row>
    <row r="37" spans="1:4" x14ac:dyDescent="0.25">
      <c r="A37" s="2" t="s">
        <v>42</v>
      </c>
      <c r="B37" s="1">
        <f>IF(VLOOKUP(A37,FPM!$A$5:$B$858,2,FALSE)&gt;VLOOKUP(A37,ICMS!$B$1:$C$852,2,FALSE),0.01,IF(VLOOKUP(A37,'Área Sudene Idene'!$A$1:$B$856,2,FALSE)="sudene/idene",0.05,IF(VLOOKUP(Resumo!A37,'IDH-M'!$A$1:$C$857,3,FALSE)&lt;=0.776,0.05,0.1)))</f>
        <v>0.01</v>
      </c>
      <c r="C37" s="15">
        <f>IF(VLOOKUP(A37,FPM!$A$5:$B$858,2,FALSE)/0.8&gt;VLOOKUP(A37,ICMS!$B$1:$C$852,2,FALSE),0.01,IF(VLOOKUP(A37,'Área Sudene Idene'!$A$1:$B$856,2,FALSE)="sudene/idene",0.05,IF(VLOOKUP(Resumo!A37,'IDH-M'!$A$1:$C$857,3,FALSE)&lt;=0.776,0.05,0.1)))</f>
        <v>0.01</v>
      </c>
      <c r="D37" s="15">
        <f t="shared" si="0"/>
        <v>0</v>
      </c>
    </row>
    <row r="38" spans="1:4" x14ac:dyDescent="0.25">
      <c r="A38" s="2" t="s">
        <v>43</v>
      </c>
      <c r="B38" s="1" t="e">
        <f>IF(VLOOKUP(A38,FPM!$A$5:$B$858,2,FALSE)&gt;VLOOKUP(A38,ICMS!$B$1:$C$852,2,FALSE),0.01,IF(VLOOKUP(A38,'Área Sudene Idene'!$A$1:$B$856,2,FALSE)="sudene/idene",0.05,IF(VLOOKUP(Resumo!A38,'IDH-M'!$A$1:$C$857,3,FALSE)&lt;=0.776,0.05,0.1)))</f>
        <v>#N/A</v>
      </c>
      <c r="C38" s="15" t="e">
        <f>IF(VLOOKUP(A38,FPM!$A$5:$B$858,2,FALSE)/0.8&gt;VLOOKUP(A38,ICMS!$B$1:$C$852,2,FALSE),0.01,IF(VLOOKUP(A38,'Área Sudene Idene'!$A$1:$B$856,2,FALSE)="sudene/idene",0.05,IF(VLOOKUP(Resumo!A38,'IDH-M'!$A$1:$C$857,3,FALSE)&lt;=0.776,0.05,0.1)))</f>
        <v>#N/A</v>
      </c>
      <c r="D38" s="15" t="e">
        <f t="shared" si="0"/>
        <v>#N/A</v>
      </c>
    </row>
    <row r="39" spans="1:4" x14ac:dyDescent="0.25">
      <c r="A39" s="2" t="s">
        <v>44</v>
      </c>
      <c r="B39" s="1">
        <f>IF(VLOOKUP(A39,FPM!$A$5:$B$858,2,FALSE)&gt;VLOOKUP(A39,ICMS!$B$1:$C$852,2,FALSE),0.01,IF(VLOOKUP(A39,'Área Sudene Idene'!$A$1:$B$856,2,FALSE)="sudene/idene",0.05,IF(VLOOKUP(Resumo!A39,'IDH-M'!$A$1:$C$857,3,FALSE)&lt;=0.776,0.05,0.1)))</f>
        <v>0.05</v>
      </c>
      <c r="C39" s="15">
        <f>IF(VLOOKUP(A39,FPM!$A$5:$B$858,2,FALSE)/0.8&gt;VLOOKUP(A39,ICMS!$B$1:$C$852,2,FALSE),0.01,IF(VLOOKUP(A39,'Área Sudene Idene'!$A$1:$B$856,2,FALSE)="sudene/idene",0.05,IF(VLOOKUP(Resumo!A39,'IDH-M'!$A$1:$C$857,3,FALSE)&lt;=0.776,0.05,0.1)))</f>
        <v>0.05</v>
      </c>
      <c r="D39" s="15">
        <f t="shared" si="0"/>
        <v>0</v>
      </c>
    </row>
    <row r="40" spans="1:4" x14ac:dyDescent="0.25">
      <c r="A40" s="2" t="s">
        <v>45</v>
      </c>
      <c r="B40" s="1">
        <f>IF(VLOOKUP(A40,FPM!$A$5:$B$858,2,FALSE)&gt;VLOOKUP(A40,ICMS!$B$1:$C$852,2,FALSE),0.01,IF(VLOOKUP(A40,'Área Sudene Idene'!$A$1:$B$856,2,FALSE)="sudene/idene",0.05,IF(VLOOKUP(Resumo!A40,'IDH-M'!$A$1:$C$857,3,FALSE)&lt;=0.776,0.05,0.1)))</f>
        <v>0.01</v>
      </c>
      <c r="C40" s="15">
        <f>IF(VLOOKUP(A40,FPM!$A$5:$B$858,2,FALSE)/0.8&gt;VLOOKUP(A40,ICMS!$B$1:$C$852,2,FALSE),0.01,IF(VLOOKUP(A40,'Área Sudene Idene'!$A$1:$B$856,2,FALSE)="sudene/idene",0.05,IF(VLOOKUP(Resumo!A40,'IDH-M'!$A$1:$C$857,3,FALSE)&lt;=0.776,0.05,0.1)))</f>
        <v>0.01</v>
      </c>
      <c r="D40" s="15">
        <f t="shared" si="0"/>
        <v>0</v>
      </c>
    </row>
    <row r="41" spans="1:4" x14ac:dyDescent="0.25">
      <c r="A41" s="2" t="s">
        <v>46</v>
      </c>
      <c r="B41" s="1">
        <f>IF(VLOOKUP(A41,FPM!$A$5:$B$858,2,FALSE)&gt;VLOOKUP(A41,ICMS!$B$1:$C$852,2,FALSE),0.01,IF(VLOOKUP(A41,'Área Sudene Idene'!$A$1:$B$856,2,FALSE)="sudene/idene",0.05,IF(VLOOKUP(Resumo!A41,'IDH-M'!$A$1:$C$857,3,FALSE)&lt;=0.776,0.05,0.1)))</f>
        <v>0.01</v>
      </c>
      <c r="C41" s="15">
        <f>IF(VLOOKUP(A41,FPM!$A$5:$B$858,2,FALSE)/0.8&gt;VLOOKUP(A41,ICMS!$B$1:$C$852,2,FALSE),0.01,IF(VLOOKUP(A41,'Área Sudene Idene'!$A$1:$B$856,2,FALSE)="sudene/idene",0.05,IF(VLOOKUP(Resumo!A41,'IDH-M'!$A$1:$C$857,3,FALSE)&lt;=0.776,0.05,0.1)))</f>
        <v>0.01</v>
      </c>
      <c r="D41" s="15">
        <f t="shared" si="0"/>
        <v>0</v>
      </c>
    </row>
    <row r="42" spans="1:4" x14ac:dyDescent="0.25">
      <c r="A42" s="2" t="s">
        <v>47</v>
      </c>
      <c r="B42" s="1" t="e">
        <f>IF(VLOOKUP(A42,FPM!$A$5:$B$858,2,FALSE)&gt;VLOOKUP(A42,ICMS!$B$1:$C$852,2,FALSE),0.01,IF(VLOOKUP(A42,'Área Sudene Idene'!$A$1:$B$856,2,FALSE)="sudene/idene",0.05,IF(VLOOKUP(Resumo!A42,'IDH-M'!$A$1:$C$857,3,FALSE)&lt;=0.776,0.05,0.1)))</f>
        <v>#N/A</v>
      </c>
      <c r="C42" s="15" t="e">
        <f>IF(VLOOKUP(A42,FPM!$A$5:$B$858,2,FALSE)/0.8&gt;VLOOKUP(A42,ICMS!$B$1:$C$852,2,FALSE),0.01,IF(VLOOKUP(A42,'Área Sudene Idene'!$A$1:$B$856,2,FALSE)="sudene/idene",0.05,IF(VLOOKUP(Resumo!A42,'IDH-M'!$A$1:$C$857,3,FALSE)&lt;=0.776,0.05,0.1)))</f>
        <v>#N/A</v>
      </c>
      <c r="D42" s="15" t="e">
        <f t="shared" si="0"/>
        <v>#N/A</v>
      </c>
    </row>
    <row r="43" spans="1:4" x14ac:dyDescent="0.25">
      <c r="A43" s="2" t="s">
        <v>48</v>
      </c>
      <c r="B43" s="1" t="e">
        <f>IF(VLOOKUP(A43,FPM!$A$5:$B$858,2,FALSE)&gt;VLOOKUP(A43,ICMS!$B$1:$C$852,2,FALSE),0.01,IF(VLOOKUP(A43,'Área Sudene Idene'!$A$1:$B$856,2,FALSE)="sudene/idene",0.05,IF(VLOOKUP(Resumo!A43,'IDH-M'!$A$1:$C$857,3,FALSE)&lt;=0.776,0.05,0.1)))</f>
        <v>#N/A</v>
      </c>
      <c r="C43" s="15" t="e">
        <f>IF(VLOOKUP(A43,FPM!$A$5:$B$858,2,FALSE)/0.8&gt;VLOOKUP(A43,ICMS!$B$1:$C$852,2,FALSE),0.01,IF(VLOOKUP(A43,'Área Sudene Idene'!$A$1:$B$856,2,FALSE)="sudene/idene",0.05,IF(VLOOKUP(Resumo!A43,'IDH-M'!$A$1:$C$857,3,FALSE)&lt;=0.776,0.05,0.1)))</f>
        <v>#N/A</v>
      </c>
      <c r="D43" s="15" t="e">
        <f t="shared" si="0"/>
        <v>#N/A</v>
      </c>
    </row>
    <row r="44" spans="1:4" x14ac:dyDescent="0.25">
      <c r="A44" s="2" t="s">
        <v>49</v>
      </c>
      <c r="B44" s="1" t="e">
        <f>IF(VLOOKUP(A44,FPM!$A$5:$B$858,2,FALSE)&gt;VLOOKUP(A44,ICMS!$B$1:$C$852,2,FALSE),0.01,IF(VLOOKUP(A44,'Área Sudene Idene'!$A$1:$B$856,2,FALSE)="sudene/idene",0.05,IF(VLOOKUP(Resumo!A44,'IDH-M'!$A$1:$C$857,3,FALSE)&lt;=0.776,0.05,0.1)))</f>
        <v>#N/A</v>
      </c>
      <c r="C44" s="15" t="e">
        <f>IF(VLOOKUP(A44,FPM!$A$5:$B$858,2,FALSE)/0.8&gt;VLOOKUP(A44,ICMS!$B$1:$C$852,2,FALSE),0.01,IF(VLOOKUP(A44,'Área Sudene Idene'!$A$1:$B$856,2,FALSE)="sudene/idene",0.05,IF(VLOOKUP(Resumo!A44,'IDH-M'!$A$1:$C$857,3,FALSE)&lt;=0.776,0.05,0.1)))</f>
        <v>#N/A</v>
      </c>
      <c r="D44" s="15" t="e">
        <f t="shared" si="0"/>
        <v>#N/A</v>
      </c>
    </row>
    <row r="45" spans="1:4" x14ac:dyDescent="0.25">
      <c r="A45" s="2" t="s">
        <v>50</v>
      </c>
      <c r="B45" s="1" t="e">
        <f>IF(VLOOKUP(A45,FPM!$A$5:$B$858,2,FALSE)&gt;VLOOKUP(A45,ICMS!$B$1:$C$852,2,FALSE),0.01,IF(VLOOKUP(A45,'Área Sudene Idene'!$A$1:$B$856,2,FALSE)="sudene/idene",0.05,IF(VLOOKUP(Resumo!A45,'IDH-M'!$A$1:$C$857,3,FALSE)&lt;=0.776,0.05,0.1)))</f>
        <v>#N/A</v>
      </c>
      <c r="C45" s="15" t="e">
        <f>IF(VLOOKUP(A45,FPM!$A$5:$B$858,2,FALSE)/0.8&gt;VLOOKUP(A45,ICMS!$B$1:$C$852,2,FALSE),0.01,IF(VLOOKUP(A45,'Área Sudene Idene'!$A$1:$B$856,2,FALSE)="sudene/idene",0.05,IF(VLOOKUP(Resumo!A45,'IDH-M'!$A$1:$C$857,3,FALSE)&lt;=0.776,0.05,0.1)))</f>
        <v>#N/A</v>
      </c>
      <c r="D45" s="15" t="e">
        <f t="shared" si="0"/>
        <v>#N/A</v>
      </c>
    </row>
    <row r="46" spans="1:4" x14ac:dyDescent="0.25">
      <c r="A46" s="2" t="s">
        <v>51</v>
      </c>
      <c r="B46" s="1">
        <f>IF(VLOOKUP(A46,FPM!$A$5:$B$858,2,FALSE)&gt;VLOOKUP(A46,ICMS!$B$1:$C$852,2,FALSE),0.01,IF(VLOOKUP(A46,'Área Sudene Idene'!$A$1:$B$856,2,FALSE)="sudene/idene",0.05,IF(VLOOKUP(Resumo!A46,'IDH-M'!$A$1:$C$857,3,FALSE)&lt;=0.776,0.05,0.1)))</f>
        <v>0.01</v>
      </c>
      <c r="C46" s="15">
        <f>IF(VLOOKUP(A46,FPM!$A$5:$B$858,2,FALSE)/0.8&gt;VLOOKUP(A46,ICMS!$B$1:$C$852,2,FALSE),0.01,IF(VLOOKUP(A46,'Área Sudene Idene'!$A$1:$B$856,2,FALSE)="sudene/idene",0.05,IF(VLOOKUP(Resumo!A46,'IDH-M'!$A$1:$C$857,3,FALSE)&lt;=0.776,0.05,0.1)))</f>
        <v>0.01</v>
      </c>
      <c r="D46" s="15">
        <f t="shared" si="0"/>
        <v>0</v>
      </c>
    </row>
    <row r="47" spans="1:4" x14ac:dyDescent="0.25">
      <c r="A47" s="2" t="s">
        <v>52</v>
      </c>
      <c r="B47" s="1">
        <f>IF(VLOOKUP(A47,FPM!$A$5:$B$858,2,FALSE)&gt;VLOOKUP(A47,ICMS!$B$1:$C$852,2,FALSE),0.01,IF(VLOOKUP(A47,'Área Sudene Idene'!$A$1:$B$856,2,FALSE)="sudene/idene",0.05,IF(VLOOKUP(Resumo!A47,'IDH-M'!$A$1:$C$857,3,FALSE)&lt;=0.776,0.05,0.1)))</f>
        <v>0.05</v>
      </c>
      <c r="C47" s="15">
        <f>IF(VLOOKUP(A47,FPM!$A$5:$B$858,2,FALSE)/0.8&gt;VLOOKUP(A47,ICMS!$B$1:$C$852,2,FALSE),0.01,IF(VLOOKUP(A47,'Área Sudene Idene'!$A$1:$B$856,2,FALSE)="sudene/idene",0.05,IF(VLOOKUP(Resumo!A47,'IDH-M'!$A$1:$C$857,3,FALSE)&lt;=0.776,0.05,0.1)))</f>
        <v>0.05</v>
      </c>
      <c r="D47" s="15">
        <f t="shared" si="0"/>
        <v>0</v>
      </c>
    </row>
    <row r="48" spans="1:4" x14ac:dyDescent="0.25">
      <c r="A48" s="2" t="s">
        <v>53</v>
      </c>
      <c r="B48" s="1">
        <f>IF(VLOOKUP(A48,FPM!$A$5:$B$858,2,FALSE)&gt;VLOOKUP(A48,ICMS!$B$1:$C$852,2,FALSE),0.01,IF(VLOOKUP(A48,'Área Sudene Idene'!$A$1:$B$856,2,FALSE)="sudene/idene",0.05,IF(VLOOKUP(Resumo!A48,'IDH-M'!$A$1:$C$857,3,FALSE)&lt;=0.776,0.05,0.1)))</f>
        <v>0.01</v>
      </c>
      <c r="C48" s="15">
        <f>IF(VLOOKUP(A48,FPM!$A$5:$B$858,2,FALSE)/0.8&gt;VLOOKUP(A48,ICMS!$B$1:$C$852,2,FALSE),0.01,IF(VLOOKUP(A48,'Área Sudene Idene'!$A$1:$B$856,2,FALSE)="sudene/idene",0.05,IF(VLOOKUP(Resumo!A48,'IDH-M'!$A$1:$C$857,3,FALSE)&lt;=0.776,0.05,0.1)))</f>
        <v>0.01</v>
      </c>
      <c r="D48" s="15">
        <f t="shared" si="0"/>
        <v>0</v>
      </c>
    </row>
    <row r="49" spans="1:4" x14ac:dyDescent="0.25">
      <c r="A49" s="2" t="s">
        <v>54</v>
      </c>
      <c r="B49" s="1">
        <f>IF(VLOOKUP(A49,FPM!$A$5:$B$858,2,FALSE)&gt;VLOOKUP(A49,ICMS!$B$1:$C$852,2,FALSE),0.01,IF(VLOOKUP(A49,'Área Sudene Idene'!$A$1:$B$856,2,FALSE)="sudene/idene",0.05,IF(VLOOKUP(Resumo!A49,'IDH-M'!$A$1:$C$857,3,FALSE)&lt;=0.776,0.05,0.1)))</f>
        <v>0.01</v>
      </c>
      <c r="C49" s="15">
        <f>IF(VLOOKUP(A49,FPM!$A$5:$B$858,2,FALSE)/0.8&gt;VLOOKUP(A49,ICMS!$B$1:$C$852,2,FALSE),0.01,IF(VLOOKUP(A49,'Área Sudene Idene'!$A$1:$B$856,2,FALSE)="sudene/idene",0.05,IF(VLOOKUP(Resumo!A49,'IDH-M'!$A$1:$C$857,3,FALSE)&lt;=0.776,0.05,0.1)))</f>
        <v>0.01</v>
      </c>
      <c r="D49" s="15">
        <f t="shared" si="0"/>
        <v>0</v>
      </c>
    </row>
    <row r="50" spans="1:4" x14ac:dyDescent="0.25">
      <c r="A50" s="2" t="s">
        <v>55</v>
      </c>
      <c r="B50" s="1">
        <f>IF(VLOOKUP(A50,FPM!$A$5:$B$858,2,FALSE)&gt;VLOOKUP(A50,ICMS!$B$1:$C$852,2,FALSE),0.01,IF(VLOOKUP(A50,'Área Sudene Idene'!$A$1:$B$856,2,FALSE)="sudene/idene",0.05,IF(VLOOKUP(Resumo!A50,'IDH-M'!$A$1:$C$857,3,FALSE)&lt;=0.776,0.05,0.1)))</f>
        <v>0.01</v>
      </c>
      <c r="C50" s="15">
        <f>IF(VLOOKUP(A50,FPM!$A$5:$B$858,2,FALSE)/0.8&gt;VLOOKUP(A50,ICMS!$B$1:$C$852,2,FALSE),0.01,IF(VLOOKUP(A50,'Área Sudene Idene'!$A$1:$B$856,2,FALSE)="sudene/idene",0.05,IF(VLOOKUP(Resumo!A50,'IDH-M'!$A$1:$C$857,3,FALSE)&lt;=0.776,0.05,0.1)))</f>
        <v>0.01</v>
      </c>
      <c r="D50" s="15">
        <f t="shared" si="0"/>
        <v>0</v>
      </c>
    </row>
    <row r="51" spans="1:4" x14ac:dyDescent="0.25">
      <c r="A51" s="2" t="s">
        <v>56</v>
      </c>
      <c r="B51" s="1">
        <f>IF(VLOOKUP(A51,FPM!$A$5:$B$858,2,FALSE)&gt;VLOOKUP(A51,ICMS!$B$1:$C$852,2,FALSE),0.01,IF(VLOOKUP(A51,'Área Sudene Idene'!$A$1:$B$856,2,FALSE)="sudene/idene",0.05,IF(VLOOKUP(Resumo!A51,'IDH-M'!$A$1:$C$857,3,FALSE)&lt;=0.776,0.05,0.1)))</f>
        <v>0.01</v>
      </c>
      <c r="C51" s="15">
        <f>IF(VLOOKUP(A51,FPM!$A$5:$B$858,2,FALSE)/0.8&gt;VLOOKUP(A51,ICMS!$B$1:$C$852,2,FALSE),0.01,IF(VLOOKUP(A51,'Área Sudene Idene'!$A$1:$B$856,2,FALSE)="sudene/idene",0.05,IF(VLOOKUP(Resumo!A51,'IDH-M'!$A$1:$C$857,3,FALSE)&lt;=0.776,0.05,0.1)))</f>
        <v>0.01</v>
      </c>
      <c r="D51" s="15">
        <f t="shared" si="0"/>
        <v>0</v>
      </c>
    </row>
    <row r="52" spans="1:4" x14ac:dyDescent="0.25">
      <c r="A52" s="2" t="s">
        <v>57</v>
      </c>
      <c r="B52" s="1">
        <f>IF(VLOOKUP(A52,FPM!$A$5:$B$858,2,FALSE)&gt;VLOOKUP(A52,ICMS!$B$1:$C$852,2,FALSE),0.01,IF(VLOOKUP(A52,'Área Sudene Idene'!$A$1:$B$856,2,FALSE)="sudene/idene",0.05,IF(VLOOKUP(Resumo!A52,'IDH-M'!$A$1:$C$857,3,FALSE)&lt;=0.776,0.05,0.1)))</f>
        <v>0.01</v>
      </c>
      <c r="C52" s="15">
        <f>IF(VLOOKUP(A52,FPM!$A$5:$B$858,2,FALSE)/0.8&gt;VLOOKUP(A52,ICMS!$B$1:$C$852,2,FALSE),0.01,IF(VLOOKUP(A52,'Área Sudene Idene'!$A$1:$B$856,2,FALSE)="sudene/idene",0.05,IF(VLOOKUP(Resumo!A52,'IDH-M'!$A$1:$C$857,3,FALSE)&lt;=0.776,0.05,0.1)))</f>
        <v>0.01</v>
      </c>
      <c r="D52" s="15">
        <f t="shared" si="0"/>
        <v>0</v>
      </c>
    </row>
    <row r="53" spans="1:4" x14ac:dyDescent="0.25">
      <c r="A53" s="2" t="s">
        <v>58</v>
      </c>
      <c r="B53" s="1" t="e">
        <f>IF(VLOOKUP(A53,FPM!$A$5:$B$858,2,FALSE)&gt;VLOOKUP(A53,ICMS!$B$1:$C$852,2,FALSE),0.01,IF(VLOOKUP(A53,'Área Sudene Idene'!$A$1:$B$856,2,FALSE)="sudene/idene",0.05,IF(VLOOKUP(Resumo!A53,'IDH-M'!$A$1:$C$857,3,FALSE)&lt;=0.776,0.05,0.1)))</f>
        <v>#N/A</v>
      </c>
      <c r="C53" s="15" t="e">
        <f>IF(VLOOKUP(A53,FPM!$A$5:$B$858,2,FALSE)/0.8&gt;VLOOKUP(A53,ICMS!$B$1:$C$852,2,FALSE),0.01,IF(VLOOKUP(A53,'Área Sudene Idene'!$A$1:$B$856,2,FALSE)="sudene/idene",0.05,IF(VLOOKUP(Resumo!A53,'IDH-M'!$A$1:$C$857,3,FALSE)&lt;=0.776,0.05,0.1)))</f>
        <v>#N/A</v>
      </c>
      <c r="D53" s="15" t="e">
        <f t="shared" si="0"/>
        <v>#N/A</v>
      </c>
    </row>
    <row r="54" spans="1:4" x14ac:dyDescent="0.25">
      <c r="A54" s="2" t="s">
        <v>59</v>
      </c>
      <c r="B54" s="1">
        <f>IF(VLOOKUP(A54,FPM!$A$5:$B$858,2,FALSE)&gt;VLOOKUP(A54,ICMS!$B$1:$C$852,2,FALSE),0.01,IF(VLOOKUP(A54,'Área Sudene Idene'!$A$1:$B$856,2,FALSE)="sudene/idene",0.05,IF(VLOOKUP(Resumo!A54,'IDH-M'!$A$1:$C$857,3,FALSE)&lt;=0.776,0.05,0.1)))</f>
        <v>0.01</v>
      </c>
      <c r="C54" s="15">
        <f>IF(VLOOKUP(A54,FPM!$A$5:$B$858,2,FALSE)/0.8&gt;VLOOKUP(A54,ICMS!$B$1:$C$852,2,FALSE),0.01,IF(VLOOKUP(A54,'Área Sudene Idene'!$A$1:$B$856,2,FALSE)="sudene/idene",0.05,IF(VLOOKUP(Resumo!A54,'IDH-M'!$A$1:$C$857,3,FALSE)&lt;=0.776,0.05,0.1)))</f>
        <v>0.01</v>
      </c>
      <c r="D54" s="15">
        <f t="shared" si="0"/>
        <v>0</v>
      </c>
    </row>
    <row r="55" spans="1:4" x14ac:dyDescent="0.25">
      <c r="A55" s="2" t="s">
        <v>60</v>
      </c>
      <c r="B55" s="1">
        <f>IF(VLOOKUP(A55,FPM!$A$5:$B$858,2,FALSE)&gt;VLOOKUP(A55,ICMS!$B$1:$C$852,2,FALSE),0.01,IF(VLOOKUP(A55,'Área Sudene Idene'!$A$1:$B$856,2,FALSE)="sudene/idene",0.05,IF(VLOOKUP(Resumo!A55,'IDH-M'!$A$1:$C$857,3,FALSE)&lt;=0.776,0.05,0.1)))</f>
        <v>0.01</v>
      </c>
      <c r="C55" s="15">
        <f>IF(VLOOKUP(A55,FPM!$A$5:$B$858,2,FALSE)/0.8&gt;VLOOKUP(A55,ICMS!$B$1:$C$852,2,FALSE),0.01,IF(VLOOKUP(A55,'Área Sudene Idene'!$A$1:$B$856,2,FALSE)="sudene/idene",0.05,IF(VLOOKUP(Resumo!A55,'IDH-M'!$A$1:$C$857,3,FALSE)&lt;=0.776,0.05,0.1)))</f>
        <v>0.01</v>
      </c>
      <c r="D55" s="15">
        <f t="shared" si="0"/>
        <v>0</v>
      </c>
    </row>
    <row r="56" spans="1:4" x14ac:dyDescent="0.25">
      <c r="A56" s="2" t="s">
        <v>61</v>
      </c>
      <c r="B56" s="1">
        <f>IF(VLOOKUP(A56,FPM!$A$5:$B$858,2,FALSE)&gt;VLOOKUP(A56,ICMS!$B$1:$C$852,2,FALSE),0.01,IF(VLOOKUP(A56,'Área Sudene Idene'!$A$1:$B$856,2,FALSE)="sudene/idene",0.05,IF(VLOOKUP(Resumo!A56,'IDH-M'!$A$1:$C$857,3,FALSE)&lt;=0.776,0.05,0.1)))</f>
        <v>0.01</v>
      </c>
      <c r="C56" s="15">
        <f>IF(VLOOKUP(A56,FPM!$A$5:$B$858,2,FALSE)/0.8&gt;VLOOKUP(A56,ICMS!$B$1:$C$852,2,FALSE),0.01,IF(VLOOKUP(A56,'Área Sudene Idene'!$A$1:$B$856,2,FALSE)="sudene/idene",0.05,IF(VLOOKUP(Resumo!A56,'IDH-M'!$A$1:$C$857,3,FALSE)&lt;=0.776,0.05,0.1)))</f>
        <v>0.01</v>
      </c>
      <c r="D56" s="15">
        <f t="shared" si="0"/>
        <v>0</v>
      </c>
    </row>
    <row r="57" spans="1:4" x14ac:dyDescent="0.25">
      <c r="A57" s="2" t="s">
        <v>62</v>
      </c>
      <c r="B57" s="1" t="e">
        <f>IF(VLOOKUP(A57,FPM!$A$5:$B$858,2,FALSE)&gt;VLOOKUP(A57,ICMS!$B$1:$C$852,2,FALSE),0.01,IF(VLOOKUP(A57,'Área Sudene Idene'!$A$1:$B$856,2,FALSE)="sudene/idene",0.05,IF(VLOOKUP(Resumo!A57,'IDH-M'!$A$1:$C$857,3,FALSE)&lt;=0.776,0.05,0.1)))</f>
        <v>#N/A</v>
      </c>
      <c r="C57" s="15" t="e">
        <f>IF(VLOOKUP(A57,FPM!$A$5:$B$858,2,FALSE)/0.8&gt;VLOOKUP(A57,ICMS!$B$1:$C$852,2,FALSE),0.01,IF(VLOOKUP(A57,'Área Sudene Idene'!$A$1:$B$856,2,FALSE)="sudene/idene",0.05,IF(VLOOKUP(Resumo!A57,'IDH-M'!$A$1:$C$857,3,FALSE)&lt;=0.776,0.05,0.1)))</f>
        <v>#N/A</v>
      </c>
      <c r="D57" s="15" t="e">
        <f t="shared" si="0"/>
        <v>#N/A</v>
      </c>
    </row>
    <row r="58" spans="1:4" x14ac:dyDescent="0.25">
      <c r="A58" s="2" t="s">
        <v>63</v>
      </c>
      <c r="B58" s="1">
        <f>IF(VLOOKUP(A58,FPM!$A$5:$B$858,2,FALSE)&gt;VLOOKUP(A58,ICMS!$B$1:$C$852,2,FALSE),0.01,IF(VLOOKUP(A58,'Área Sudene Idene'!$A$1:$B$856,2,FALSE)="sudene/idene",0.05,IF(VLOOKUP(Resumo!A58,'IDH-M'!$A$1:$C$857,3,FALSE)&lt;=0.776,0.05,0.1)))</f>
        <v>0.01</v>
      </c>
      <c r="C58" s="15">
        <f>IF(VLOOKUP(A58,FPM!$A$5:$B$858,2,FALSE)/0.8&gt;VLOOKUP(A58,ICMS!$B$1:$C$852,2,FALSE),0.01,IF(VLOOKUP(A58,'Área Sudene Idene'!$A$1:$B$856,2,FALSE)="sudene/idene",0.05,IF(VLOOKUP(Resumo!A58,'IDH-M'!$A$1:$C$857,3,FALSE)&lt;=0.776,0.05,0.1)))</f>
        <v>0.01</v>
      </c>
      <c r="D58" s="15">
        <f t="shared" si="0"/>
        <v>0</v>
      </c>
    </row>
    <row r="59" spans="1:4" x14ac:dyDescent="0.25">
      <c r="A59" s="2" t="s">
        <v>64</v>
      </c>
      <c r="B59" s="1">
        <f>IF(VLOOKUP(A59,FPM!$A$5:$B$858,2,FALSE)&gt;VLOOKUP(A59,ICMS!$B$1:$C$852,2,FALSE),0.01,IF(VLOOKUP(A59,'Área Sudene Idene'!$A$1:$B$856,2,FALSE)="sudene/idene",0.05,IF(VLOOKUP(Resumo!A59,'IDH-M'!$A$1:$C$857,3,FALSE)&lt;=0.776,0.05,0.1)))</f>
        <v>0.01</v>
      </c>
      <c r="C59" s="15">
        <f>IF(VLOOKUP(A59,FPM!$A$5:$B$858,2,FALSE)/0.8&gt;VLOOKUP(A59,ICMS!$B$1:$C$852,2,FALSE),0.01,IF(VLOOKUP(A59,'Área Sudene Idene'!$A$1:$B$856,2,FALSE)="sudene/idene",0.05,IF(VLOOKUP(Resumo!A59,'IDH-M'!$A$1:$C$857,3,FALSE)&lt;=0.776,0.05,0.1)))</f>
        <v>0.01</v>
      </c>
      <c r="D59" s="15">
        <f t="shared" si="0"/>
        <v>0</v>
      </c>
    </row>
    <row r="60" spans="1:4" x14ac:dyDescent="0.25">
      <c r="A60" s="2" t="s">
        <v>65</v>
      </c>
      <c r="B60" s="1" t="e">
        <f>IF(VLOOKUP(A60,FPM!$A$5:$B$858,2,FALSE)&gt;VLOOKUP(A60,ICMS!$B$1:$C$852,2,FALSE),0.01,IF(VLOOKUP(A60,'Área Sudene Idene'!$A$1:$B$856,2,FALSE)="sudene/idene",0.05,IF(VLOOKUP(Resumo!A60,'IDH-M'!$A$1:$C$857,3,FALSE)&lt;=0.776,0.05,0.1)))</f>
        <v>#N/A</v>
      </c>
      <c r="C60" s="15" t="e">
        <f>IF(VLOOKUP(A60,FPM!$A$5:$B$858,2,FALSE)/0.8&gt;VLOOKUP(A60,ICMS!$B$1:$C$852,2,FALSE),0.01,IF(VLOOKUP(A60,'Área Sudene Idene'!$A$1:$B$856,2,FALSE)="sudene/idene",0.05,IF(VLOOKUP(Resumo!A60,'IDH-M'!$A$1:$C$857,3,FALSE)&lt;=0.776,0.05,0.1)))</f>
        <v>#N/A</v>
      </c>
      <c r="D60" s="15" t="e">
        <f t="shared" si="0"/>
        <v>#N/A</v>
      </c>
    </row>
    <row r="61" spans="1:4" x14ac:dyDescent="0.25">
      <c r="A61" s="2" t="s">
        <v>66</v>
      </c>
      <c r="B61" s="1" t="e">
        <f>IF(VLOOKUP(A61,FPM!$A$5:$B$858,2,FALSE)&gt;VLOOKUP(A61,ICMS!$B$1:$C$852,2,FALSE),0.01,IF(VLOOKUP(A61,'Área Sudene Idene'!$A$1:$B$856,2,FALSE)="sudene/idene",0.05,IF(VLOOKUP(Resumo!A61,'IDH-M'!$A$1:$C$857,3,FALSE)&lt;=0.776,0.05,0.1)))</f>
        <v>#N/A</v>
      </c>
      <c r="C61" s="15" t="e">
        <f>IF(VLOOKUP(A61,FPM!$A$5:$B$858,2,FALSE)/0.8&gt;VLOOKUP(A61,ICMS!$B$1:$C$852,2,FALSE),0.01,IF(VLOOKUP(A61,'Área Sudene Idene'!$A$1:$B$856,2,FALSE)="sudene/idene",0.05,IF(VLOOKUP(Resumo!A61,'IDH-M'!$A$1:$C$857,3,FALSE)&lt;=0.776,0.05,0.1)))</f>
        <v>#N/A</v>
      </c>
      <c r="D61" s="15" t="e">
        <f t="shared" si="0"/>
        <v>#N/A</v>
      </c>
    </row>
    <row r="62" spans="1:4" x14ac:dyDescent="0.25">
      <c r="A62" s="2" t="s">
        <v>67</v>
      </c>
      <c r="B62" s="1">
        <f>IF(VLOOKUP(A62,FPM!$A$5:$B$858,2,FALSE)&gt;VLOOKUP(A62,ICMS!$B$1:$C$852,2,FALSE),0.01,IF(VLOOKUP(A62,'Área Sudene Idene'!$A$1:$B$856,2,FALSE)="sudene/idene",0.05,IF(VLOOKUP(Resumo!A62,'IDH-M'!$A$1:$C$857,3,FALSE)&lt;=0.776,0.05,0.1)))</f>
        <v>0.01</v>
      </c>
      <c r="C62" s="15">
        <f>IF(VLOOKUP(A62,FPM!$A$5:$B$858,2,FALSE)/0.8&gt;VLOOKUP(A62,ICMS!$B$1:$C$852,2,FALSE),0.01,IF(VLOOKUP(A62,'Área Sudene Idene'!$A$1:$B$856,2,FALSE)="sudene/idene",0.05,IF(VLOOKUP(Resumo!A62,'IDH-M'!$A$1:$C$857,3,FALSE)&lt;=0.776,0.05,0.1)))</f>
        <v>0.01</v>
      </c>
      <c r="D62" s="15">
        <f t="shared" si="0"/>
        <v>0</v>
      </c>
    </row>
    <row r="63" spans="1:4" x14ac:dyDescent="0.25">
      <c r="A63" s="2" t="s">
        <v>68</v>
      </c>
      <c r="B63" s="1">
        <f>IF(VLOOKUP(A63,FPM!$A$5:$B$858,2,FALSE)&gt;VLOOKUP(A63,ICMS!$B$1:$C$852,2,FALSE),0.01,IF(VLOOKUP(A63,'Área Sudene Idene'!$A$1:$B$856,2,FALSE)="sudene/idene",0.05,IF(VLOOKUP(Resumo!A63,'IDH-M'!$A$1:$C$857,3,FALSE)&lt;=0.776,0.05,0.1)))</f>
        <v>0.01</v>
      </c>
      <c r="C63" s="15">
        <f>IF(VLOOKUP(A63,FPM!$A$5:$B$858,2,FALSE)/0.8&gt;VLOOKUP(A63,ICMS!$B$1:$C$852,2,FALSE),0.01,IF(VLOOKUP(A63,'Área Sudene Idene'!$A$1:$B$856,2,FALSE)="sudene/idene",0.05,IF(VLOOKUP(Resumo!A63,'IDH-M'!$A$1:$C$857,3,FALSE)&lt;=0.776,0.05,0.1)))</f>
        <v>0.01</v>
      </c>
      <c r="D63" s="15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IF(VLOOKUP(A64,FPM!$A$5:$B$858,2,FALSE)&gt;VLOOKUP(A64,ICMS!$B$1:$C$852,2,FALSE),0.01,IF(VLOOKUP(A64,'Área Sudene Idene'!$A$1:$B$856,2,FALSE)="sudene/idene",0.05,IF(VLOOKUP(Resumo!A64,'IDH-M'!$A$1:$C$857,3,FALSE)&lt;=0.776,0.05,0.1)))</f>
        <v>0.01</v>
      </c>
      <c r="C64" s="15">
        <f>IF(VLOOKUP(A64,FPM!$A$5:$B$858,2,FALSE)/0.8&gt;VLOOKUP(A64,ICMS!$B$1:$C$852,2,FALSE),0.01,IF(VLOOKUP(A64,'Área Sudene Idene'!$A$1:$B$856,2,FALSE)="sudene/idene",0.05,IF(VLOOKUP(Resumo!A64,'IDH-M'!$A$1:$C$857,3,FALSE)&lt;=0.776,0.05,0.1)))</f>
        <v>0.01</v>
      </c>
      <c r="D64" s="15">
        <f t="shared" si="0"/>
        <v>0</v>
      </c>
    </row>
    <row r="65" spans="1:4" x14ac:dyDescent="0.25">
      <c r="A65" s="2" t="s">
        <v>70</v>
      </c>
      <c r="B65" s="1">
        <f>IF(VLOOKUP(A65,FPM!$A$5:$B$858,2,FALSE)&gt;VLOOKUP(A65,ICMS!$B$1:$C$852,2,FALSE),0.01,IF(VLOOKUP(A65,'Área Sudene Idene'!$A$1:$B$856,2,FALSE)="sudene/idene",0.05,IF(VLOOKUP(Resumo!A65,'IDH-M'!$A$1:$C$857,3,FALSE)&lt;=0.776,0.05,0.1)))</f>
        <v>0.01</v>
      </c>
      <c r="C65" s="15">
        <f>IF(VLOOKUP(A65,FPM!$A$5:$B$858,2,FALSE)/0.8&gt;VLOOKUP(A65,ICMS!$B$1:$C$852,2,FALSE),0.01,IF(VLOOKUP(A65,'Área Sudene Idene'!$A$1:$B$856,2,FALSE)="sudene/idene",0.05,IF(VLOOKUP(Resumo!A65,'IDH-M'!$A$1:$C$857,3,FALSE)&lt;=0.776,0.05,0.1)))</f>
        <v>0.01</v>
      </c>
      <c r="D65" s="15">
        <f t="shared" si="0"/>
        <v>0</v>
      </c>
    </row>
    <row r="66" spans="1:4" x14ac:dyDescent="0.25">
      <c r="A66" s="2" t="s">
        <v>71</v>
      </c>
      <c r="B66" s="1">
        <f>IF(VLOOKUP(A66,FPM!$A$5:$B$858,2,FALSE)&gt;VLOOKUP(A66,ICMS!$B$1:$C$852,2,FALSE),0.01,IF(VLOOKUP(A66,'Área Sudene Idene'!$A$1:$B$856,2,FALSE)="sudene/idene",0.05,IF(VLOOKUP(Resumo!A66,'IDH-M'!$A$1:$C$857,3,FALSE)&lt;=0.776,0.05,0.1)))</f>
        <v>0.01</v>
      </c>
      <c r="C66" s="15">
        <f>IF(VLOOKUP(A66,FPM!$A$5:$B$858,2,FALSE)/0.8&gt;VLOOKUP(A66,ICMS!$B$1:$C$852,2,FALSE),0.01,IF(VLOOKUP(A66,'Área Sudene Idene'!$A$1:$B$856,2,FALSE)="sudene/idene",0.05,IF(VLOOKUP(Resumo!A66,'IDH-M'!$A$1:$C$857,3,FALSE)&lt;=0.776,0.05,0.1)))</f>
        <v>0.01</v>
      </c>
      <c r="D66" s="15">
        <f t="shared" si="0"/>
        <v>0</v>
      </c>
    </row>
    <row r="67" spans="1:4" x14ac:dyDescent="0.25">
      <c r="A67" s="2" t="s">
        <v>72</v>
      </c>
      <c r="B67" s="1">
        <f>IF(VLOOKUP(A67,FPM!$A$5:$B$858,2,FALSE)&gt;VLOOKUP(A67,ICMS!$B$1:$C$852,2,FALSE),0.01,IF(VLOOKUP(A67,'Área Sudene Idene'!$A$1:$B$856,2,FALSE)="sudene/idene",0.05,IF(VLOOKUP(Resumo!A67,'IDH-M'!$A$1:$C$857,3,FALSE)&lt;=0.776,0.05,0.1)))</f>
        <v>0.1</v>
      </c>
      <c r="C67" s="15">
        <f>IF(VLOOKUP(A67,FPM!$A$5:$B$858,2,FALSE)/0.8&gt;VLOOKUP(A67,ICMS!$B$1:$C$852,2,FALSE),0.01,IF(VLOOKUP(A67,'Área Sudene Idene'!$A$1:$B$856,2,FALSE)="sudene/idene",0.05,IF(VLOOKUP(Resumo!A67,'IDH-M'!$A$1:$C$857,3,FALSE)&lt;=0.776,0.05,0.1)))</f>
        <v>0.1</v>
      </c>
      <c r="D67" s="15">
        <f t="shared" ref="D67:D130" si="1">B67-C67</f>
        <v>0</v>
      </c>
    </row>
    <row r="68" spans="1:4" x14ac:dyDescent="0.25">
      <c r="A68" s="2" t="s">
        <v>73</v>
      </c>
      <c r="B68" s="1">
        <f>IF(VLOOKUP(A68,FPM!$A$5:$B$858,2,FALSE)&gt;VLOOKUP(A68,ICMS!$B$1:$C$852,2,FALSE),0.01,IF(VLOOKUP(A68,'Área Sudene Idene'!$A$1:$B$856,2,FALSE)="sudene/idene",0.05,IF(VLOOKUP(Resumo!A68,'IDH-M'!$A$1:$C$857,3,FALSE)&lt;=0.776,0.05,0.1)))</f>
        <v>0.05</v>
      </c>
      <c r="C68" s="15">
        <f>IF(VLOOKUP(A68,FPM!$A$5:$B$858,2,FALSE)/0.8&gt;VLOOKUP(A68,ICMS!$B$1:$C$852,2,FALSE),0.01,IF(VLOOKUP(A68,'Área Sudene Idene'!$A$1:$B$856,2,FALSE)="sudene/idene",0.05,IF(VLOOKUP(Resumo!A68,'IDH-M'!$A$1:$C$857,3,FALSE)&lt;=0.776,0.05,0.1)))</f>
        <v>0.05</v>
      </c>
      <c r="D68" s="15">
        <f t="shared" si="1"/>
        <v>0</v>
      </c>
    </row>
    <row r="69" spans="1:4" x14ac:dyDescent="0.25">
      <c r="A69" s="2" t="s">
        <v>74</v>
      </c>
      <c r="B69" s="1">
        <f>IF(VLOOKUP(A69,FPM!$A$5:$B$858,2,FALSE)&gt;VLOOKUP(A69,ICMS!$B$1:$C$852,2,FALSE),0.01,IF(VLOOKUP(A69,'Área Sudene Idene'!$A$1:$B$856,2,FALSE)="sudene/idene",0.05,IF(VLOOKUP(Resumo!A69,'IDH-M'!$A$1:$C$857,3,FALSE)&lt;=0.776,0.05,0.1)))</f>
        <v>0.05</v>
      </c>
      <c r="C69" s="15">
        <f>IF(VLOOKUP(A69,FPM!$A$5:$B$858,2,FALSE)/0.8&gt;VLOOKUP(A69,ICMS!$B$1:$C$852,2,FALSE),0.01,IF(VLOOKUP(A69,'Área Sudene Idene'!$A$1:$B$856,2,FALSE)="sudene/idene",0.05,IF(VLOOKUP(Resumo!A69,'IDH-M'!$A$1:$C$857,3,FALSE)&lt;=0.776,0.05,0.1)))</f>
        <v>0.05</v>
      </c>
      <c r="D69" s="15">
        <f t="shared" si="1"/>
        <v>0</v>
      </c>
    </row>
    <row r="70" spans="1:4" x14ac:dyDescent="0.25">
      <c r="A70" s="2" t="s">
        <v>75</v>
      </c>
      <c r="B70" s="1">
        <f>IF(VLOOKUP(A70,FPM!$A$5:$B$858,2,FALSE)&gt;VLOOKUP(A70,ICMS!$B$1:$C$852,2,FALSE),0.01,IF(VLOOKUP(A70,'Área Sudene Idene'!$A$1:$B$856,2,FALSE)="sudene/idene",0.05,IF(VLOOKUP(Resumo!A70,'IDH-M'!$A$1:$C$857,3,FALSE)&lt;=0.776,0.05,0.1)))</f>
        <v>0.01</v>
      </c>
      <c r="C70" s="15">
        <f>IF(VLOOKUP(A70,FPM!$A$5:$B$858,2,FALSE)/0.8&gt;VLOOKUP(A70,ICMS!$B$1:$C$852,2,FALSE),0.01,IF(VLOOKUP(A70,'Área Sudene Idene'!$A$1:$B$856,2,FALSE)="sudene/idene",0.05,IF(VLOOKUP(Resumo!A70,'IDH-M'!$A$1:$C$857,3,FALSE)&lt;=0.776,0.05,0.1)))</f>
        <v>0.01</v>
      </c>
      <c r="D70" s="15">
        <f t="shared" si="1"/>
        <v>0</v>
      </c>
    </row>
    <row r="71" spans="1:4" x14ac:dyDescent="0.25">
      <c r="A71" s="2" t="s">
        <v>76</v>
      </c>
      <c r="B71" s="1">
        <f>IF(VLOOKUP(A71,FPM!$A$5:$B$858,2,FALSE)&gt;VLOOKUP(A71,ICMS!$B$1:$C$852,2,FALSE),0.01,IF(VLOOKUP(A71,'Área Sudene Idene'!$A$1:$B$856,2,FALSE)="sudene/idene",0.05,IF(VLOOKUP(Resumo!A71,'IDH-M'!$A$1:$C$857,3,FALSE)&lt;=0.776,0.05,0.1)))</f>
        <v>0.01</v>
      </c>
      <c r="C71" s="15">
        <f>IF(VLOOKUP(A71,FPM!$A$5:$B$858,2,FALSE)/0.8&gt;VLOOKUP(A71,ICMS!$B$1:$C$852,2,FALSE),0.01,IF(VLOOKUP(A71,'Área Sudene Idene'!$A$1:$B$856,2,FALSE)="sudene/idene",0.05,IF(VLOOKUP(Resumo!A71,'IDH-M'!$A$1:$C$857,3,FALSE)&lt;=0.776,0.05,0.1)))</f>
        <v>0.01</v>
      </c>
      <c r="D71" s="15">
        <f t="shared" si="1"/>
        <v>0</v>
      </c>
    </row>
    <row r="72" spans="1:4" x14ac:dyDescent="0.25">
      <c r="A72" s="2" t="s">
        <v>77</v>
      </c>
      <c r="B72" s="1" t="e">
        <f>IF(VLOOKUP(A72,FPM!$A$5:$B$858,2,FALSE)&gt;VLOOKUP(A72,ICMS!$B$1:$C$852,2,FALSE),0.01,IF(VLOOKUP(A72,'Área Sudene Idene'!$A$1:$B$856,2,FALSE)="sudene/idene",0.05,IF(VLOOKUP(Resumo!A72,'IDH-M'!$A$1:$C$857,3,FALSE)&lt;=0.776,0.05,0.1)))</f>
        <v>#N/A</v>
      </c>
      <c r="C72" s="15" t="e">
        <f>IF(VLOOKUP(A72,FPM!$A$5:$B$858,2,FALSE)/0.8&gt;VLOOKUP(A72,ICMS!$B$1:$C$852,2,FALSE),0.01,IF(VLOOKUP(A72,'Área Sudene Idene'!$A$1:$B$856,2,FALSE)="sudene/idene",0.05,IF(VLOOKUP(Resumo!A72,'IDH-M'!$A$1:$C$857,3,FALSE)&lt;=0.776,0.05,0.1)))</f>
        <v>#N/A</v>
      </c>
      <c r="D72" s="15" t="e">
        <f t="shared" si="1"/>
        <v>#N/A</v>
      </c>
    </row>
    <row r="73" spans="1:4" x14ac:dyDescent="0.25">
      <c r="A73" s="2" t="s">
        <v>78</v>
      </c>
      <c r="B73" s="1">
        <f>IF(VLOOKUP(A73,FPM!$A$5:$B$858,2,FALSE)&gt;VLOOKUP(A73,ICMS!$B$1:$C$852,2,FALSE),0.01,IF(VLOOKUP(A73,'Área Sudene Idene'!$A$1:$B$856,2,FALSE)="sudene/idene",0.05,IF(VLOOKUP(Resumo!A73,'IDH-M'!$A$1:$C$857,3,FALSE)&lt;=0.776,0.05,0.1)))</f>
        <v>0.05</v>
      </c>
      <c r="C73" s="15">
        <f>IF(VLOOKUP(A73,FPM!$A$5:$B$858,2,FALSE)/0.8&gt;VLOOKUP(A73,ICMS!$B$1:$C$852,2,FALSE),0.01,IF(VLOOKUP(A73,'Área Sudene Idene'!$A$1:$B$856,2,FALSE)="sudene/idene",0.05,IF(VLOOKUP(Resumo!A73,'IDH-M'!$A$1:$C$857,3,FALSE)&lt;=0.776,0.05,0.1)))</f>
        <v>0.05</v>
      </c>
      <c r="D73" s="15">
        <f t="shared" si="1"/>
        <v>0</v>
      </c>
    </row>
    <row r="74" spans="1:4" x14ac:dyDescent="0.25">
      <c r="A74" s="2" t="s">
        <v>79</v>
      </c>
      <c r="B74" s="1">
        <f>IF(VLOOKUP(A74,FPM!$A$5:$B$858,2,FALSE)&gt;VLOOKUP(A74,ICMS!$B$1:$C$852,2,FALSE),0.01,IF(VLOOKUP(A74,'Área Sudene Idene'!$A$1:$B$856,2,FALSE)="sudene/idene",0.05,IF(VLOOKUP(Resumo!A74,'IDH-M'!$A$1:$C$857,3,FALSE)&lt;=0.776,0.05,0.1)))</f>
        <v>0.01</v>
      </c>
      <c r="C74" s="15">
        <f>IF(VLOOKUP(A74,FPM!$A$5:$B$858,2,FALSE)/0.8&gt;VLOOKUP(A74,ICMS!$B$1:$C$852,2,FALSE),0.01,IF(VLOOKUP(A74,'Área Sudene Idene'!$A$1:$B$856,2,FALSE)="sudene/idene",0.05,IF(VLOOKUP(Resumo!A74,'IDH-M'!$A$1:$C$857,3,FALSE)&lt;=0.776,0.05,0.1)))</f>
        <v>0.01</v>
      </c>
      <c r="D74" s="15">
        <f t="shared" si="1"/>
        <v>0</v>
      </c>
    </row>
    <row r="75" spans="1:4" x14ac:dyDescent="0.25">
      <c r="A75" s="2" t="s">
        <v>80</v>
      </c>
      <c r="B75" s="1">
        <f>IF(VLOOKUP(A75,FPM!$A$5:$B$858,2,FALSE)&gt;VLOOKUP(A75,ICMS!$B$1:$C$852,2,FALSE),0.01,IF(VLOOKUP(A75,'Área Sudene Idene'!$A$1:$B$856,2,FALSE)="sudene/idene",0.05,IF(VLOOKUP(Resumo!A75,'IDH-M'!$A$1:$C$857,3,FALSE)&lt;=0.776,0.05,0.1)))</f>
        <v>0.01</v>
      </c>
      <c r="C75" s="15">
        <f>IF(VLOOKUP(A75,FPM!$A$5:$B$858,2,FALSE)/0.8&gt;VLOOKUP(A75,ICMS!$B$1:$C$852,2,FALSE),0.01,IF(VLOOKUP(A75,'Área Sudene Idene'!$A$1:$B$856,2,FALSE)="sudene/idene",0.05,IF(VLOOKUP(Resumo!A75,'IDH-M'!$A$1:$C$857,3,FALSE)&lt;=0.776,0.05,0.1)))</f>
        <v>0.01</v>
      </c>
      <c r="D75" s="15">
        <f t="shared" si="1"/>
        <v>0</v>
      </c>
    </row>
    <row r="76" spans="1:4" x14ac:dyDescent="0.25">
      <c r="A76" s="2" t="s">
        <v>81</v>
      </c>
      <c r="B76" s="1">
        <f>IF(VLOOKUP(A76,FPM!$A$5:$B$858,2,FALSE)&gt;VLOOKUP(A76,ICMS!$B$1:$C$852,2,FALSE),0.01,IF(VLOOKUP(A76,'Área Sudene Idene'!$A$1:$B$856,2,FALSE)="sudene/idene",0.05,IF(VLOOKUP(Resumo!A76,'IDH-M'!$A$1:$C$857,3,FALSE)&lt;=0.776,0.05,0.1)))</f>
        <v>0.01</v>
      </c>
      <c r="C76" s="15">
        <f>IF(VLOOKUP(A76,FPM!$A$5:$B$858,2,FALSE)/0.8&gt;VLOOKUP(A76,ICMS!$B$1:$C$852,2,FALSE),0.01,IF(VLOOKUP(A76,'Área Sudene Idene'!$A$1:$B$856,2,FALSE)="sudene/idene",0.05,IF(VLOOKUP(Resumo!A76,'IDH-M'!$A$1:$C$857,3,FALSE)&lt;=0.776,0.05,0.1)))</f>
        <v>0.01</v>
      </c>
      <c r="D76" s="15">
        <f t="shared" si="1"/>
        <v>0</v>
      </c>
    </row>
    <row r="77" spans="1:4" x14ac:dyDescent="0.25">
      <c r="A77" s="2" t="s">
        <v>82</v>
      </c>
      <c r="B77" s="1" t="e">
        <f>IF(VLOOKUP(A77,FPM!$A$5:$B$858,2,FALSE)&gt;VLOOKUP(A77,ICMS!$B$1:$C$852,2,FALSE),0.01,IF(VLOOKUP(A77,'Área Sudene Idene'!$A$1:$B$856,2,FALSE)="sudene/idene",0.05,IF(VLOOKUP(Resumo!A77,'IDH-M'!$A$1:$C$857,3,FALSE)&lt;=0.776,0.05,0.1)))</f>
        <v>#N/A</v>
      </c>
      <c r="C77" s="15" t="e">
        <f>IF(VLOOKUP(A77,FPM!$A$5:$B$858,2,FALSE)/0.8&gt;VLOOKUP(A77,ICMS!$B$1:$C$852,2,FALSE),0.01,IF(VLOOKUP(A77,'Área Sudene Idene'!$A$1:$B$856,2,FALSE)="sudene/idene",0.05,IF(VLOOKUP(Resumo!A77,'IDH-M'!$A$1:$C$857,3,FALSE)&lt;=0.776,0.05,0.1)))</f>
        <v>#N/A</v>
      </c>
      <c r="D77" s="15" t="e">
        <f t="shared" si="1"/>
        <v>#N/A</v>
      </c>
    </row>
    <row r="78" spans="1:4" x14ac:dyDescent="0.25">
      <c r="A78" s="2" t="s">
        <v>83</v>
      </c>
      <c r="B78" s="1">
        <f>IF(VLOOKUP(A78,FPM!$A$5:$B$858,2,FALSE)&gt;VLOOKUP(A78,ICMS!$B$1:$C$852,2,FALSE),0.01,IF(VLOOKUP(A78,'Área Sudene Idene'!$A$1:$B$856,2,FALSE)="sudene/idene",0.05,IF(VLOOKUP(Resumo!A78,'IDH-M'!$A$1:$C$857,3,FALSE)&lt;=0.776,0.05,0.1)))</f>
        <v>0.01</v>
      </c>
      <c r="C78" s="15">
        <f>IF(VLOOKUP(A78,FPM!$A$5:$B$858,2,FALSE)/0.8&gt;VLOOKUP(A78,ICMS!$B$1:$C$852,2,FALSE),0.01,IF(VLOOKUP(A78,'Área Sudene Idene'!$A$1:$B$856,2,FALSE)="sudene/idene",0.05,IF(VLOOKUP(Resumo!A78,'IDH-M'!$A$1:$C$857,3,FALSE)&lt;=0.776,0.05,0.1)))</f>
        <v>0.01</v>
      </c>
      <c r="D78" s="15">
        <f t="shared" si="1"/>
        <v>0</v>
      </c>
    </row>
    <row r="79" spans="1:4" x14ac:dyDescent="0.25">
      <c r="A79" s="2" t="s">
        <v>84</v>
      </c>
      <c r="B79" s="1" t="e">
        <f>IF(VLOOKUP(A79,FPM!$A$5:$B$858,2,FALSE)&gt;VLOOKUP(A79,ICMS!$B$1:$C$852,2,FALSE),0.01,IF(VLOOKUP(A79,'Área Sudene Idene'!$A$1:$B$856,2,FALSE)="sudene/idene",0.05,IF(VLOOKUP(Resumo!A79,'IDH-M'!$A$1:$C$857,3,FALSE)&lt;=0.776,0.05,0.1)))</f>
        <v>#N/A</v>
      </c>
      <c r="C79" s="15" t="e">
        <f>IF(VLOOKUP(A79,FPM!$A$5:$B$858,2,FALSE)/0.8&gt;VLOOKUP(A79,ICMS!$B$1:$C$852,2,FALSE),0.01,IF(VLOOKUP(A79,'Área Sudene Idene'!$A$1:$B$856,2,FALSE)="sudene/idene",0.05,IF(VLOOKUP(Resumo!A79,'IDH-M'!$A$1:$C$857,3,FALSE)&lt;=0.776,0.05,0.1)))</f>
        <v>#N/A</v>
      </c>
      <c r="D79" s="15" t="e">
        <f t="shared" si="1"/>
        <v>#N/A</v>
      </c>
    </row>
    <row r="80" spans="1:4" x14ac:dyDescent="0.25">
      <c r="A80" s="2" t="s">
        <v>85</v>
      </c>
      <c r="B80" s="1">
        <f>IF(VLOOKUP(A80,FPM!$A$5:$B$858,2,FALSE)&gt;VLOOKUP(A80,ICMS!$B$1:$C$852,2,FALSE),0.01,IF(VLOOKUP(A80,'Área Sudene Idene'!$A$1:$B$856,2,FALSE)="sudene/idene",0.05,IF(VLOOKUP(Resumo!A80,'IDH-M'!$A$1:$C$857,3,FALSE)&lt;=0.776,0.05,0.1)))</f>
        <v>0.01</v>
      </c>
      <c r="C80" s="15">
        <f>IF(VLOOKUP(A80,FPM!$A$5:$B$858,2,FALSE)/0.8&gt;VLOOKUP(A80,ICMS!$B$1:$C$852,2,FALSE),0.01,IF(VLOOKUP(A80,'Área Sudene Idene'!$A$1:$B$856,2,FALSE)="sudene/idene",0.05,IF(VLOOKUP(Resumo!A80,'IDH-M'!$A$1:$C$857,3,FALSE)&lt;=0.776,0.05,0.1)))</f>
        <v>0.01</v>
      </c>
      <c r="D80" s="15">
        <f t="shared" si="1"/>
        <v>0</v>
      </c>
    </row>
    <row r="81" spans="1:4" x14ac:dyDescent="0.25">
      <c r="A81" s="2" t="s">
        <v>86</v>
      </c>
      <c r="B81" s="1">
        <f>IF(VLOOKUP(A81,FPM!$A$5:$B$858,2,FALSE)&gt;VLOOKUP(A81,ICMS!$B$1:$C$852,2,FALSE),0.01,IF(VLOOKUP(A81,'Área Sudene Idene'!$A$1:$B$856,2,FALSE)="sudene/idene",0.05,IF(VLOOKUP(Resumo!A81,'IDH-M'!$A$1:$C$857,3,FALSE)&lt;=0.776,0.05,0.1)))</f>
        <v>0.01</v>
      </c>
      <c r="C81" s="15">
        <f>IF(VLOOKUP(A81,FPM!$A$5:$B$858,2,FALSE)/0.8&gt;VLOOKUP(A81,ICMS!$B$1:$C$852,2,FALSE),0.01,IF(VLOOKUP(A81,'Área Sudene Idene'!$A$1:$B$856,2,FALSE)="sudene/idene",0.05,IF(VLOOKUP(Resumo!A81,'IDH-M'!$A$1:$C$857,3,FALSE)&lt;=0.776,0.05,0.1)))</f>
        <v>0.01</v>
      </c>
      <c r="D81" s="15">
        <f t="shared" si="1"/>
        <v>0</v>
      </c>
    </row>
    <row r="82" spans="1:4" x14ac:dyDescent="0.25">
      <c r="A82" s="2" t="s">
        <v>87</v>
      </c>
      <c r="B82" s="1">
        <f>IF(VLOOKUP(A82,FPM!$A$5:$B$858,2,FALSE)&gt;VLOOKUP(A82,ICMS!$B$1:$C$852,2,FALSE),0.01,IF(VLOOKUP(A82,'Área Sudene Idene'!$A$1:$B$856,2,FALSE)="sudene/idene",0.05,IF(VLOOKUP(Resumo!A82,'IDH-M'!$A$1:$C$857,3,FALSE)&lt;=0.776,0.05,0.1)))</f>
        <v>0.01</v>
      </c>
      <c r="C82" s="15">
        <f>IF(VLOOKUP(A82,FPM!$A$5:$B$858,2,FALSE)/0.8&gt;VLOOKUP(A82,ICMS!$B$1:$C$852,2,FALSE),0.01,IF(VLOOKUP(A82,'Área Sudene Idene'!$A$1:$B$856,2,FALSE)="sudene/idene",0.05,IF(VLOOKUP(Resumo!A82,'IDH-M'!$A$1:$C$857,3,FALSE)&lt;=0.776,0.05,0.1)))</f>
        <v>0.01</v>
      </c>
      <c r="D82" s="15">
        <f t="shared" si="1"/>
        <v>0</v>
      </c>
    </row>
    <row r="83" spans="1:4" x14ac:dyDescent="0.25">
      <c r="A83" s="2" t="s">
        <v>88</v>
      </c>
      <c r="B83" s="1">
        <f>IF(VLOOKUP(A83,FPM!$A$5:$B$858,2,FALSE)&gt;VLOOKUP(A83,ICMS!$B$1:$C$852,2,FALSE),0.01,IF(VLOOKUP(A83,'Área Sudene Idene'!$A$1:$B$856,2,FALSE)="sudene/idene",0.05,IF(VLOOKUP(Resumo!A83,'IDH-M'!$A$1:$C$857,3,FALSE)&lt;=0.776,0.05,0.1)))</f>
        <v>0.01</v>
      </c>
      <c r="C83" s="15">
        <f>IF(VLOOKUP(A83,FPM!$A$5:$B$858,2,FALSE)/0.8&gt;VLOOKUP(A83,ICMS!$B$1:$C$852,2,FALSE),0.01,IF(VLOOKUP(A83,'Área Sudene Idene'!$A$1:$B$856,2,FALSE)="sudene/idene",0.05,IF(VLOOKUP(Resumo!A83,'IDH-M'!$A$1:$C$857,3,FALSE)&lt;=0.776,0.05,0.1)))</f>
        <v>0.01</v>
      </c>
      <c r="D83" s="15">
        <f t="shared" si="1"/>
        <v>0</v>
      </c>
    </row>
    <row r="84" spans="1:4" x14ac:dyDescent="0.25">
      <c r="A84" s="2" t="s">
        <v>89</v>
      </c>
      <c r="B84" s="1">
        <f>IF(VLOOKUP(A84,FPM!$A$5:$B$858,2,FALSE)&gt;VLOOKUP(A84,ICMS!$B$1:$C$852,2,FALSE),0.01,IF(VLOOKUP(A84,'Área Sudene Idene'!$A$1:$B$856,2,FALSE)="sudene/idene",0.05,IF(VLOOKUP(Resumo!A84,'IDH-M'!$A$1:$C$857,3,FALSE)&lt;=0.776,0.05,0.1)))</f>
        <v>0.01</v>
      </c>
      <c r="C84" s="15">
        <f>IF(VLOOKUP(A84,FPM!$A$5:$B$858,2,FALSE)/0.8&gt;VLOOKUP(A84,ICMS!$B$1:$C$852,2,FALSE),0.01,IF(VLOOKUP(A84,'Área Sudene Idene'!$A$1:$B$856,2,FALSE)="sudene/idene",0.05,IF(VLOOKUP(Resumo!A84,'IDH-M'!$A$1:$C$857,3,FALSE)&lt;=0.776,0.05,0.1)))</f>
        <v>0.01</v>
      </c>
      <c r="D84" s="15">
        <f t="shared" si="1"/>
        <v>0</v>
      </c>
    </row>
    <row r="85" spans="1:4" x14ac:dyDescent="0.25">
      <c r="A85" s="2" t="s">
        <v>90</v>
      </c>
      <c r="B85" s="1">
        <f>IF(VLOOKUP(A85,FPM!$A$5:$B$858,2,FALSE)&gt;VLOOKUP(A85,ICMS!$B$1:$C$852,2,FALSE),0.01,IF(VLOOKUP(A85,'Área Sudene Idene'!$A$1:$B$856,2,FALSE)="sudene/idene",0.05,IF(VLOOKUP(Resumo!A85,'IDH-M'!$A$1:$C$857,3,FALSE)&lt;=0.776,0.05,0.1)))</f>
        <v>0.01</v>
      </c>
      <c r="C85" s="15">
        <f>IF(VLOOKUP(A85,FPM!$A$5:$B$858,2,FALSE)/0.8&gt;VLOOKUP(A85,ICMS!$B$1:$C$852,2,FALSE),0.01,IF(VLOOKUP(A85,'Área Sudene Idene'!$A$1:$B$856,2,FALSE)="sudene/idene",0.05,IF(VLOOKUP(Resumo!A85,'IDH-M'!$A$1:$C$857,3,FALSE)&lt;=0.776,0.05,0.1)))</f>
        <v>0.01</v>
      </c>
      <c r="D85" s="15">
        <f t="shared" si="1"/>
        <v>0</v>
      </c>
    </row>
    <row r="86" spans="1:4" x14ac:dyDescent="0.25">
      <c r="A86" s="2" t="s">
        <v>91</v>
      </c>
      <c r="B86" s="1">
        <f>IF(VLOOKUP(A86,FPM!$A$5:$B$858,2,FALSE)&gt;VLOOKUP(A86,ICMS!$B$1:$C$852,2,FALSE),0.01,IF(VLOOKUP(A86,'Área Sudene Idene'!$A$1:$B$856,2,FALSE)="sudene/idene",0.05,IF(VLOOKUP(Resumo!A86,'IDH-M'!$A$1:$C$857,3,FALSE)&lt;=0.776,0.05,0.1)))</f>
        <v>0.01</v>
      </c>
      <c r="C86" s="15">
        <f>IF(VLOOKUP(A86,FPM!$A$5:$B$858,2,FALSE)/0.8&gt;VLOOKUP(A86,ICMS!$B$1:$C$852,2,FALSE),0.01,IF(VLOOKUP(A86,'Área Sudene Idene'!$A$1:$B$856,2,FALSE)="sudene/idene",0.05,IF(VLOOKUP(Resumo!A86,'IDH-M'!$A$1:$C$857,3,FALSE)&lt;=0.776,0.05,0.1)))</f>
        <v>0.01</v>
      </c>
      <c r="D86" s="15">
        <f t="shared" si="1"/>
        <v>0</v>
      </c>
    </row>
    <row r="87" spans="1:4" x14ac:dyDescent="0.25">
      <c r="A87" s="2" t="s">
        <v>92</v>
      </c>
      <c r="B87" s="1">
        <f>IF(VLOOKUP(A87,FPM!$A$5:$B$858,2,FALSE)&gt;VLOOKUP(A87,ICMS!$B$1:$C$852,2,FALSE),0.01,IF(VLOOKUP(A87,'Área Sudene Idene'!$A$1:$B$856,2,FALSE)="sudene/idene",0.05,IF(VLOOKUP(Resumo!A87,'IDH-M'!$A$1:$C$857,3,FALSE)&lt;=0.776,0.05,0.1)))</f>
        <v>0.01</v>
      </c>
      <c r="C87" s="15">
        <f>IF(VLOOKUP(A87,FPM!$A$5:$B$858,2,FALSE)/0.8&gt;VLOOKUP(A87,ICMS!$B$1:$C$852,2,FALSE),0.01,IF(VLOOKUP(A87,'Área Sudene Idene'!$A$1:$B$856,2,FALSE)="sudene/idene",0.05,IF(VLOOKUP(Resumo!A87,'IDH-M'!$A$1:$C$857,3,FALSE)&lt;=0.776,0.05,0.1)))</f>
        <v>0.01</v>
      </c>
      <c r="D87" s="15">
        <f t="shared" si="1"/>
        <v>0</v>
      </c>
    </row>
    <row r="88" spans="1:4" x14ac:dyDescent="0.25">
      <c r="A88" s="2" t="s">
        <v>93</v>
      </c>
      <c r="B88" s="1" t="e">
        <f>IF(VLOOKUP(A88,FPM!$A$5:$B$858,2,FALSE)&gt;VLOOKUP(A88,ICMS!$B$1:$C$852,2,FALSE),0.01,IF(VLOOKUP(A88,'Área Sudene Idene'!$A$1:$B$856,2,FALSE)="sudene/idene",0.05,IF(VLOOKUP(Resumo!A88,'IDH-M'!$A$1:$C$857,3,FALSE)&lt;=0.776,0.05,0.1)))</f>
        <v>#N/A</v>
      </c>
      <c r="C88" s="15" t="e">
        <f>IF(VLOOKUP(A88,FPM!$A$5:$B$858,2,FALSE)/0.8&gt;VLOOKUP(A88,ICMS!$B$1:$C$852,2,FALSE),0.01,IF(VLOOKUP(A88,'Área Sudene Idene'!$A$1:$B$856,2,FALSE)="sudene/idene",0.05,IF(VLOOKUP(Resumo!A88,'IDH-M'!$A$1:$C$857,3,FALSE)&lt;=0.776,0.05,0.1)))</f>
        <v>#N/A</v>
      </c>
      <c r="D88" s="15" t="e">
        <f t="shared" si="1"/>
        <v>#N/A</v>
      </c>
    </row>
    <row r="89" spans="1:4" x14ac:dyDescent="0.25">
      <c r="A89" s="2" t="s">
        <v>94</v>
      </c>
      <c r="B89" s="1">
        <f>IF(VLOOKUP(A89,FPM!$A$5:$B$858,2,FALSE)&gt;VLOOKUP(A89,ICMS!$B$1:$C$852,2,FALSE),0.01,IF(VLOOKUP(A89,'Área Sudene Idene'!$A$1:$B$856,2,FALSE)="sudene/idene",0.05,IF(VLOOKUP(Resumo!A89,'IDH-M'!$A$1:$C$857,3,FALSE)&lt;=0.776,0.05,0.1)))</f>
        <v>0.01</v>
      </c>
      <c r="C89" s="15">
        <f>IF(VLOOKUP(A89,FPM!$A$5:$B$858,2,FALSE)/0.8&gt;VLOOKUP(A89,ICMS!$B$1:$C$852,2,FALSE),0.01,IF(VLOOKUP(A89,'Área Sudene Idene'!$A$1:$B$856,2,FALSE)="sudene/idene",0.05,IF(VLOOKUP(Resumo!A89,'IDH-M'!$A$1:$C$857,3,FALSE)&lt;=0.776,0.05,0.1)))</f>
        <v>0.01</v>
      </c>
      <c r="D89" s="15">
        <f t="shared" si="1"/>
        <v>0</v>
      </c>
    </row>
    <row r="90" spans="1:4" x14ac:dyDescent="0.25">
      <c r="A90" s="2" t="s">
        <v>95</v>
      </c>
      <c r="B90" s="1">
        <f>IF(VLOOKUP(A90,FPM!$A$5:$B$858,2,FALSE)&gt;VLOOKUP(A90,ICMS!$B$1:$C$852,2,FALSE),0.01,IF(VLOOKUP(A90,'Área Sudene Idene'!$A$1:$B$856,2,FALSE)="sudene/idene",0.05,IF(VLOOKUP(Resumo!A90,'IDH-M'!$A$1:$C$857,3,FALSE)&lt;=0.776,0.05,0.1)))</f>
        <v>0.01</v>
      </c>
      <c r="C90" s="15">
        <f>IF(VLOOKUP(A90,FPM!$A$5:$B$858,2,FALSE)/0.8&gt;VLOOKUP(A90,ICMS!$B$1:$C$852,2,FALSE),0.01,IF(VLOOKUP(A90,'Área Sudene Idene'!$A$1:$B$856,2,FALSE)="sudene/idene",0.05,IF(VLOOKUP(Resumo!A90,'IDH-M'!$A$1:$C$857,3,FALSE)&lt;=0.776,0.05,0.1)))</f>
        <v>0.01</v>
      </c>
      <c r="D90" s="15">
        <f t="shared" si="1"/>
        <v>0</v>
      </c>
    </row>
    <row r="91" spans="1:4" x14ac:dyDescent="0.25">
      <c r="A91" s="2" t="s">
        <v>96</v>
      </c>
      <c r="B91" s="1">
        <f>IF(VLOOKUP(A91,FPM!$A$5:$B$858,2,FALSE)&gt;VLOOKUP(A91,ICMS!$B$1:$C$852,2,FALSE),0.01,IF(VLOOKUP(A91,'Área Sudene Idene'!$A$1:$B$856,2,FALSE)="sudene/idene",0.05,IF(VLOOKUP(Resumo!A91,'IDH-M'!$A$1:$C$857,3,FALSE)&lt;=0.776,0.05,0.1)))</f>
        <v>0.01</v>
      </c>
      <c r="C91" s="15">
        <f>IF(VLOOKUP(A91,FPM!$A$5:$B$858,2,FALSE)/0.8&gt;VLOOKUP(A91,ICMS!$B$1:$C$852,2,FALSE),0.01,IF(VLOOKUP(A91,'Área Sudene Idene'!$A$1:$B$856,2,FALSE)="sudene/idene",0.05,IF(VLOOKUP(Resumo!A91,'IDH-M'!$A$1:$C$857,3,FALSE)&lt;=0.776,0.05,0.1)))</f>
        <v>0.01</v>
      </c>
      <c r="D91" s="15">
        <f t="shared" si="1"/>
        <v>0</v>
      </c>
    </row>
    <row r="92" spans="1:4" x14ac:dyDescent="0.25">
      <c r="A92" s="2" t="s">
        <v>97</v>
      </c>
      <c r="B92" s="1">
        <f>IF(VLOOKUP(A92,FPM!$A$5:$B$858,2,FALSE)&gt;VLOOKUP(A92,ICMS!$B$1:$C$852,2,FALSE),0.01,IF(VLOOKUP(A92,'Área Sudene Idene'!$A$1:$B$856,2,FALSE)="sudene/idene",0.05,IF(VLOOKUP(Resumo!A92,'IDH-M'!$A$1:$C$857,3,FALSE)&lt;=0.776,0.05,0.1)))</f>
        <v>0.01</v>
      </c>
      <c r="C92" s="15">
        <f>IF(VLOOKUP(A92,FPM!$A$5:$B$858,2,FALSE)/0.8&gt;VLOOKUP(A92,ICMS!$B$1:$C$852,2,FALSE),0.01,IF(VLOOKUP(A92,'Área Sudene Idene'!$A$1:$B$856,2,FALSE)="sudene/idene",0.05,IF(VLOOKUP(Resumo!A92,'IDH-M'!$A$1:$C$857,3,FALSE)&lt;=0.776,0.05,0.1)))</f>
        <v>0.01</v>
      </c>
      <c r="D92" s="15">
        <f t="shared" si="1"/>
        <v>0</v>
      </c>
    </row>
    <row r="93" spans="1:4" x14ac:dyDescent="0.25">
      <c r="A93" s="2" t="s">
        <v>98</v>
      </c>
      <c r="B93" s="1" t="e">
        <f>IF(VLOOKUP(A93,FPM!$A$5:$B$858,2,FALSE)&gt;VLOOKUP(A93,ICMS!$B$1:$C$852,2,FALSE),0.01,IF(VLOOKUP(A93,'Área Sudene Idene'!$A$1:$B$856,2,FALSE)="sudene/idene",0.05,IF(VLOOKUP(Resumo!A93,'IDH-M'!$A$1:$C$857,3,FALSE)&lt;=0.776,0.05,0.1)))</f>
        <v>#N/A</v>
      </c>
      <c r="C93" s="15" t="e">
        <f>IF(VLOOKUP(A93,FPM!$A$5:$B$858,2,FALSE)/0.8&gt;VLOOKUP(A93,ICMS!$B$1:$C$852,2,FALSE),0.01,IF(VLOOKUP(A93,'Área Sudene Idene'!$A$1:$B$856,2,FALSE)="sudene/idene",0.05,IF(VLOOKUP(Resumo!A93,'IDH-M'!$A$1:$C$857,3,FALSE)&lt;=0.776,0.05,0.1)))</f>
        <v>#N/A</v>
      </c>
      <c r="D93" s="15" t="e">
        <f t="shared" si="1"/>
        <v>#N/A</v>
      </c>
    </row>
    <row r="94" spans="1:4" x14ac:dyDescent="0.25">
      <c r="A94" s="2" t="s">
        <v>99</v>
      </c>
      <c r="B94" s="1" t="e">
        <f>IF(VLOOKUP(A94,FPM!$A$5:$B$858,2,FALSE)&gt;VLOOKUP(A94,ICMS!$B$1:$C$852,2,FALSE),0.01,IF(VLOOKUP(A94,'Área Sudene Idene'!$A$1:$B$856,2,FALSE)="sudene/idene",0.05,IF(VLOOKUP(Resumo!A94,'IDH-M'!$A$1:$C$857,3,FALSE)&lt;=0.776,0.05,0.1)))</f>
        <v>#N/A</v>
      </c>
      <c r="C94" s="15" t="e">
        <f>IF(VLOOKUP(A94,FPM!$A$5:$B$858,2,FALSE)/0.8&gt;VLOOKUP(A94,ICMS!$B$1:$C$852,2,FALSE),0.01,IF(VLOOKUP(A94,'Área Sudene Idene'!$A$1:$B$856,2,FALSE)="sudene/idene",0.05,IF(VLOOKUP(Resumo!A94,'IDH-M'!$A$1:$C$857,3,FALSE)&lt;=0.776,0.05,0.1)))</f>
        <v>#N/A</v>
      </c>
      <c r="D94" s="15" t="e">
        <f t="shared" si="1"/>
        <v>#N/A</v>
      </c>
    </row>
    <row r="95" spans="1:4" x14ac:dyDescent="0.25">
      <c r="A95" s="2" t="s">
        <v>100</v>
      </c>
      <c r="B95" s="1" t="e">
        <f>IF(VLOOKUP(A95,FPM!$A$5:$B$858,2,FALSE)&gt;VLOOKUP(A95,ICMS!$B$1:$C$852,2,FALSE),0.01,IF(VLOOKUP(A95,'Área Sudene Idene'!$A$1:$B$856,2,FALSE)="sudene/idene",0.05,IF(VLOOKUP(Resumo!A95,'IDH-M'!$A$1:$C$857,3,FALSE)&lt;=0.776,0.05,0.1)))</f>
        <v>#N/A</v>
      </c>
      <c r="C95" s="15" t="e">
        <f>IF(VLOOKUP(A95,FPM!$A$5:$B$858,2,FALSE)/0.8&gt;VLOOKUP(A95,ICMS!$B$1:$C$852,2,FALSE),0.01,IF(VLOOKUP(A95,'Área Sudene Idene'!$A$1:$B$856,2,FALSE)="sudene/idene",0.05,IF(VLOOKUP(Resumo!A95,'IDH-M'!$A$1:$C$857,3,FALSE)&lt;=0.776,0.05,0.1)))</f>
        <v>#N/A</v>
      </c>
      <c r="D95" s="15" t="e">
        <f t="shared" si="1"/>
        <v>#N/A</v>
      </c>
    </row>
    <row r="96" spans="1:4" x14ac:dyDescent="0.25">
      <c r="A96" s="2" t="s">
        <v>101</v>
      </c>
      <c r="B96" s="1" t="e">
        <f>IF(VLOOKUP(A96,FPM!$A$5:$B$858,2,FALSE)&gt;VLOOKUP(A96,ICMS!$B$1:$C$852,2,FALSE),0.01,IF(VLOOKUP(A96,'Área Sudene Idene'!$A$1:$B$856,2,FALSE)="sudene/idene",0.05,IF(VLOOKUP(Resumo!A96,'IDH-M'!$A$1:$C$857,3,FALSE)&lt;=0.776,0.05,0.1)))</f>
        <v>#N/A</v>
      </c>
      <c r="C96" s="15" t="e">
        <f>IF(VLOOKUP(A96,FPM!$A$5:$B$858,2,FALSE)/0.8&gt;VLOOKUP(A96,ICMS!$B$1:$C$852,2,FALSE),0.01,IF(VLOOKUP(A96,'Área Sudene Idene'!$A$1:$B$856,2,FALSE)="sudene/idene",0.05,IF(VLOOKUP(Resumo!A96,'IDH-M'!$A$1:$C$857,3,FALSE)&lt;=0.776,0.05,0.1)))</f>
        <v>#N/A</v>
      </c>
      <c r="D96" s="15" t="e">
        <f t="shared" si="1"/>
        <v>#N/A</v>
      </c>
    </row>
    <row r="97" spans="1:4" x14ac:dyDescent="0.25">
      <c r="A97" s="2" t="s">
        <v>102</v>
      </c>
      <c r="B97" s="1" t="e">
        <f>IF(VLOOKUP(A97,FPM!$A$5:$B$858,2,FALSE)&gt;VLOOKUP(A97,ICMS!$B$1:$C$852,2,FALSE),0.01,IF(VLOOKUP(A97,'Área Sudene Idene'!$A$1:$B$856,2,FALSE)="sudene/idene",0.05,IF(VLOOKUP(Resumo!A97,'IDH-M'!$A$1:$C$857,3,FALSE)&lt;=0.776,0.05,0.1)))</f>
        <v>#N/A</v>
      </c>
      <c r="C97" s="15" t="e">
        <f>IF(VLOOKUP(A97,FPM!$A$5:$B$858,2,FALSE)/0.8&gt;VLOOKUP(A97,ICMS!$B$1:$C$852,2,FALSE),0.01,IF(VLOOKUP(A97,'Área Sudene Idene'!$A$1:$B$856,2,FALSE)="sudene/idene",0.05,IF(VLOOKUP(Resumo!A97,'IDH-M'!$A$1:$C$857,3,FALSE)&lt;=0.776,0.05,0.1)))</f>
        <v>#N/A</v>
      </c>
      <c r="D97" s="15" t="e">
        <f t="shared" si="1"/>
        <v>#N/A</v>
      </c>
    </row>
    <row r="98" spans="1:4" x14ac:dyDescent="0.25">
      <c r="A98" s="2" t="s">
        <v>103</v>
      </c>
      <c r="B98" s="1">
        <f>IF(VLOOKUP(A98,FPM!$A$5:$B$858,2,FALSE)&gt;VLOOKUP(A98,ICMS!$B$1:$C$852,2,FALSE),0.01,IF(VLOOKUP(A98,'Área Sudene Idene'!$A$1:$B$856,2,FALSE)="sudene/idene",0.05,IF(VLOOKUP(Resumo!A98,'IDH-M'!$A$1:$C$857,3,FALSE)&lt;=0.776,0.05,0.1)))</f>
        <v>0.05</v>
      </c>
      <c r="C98" s="15">
        <f>IF(VLOOKUP(A98,FPM!$A$5:$B$858,2,FALSE)/0.8&gt;VLOOKUP(A98,ICMS!$B$1:$C$852,2,FALSE),0.01,IF(VLOOKUP(A98,'Área Sudene Idene'!$A$1:$B$856,2,FALSE)="sudene/idene",0.05,IF(VLOOKUP(Resumo!A98,'IDH-M'!$A$1:$C$857,3,FALSE)&lt;=0.776,0.05,0.1)))</f>
        <v>0.05</v>
      </c>
      <c r="D98" s="15">
        <f t="shared" si="1"/>
        <v>0</v>
      </c>
    </row>
    <row r="99" spans="1:4" x14ac:dyDescent="0.25">
      <c r="A99" s="2" t="s">
        <v>104</v>
      </c>
      <c r="B99" s="1" t="e">
        <f>IF(VLOOKUP(A99,FPM!$A$5:$B$858,2,FALSE)&gt;VLOOKUP(A99,ICMS!$B$1:$C$852,2,FALSE),0.01,IF(VLOOKUP(A99,'Área Sudene Idene'!$A$1:$B$856,2,FALSE)="sudene/idene",0.05,IF(VLOOKUP(Resumo!A99,'IDH-M'!$A$1:$C$857,3,FALSE)&lt;=0.776,0.05,0.1)))</f>
        <v>#N/A</v>
      </c>
      <c r="C99" s="15" t="e">
        <f>IF(VLOOKUP(A99,FPM!$A$5:$B$858,2,FALSE)/0.8&gt;VLOOKUP(A99,ICMS!$B$1:$C$852,2,FALSE),0.01,IF(VLOOKUP(A99,'Área Sudene Idene'!$A$1:$B$856,2,FALSE)="sudene/idene",0.05,IF(VLOOKUP(Resumo!A99,'IDH-M'!$A$1:$C$857,3,FALSE)&lt;=0.776,0.05,0.1)))</f>
        <v>#N/A</v>
      </c>
      <c r="D99" s="15" t="e">
        <f t="shared" si="1"/>
        <v>#N/A</v>
      </c>
    </row>
    <row r="100" spans="1:4" x14ac:dyDescent="0.25">
      <c r="A100" s="2" t="s">
        <v>105</v>
      </c>
      <c r="B100" s="1" t="e">
        <f>IF(VLOOKUP(A100,FPM!$A$5:$B$858,2,FALSE)&gt;VLOOKUP(A100,ICMS!$B$1:$C$852,2,FALSE),0.01,IF(VLOOKUP(A100,'Área Sudene Idene'!$A$1:$B$856,2,FALSE)="sudene/idene",0.05,IF(VLOOKUP(Resumo!A100,'IDH-M'!$A$1:$C$857,3,FALSE)&lt;=0.776,0.05,0.1)))</f>
        <v>#N/A</v>
      </c>
      <c r="C100" s="15" t="e">
        <f>IF(VLOOKUP(A100,FPM!$A$5:$B$858,2,FALSE)/0.8&gt;VLOOKUP(A100,ICMS!$B$1:$C$852,2,FALSE),0.01,IF(VLOOKUP(A100,'Área Sudene Idene'!$A$1:$B$856,2,FALSE)="sudene/idene",0.05,IF(VLOOKUP(Resumo!A100,'IDH-M'!$A$1:$C$857,3,FALSE)&lt;=0.776,0.05,0.1)))</f>
        <v>#N/A</v>
      </c>
      <c r="D100" s="15" t="e">
        <f t="shared" si="1"/>
        <v>#N/A</v>
      </c>
    </row>
    <row r="101" spans="1:4" x14ac:dyDescent="0.25">
      <c r="A101" s="2" t="s">
        <v>106</v>
      </c>
      <c r="B101" s="1">
        <f>IF(VLOOKUP(A101,FPM!$A$5:$B$858,2,FALSE)&gt;VLOOKUP(A101,ICMS!$B$1:$C$852,2,FALSE),0.01,IF(VLOOKUP(A101,'Área Sudene Idene'!$A$1:$B$856,2,FALSE)="sudene/idene",0.05,IF(VLOOKUP(Resumo!A101,'IDH-M'!$A$1:$C$857,3,FALSE)&lt;=0.776,0.05,0.1)))</f>
        <v>0.01</v>
      </c>
      <c r="C101" s="15">
        <f>IF(VLOOKUP(A101,FPM!$A$5:$B$858,2,FALSE)/0.8&gt;VLOOKUP(A101,ICMS!$B$1:$C$852,2,FALSE),0.01,IF(VLOOKUP(A101,'Área Sudene Idene'!$A$1:$B$856,2,FALSE)="sudene/idene",0.05,IF(VLOOKUP(Resumo!A101,'IDH-M'!$A$1:$C$857,3,FALSE)&lt;=0.776,0.05,0.1)))</f>
        <v>0.01</v>
      </c>
      <c r="D101" s="15">
        <f t="shared" si="1"/>
        <v>0</v>
      </c>
    </row>
    <row r="102" spans="1:4" x14ac:dyDescent="0.25">
      <c r="A102" s="2" t="s">
        <v>107</v>
      </c>
      <c r="B102" s="1">
        <f>IF(VLOOKUP(A102,FPM!$A$5:$B$858,2,FALSE)&gt;VLOOKUP(A102,ICMS!$B$1:$C$852,2,FALSE),0.01,IF(VLOOKUP(A102,'Área Sudene Idene'!$A$1:$B$856,2,FALSE)="sudene/idene",0.05,IF(VLOOKUP(Resumo!A102,'IDH-M'!$A$1:$C$857,3,FALSE)&lt;=0.776,0.05,0.1)))</f>
        <v>0.05</v>
      </c>
      <c r="C102" s="15">
        <f>IF(VLOOKUP(A102,FPM!$A$5:$B$858,2,FALSE)/0.8&gt;VLOOKUP(A102,ICMS!$B$1:$C$852,2,FALSE),0.01,IF(VLOOKUP(A102,'Área Sudene Idene'!$A$1:$B$856,2,FALSE)="sudene/idene",0.05,IF(VLOOKUP(Resumo!A102,'IDH-M'!$A$1:$C$857,3,FALSE)&lt;=0.776,0.05,0.1)))</f>
        <v>0.01</v>
      </c>
      <c r="D102" s="15">
        <f t="shared" si="1"/>
        <v>0.04</v>
      </c>
    </row>
    <row r="103" spans="1:4" x14ac:dyDescent="0.25">
      <c r="A103" s="2" t="s">
        <v>108</v>
      </c>
      <c r="B103" s="1">
        <f>IF(VLOOKUP(A103,FPM!$A$5:$B$858,2,FALSE)&gt;VLOOKUP(A103,ICMS!$B$1:$C$852,2,FALSE),0.01,IF(VLOOKUP(A103,'Área Sudene Idene'!$A$1:$B$856,2,FALSE)="sudene/idene",0.05,IF(VLOOKUP(Resumo!A103,'IDH-M'!$A$1:$C$857,3,FALSE)&lt;=0.776,0.05,0.1)))</f>
        <v>0.01</v>
      </c>
      <c r="C103" s="15">
        <f>IF(VLOOKUP(A103,FPM!$A$5:$B$858,2,FALSE)/0.8&gt;VLOOKUP(A103,ICMS!$B$1:$C$852,2,FALSE),0.01,IF(VLOOKUP(A103,'Área Sudene Idene'!$A$1:$B$856,2,FALSE)="sudene/idene",0.05,IF(VLOOKUP(Resumo!A103,'IDH-M'!$A$1:$C$857,3,FALSE)&lt;=0.776,0.05,0.1)))</f>
        <v>0.01</v>
      </c>
      <c r="D103" s="15">
        <f t="shared" si="1"/>
        <v>0</v>
      </c>
    </row>
    <row r="104" spans="1:4" x14ac:dyDescent="0.25">
      <c r="A104" s="2" t="s">
        <v>109</v>
      </c>
      <c r="B104" s="1">
        <f>IF(VLOOKUP(A104,FPM!$A$5:$B$858,2,FALSE)&gt;VLOOKUP(A104,ICMS!$B$1:$C$852,2,FALSE),0.01,IF(VLOOKUP(A104,'Área Sudene Idene'!$A$1:$B$856,2,FALSE)="sudene/idene",0.05,IF(VLOOKUP(Resumo!A104,'IDH-M'!$A$1:$C$857,3,FALSE)&lt;=0.776,0.05,0.1)))</f>
        <v>0.05</v>
      </c>
      <c r="C104" s="15">
        <f>IF(VLOOKUP(A104,FPM!$A$5:$B$858,2,FALSE)/0.8&gt;VLOOKUP(A104,ICMS!$B$1:$C$852,2,FALSE),0.01,IF(VLOOKUP(A104,'Área Sudene Idene'!$A$1:$B$856,2,FALSE)="sudene/idene",0.05,IF(VLOOKUP(Resumo!A104,'IDH-M'!$A$1:$C$857,3,FALSE)&lt;=0.776,0.05,0.1)))</f>
        <v>0.05</v>
      </c>
      <c r="D104" s="15">
        <f t="shared" si="1"/>
        <v>0</v>
      </c>
    </row>
    <row r="105" spans="1:4" x14ac:dyDescent="0.25">
      <c r="A105" s="2" t="s">
        <v>110</v>
      </c>
      <c r="B105" s="1">
        <f>IF(VLOOKUP(A105,FPM!$A$5:$B$858,2,FALSE)&gt;VLOOKUP(A105,ICMS!$B$1:$C$852,2,FALSE),0.01,IF(VLOOKUP(A105,'Área Sudene Idene'!$A$1:$B$856,2,FALSE)="sudene/idene",0.05,IF(VLOOKUP(Resumo!A105,'IDH-M'!$A$1:$C$857,3,FALSE)&lt;=0.776,0.05,0.1)))</f>
        <v>0.01</v>
      </c>
      <c r="C105" s="15">
        <f>IF(VLOOKUP(A105,FPM!$A$5:$B$858,2,FALSE)/0.8&gt;VLOOKUP(A105,ICMS!$B$1:$C$852,2,FALSE),0.01,IF(VLOOKUP(A105,'Área Sudene Idene'!$A$1:$B$856,2,FALSE)="sudene/idene",0.05,IF(VLOOKUP(Resumo!A105,'IDH-M'!$A$1:$C$857,3,FALSE)&lt;=0.776,0.05,0.1)))</f>
        <v>0.01</v>
      </c>
      <c r="D105" s="15">
        <f t="shared" si="1"/>
        <v>0</v>
      </c>
    </row>
    <row r="106" spans="1:4" x14ac:dyDescent="0.25">
      <c r="A106" s="2" t="s">
        <v>111</v>
      </c>
      <c r="B106" s="1">
        <f>IF(VLOOKUP(A106,FPM!$A$5:$B$858,2,FALSE)&gt;VLOOKUP(A106,ICMS!$B$1:$C$852,2,FALSE),0.01,IF(VLOOKUP(A106,'Área Sudene Idene'!$A$1:$B$856,2,FALSE)="sudene/idene",0.05,IF(VLOOKUP(Resumo!A106,'IDH-M'!$A$1:$C$857,3,FALSE)&lt;=0.776,0.05,0.1)))</f>
        <v>0.01</v>
      </c>
      <c r="C106" s="15">
        <f>IF(VLOOKUP(A106,FPM!$A$5:$B$858,2,FALSE)/0.8&gt;VLOOKUP(A106,ICMS!$B$1:$C$852,2,FALSE),0.01,IF(VLOOKUP(A106,'Área Sudene Idene'!$A$1:$B$856,2,FALSE)="sudene/idene",0.05,IF(VLOOKUP(Resumo!A106,'IDH-M'!$A$1:$C$857,3,FALSE)&lt;=0.776,0.05,0.1)))</f>
        <v>0.01</v>
      </c>
      <c r="D106" s="15">
        <f t="shared" si="1"/>
        <v>0</v>
      </c>
    </row>
    <row r="107" spans="1:4" x14ac:dyDescent="0.25">
      <c r="A107" s="2" t="s">
        <v>112</v>
      </c>
      <c r="B107" s="1">
        <f>IF(VLOOKUP(A107,FPM!$A$5:$B$858,2,FALSE)&gt;VLOOKUP(A107,ICMS!$B$1:$C$852,2,FALSE),0.01,IF(VLOOKUP(A107,'Área Sudene Idene'!$A$1:$B$856,2,FALSE)="sudene/idene",0.05,IF(VLOOKUP(Resumo!A107,'IDH-M'!$A$1:$C$857,3,FALSE)&lt;=0.776,0.05,0.1)))</f>
        <v>0.01</v>
      </c>
      <c r="C107" s="15">
        <f>IF(VLOOKUP(A107,FPM!$A$5:$B$858,2,FALSE)/0.8&gt;VLOOKUP(A107,ICMS!$B$1:$C$852,2,FALSE),0.01,IF(VLOOKUP(A107,'Área Sudene Idene'!$A$1:$B$856,2,FALSE)="sudene/idene",0.05,IF(VLOOKUP(Resumo!A107,'IDH-M'!$A$1:$C$857,3,FALSE)&lt;=0.776,0.05,0.1)))</f>
        <v>0.01</v>
      </c>
      <c r="D107" s="15">
        <f t="shared" si="1"/>
        <v>0</v>
      </c>
    </row>
    <row r="108" spans="1:4" x14ac:dyDescent="0.25">
      <c r="A108" s="2" t="s">
        <v>113</v>
      </c>
      <c r="B108" s="1" t="e">
        <f>IF(VLOOKUP(A108,FPM!$A$5:$B$858,2,FALSE)&gt;VLOOKUP(A108,ICMS!$B$1:$C$852,2,FALSE),0.01,IF(VLOOKUP(A108,'Área Sudene Idene'!$A$1:$B$856,2,FALSE)="sudene/idene",0.05,IF(VLOOKUP(Resumo!A108,'IDH-M'!$A$1:$C$857,3,FALSE)&lt;=0.776,0.05,0.1)))</f>
        <v>#N/A</v>
      </c>
      <c r="C108" s="15" t="e">
        <f>IF(VLOOKUP(A108,FPM!$A$5:$B$858,2,FALSE)/0.8&gt;VLOOKUP(A108,ICMS!$B$1:$C$852,2,FALSE),0.01,IF(VLOOKUP(A108,'Área Sudene Idene'!$A$1:$B$856,2,FALSE)="sudene/idene",0.05,IF(VLOOKUP(Resumo!A108,'IDH-M'!$A$1:$C$857,3,FALSE)&lt;=0.776,0.05,0.1)))</f>
        <v>#N/A</v>
      </c>
      <c r="D108" s="15" t="e">
        <f t="shared" si="1"/>
        <v>#N/A</v>
      </c>
    </row>
    <row r="109" spans="1:4" x14ac:dyDescent="0.25">
      <c r="A109" s="2" t="s">
        <v>114</v>
      </c>
      <c r="B109" s="1">
        <f>IF(VLOOKUP(A109,FPM!$A$5:$B$858,2,FALSE)&gt;VLOOKUP(A109,ICMS!$B$1:$C$852,2,FALSE),0.01,IF(VLOOKUP(A109,'Área Sudene Idene'!$A$1:$B$856,2,FALSE)="sudene/idene",0.05,IF(VLOOKUP(Resumo!A109,'IDH-M'!$A$1:$C$857,3,FALSE)&lt;=0.776,0.05,0.1)))</f>
        <v>0.05</v>
      </c>
      <c r="C109" s="15">
        <f>IF(VLOOKUP(A109,FPM!$A$5:$B$858,2,FALSE)/0.8&gt;VLOOKUP(A109,ICMS!$B$1:$C$852,2,FALSE),0.01,IF(VLOOKUP(A109,'Área Sudene Idene'!$A$1:$B$856,2,FALSE)="sudene/idene",0.05,IF(VLOOKUP(Resumo!A109,'IDH-M'!$A$1:$C$857,3,FALSE)&lt;=0.776,0.05,0.1)))</f>
        <v>0.05</v>
      </c>
      <c r="D109" s="15">
        <f t="shared" si="1"/>
        <v>0</v>
      </c>
    </row>
    <row r="110" spans="1:4" x14ac:dyDescent="0.25">
      <c r="A110" s="2" t="s">
        <v>115</v>
      </c>
      <c r="B110" s="1" t="e">
        <f>IF(VLOOKUP(A110,FPM!$A$5:$B$858,2,FALSE)&gt;VLOOKUP(A110,ICMS!$B$1:$C$852,2,FALSE),0.01,IF(VLOOKUP(A110,'Área Sudene Idene'!$A$1:$B$856,2,FALSE)="sudene/idene",0.05,IF(VLOOKUP(Resumo!A110,'IDH-M'!$A$1:$C$857,3,FALSE)&lt;=0.776,0.05,0.1)))</f>
        <v>#N/A</v>
      </c>
      <c r="C110" s="15" t="e">
        <f>IF(VLOOKUP(A110,FPM!$A$5:$B$858,2,FALSE)/0.8&gt;VLOOKUP(A110,ICMS!$B$1:$C$852,2,FALSE),0.01,IF(VLOOKUP(A110,'Área Sudene Idene'!$A$1:$B$856,2,FALSE)="sudene/idene",0.05,IF(VLOOKUP(Resumo!A110,'IDH-M'!$A$1:$C$857,3,FALSE)&lt;=0.776,0.05,0.1)))</f>
        <v>#N/A</v>
      </c>
      <c r="D110" s="15" t="e">
        <f t="shared" si="1"/>
        <v>#N/A</v>
      </c>
    </row>
    <row r="111" spans="1:4" x14ac:dyDescent="0.25">
      <c r="A111" s="2" t="s">
        <v>116</v>
      </c>
      <c r="B111" s="1" t="e">
        <f>IF(VLOOKUP(A111,FPM!$A$5:$B$858,2,FALSE)&gt;VLOOKUP(A111,ICMS!$B$1:$C$852,2,FALSE),0.01,IF(VLOOKUP(A111,'Área Sudene Idene'!$A$1:$B$856,2,FALSE)="sudene/idene",0.05,IF(VLOOKUP(Resumo!A111,'IDH-M'!$A$1:$C$857,3,FALSE)&lt;=0.776,0.05,0.1)))</f>
        <v>#N/A</v>
      </c>
      <c r="C111" s="15" t="e">
        <f>IF(VLOOKUP(A111,FPM!$A$5:$B$858,2,FALSE)/0.8&gt;VLOOKUP(A111,ICMS!$B$1:$C$852,2,FALSE),0.01,IF(VLOOKUP(A111,'Área Sudene Idene'!$A$1:$B$856,2,FALSE)="sudene/idene",0.05,IF(VLOOKUP(Resumo!A111,'IDH-M'!$A$1:$C$857,3,FALSE)&lt;=0.776,0.05,0.1)))</f>
        <v>#N/A</v>
      </c>
      <c r="D111" s="15" t="e">
        <f t="shared" si="1"/>
        <v>#N/A</v>
      </c>
    </row>
    <row r="112" spans="1:4" x14ac:dyDescent="0.25">
      <c r="A112" s="2" t="s">
        <v>117</v>
      </c>
      <c r="B112" s="1">
        <f>IF(VLOOKUP(A112,FPM!$A$5:$B$858,2,FALSE)&gt;VLOOKUP(A112,ICMS!$B$1:$C$852,2,FALSE),0.01,IF(VLOOKUP(A112,'Área Sudene Idene'!$A$1:$B$856,2,FALSE)="sudene/idene",0.05,IF(VLOOKUP(Resumo!A112,'IDH-M'!$A$1:$C$857,3,FALSE)&lt;=0.776,0.05,0.1)))</f>
        <v>0.01</v>
      </c>
      <c r="C112" s="15">
        <f>IF(VLOOKUP(A112,FPM!$A$5:$B$858,2,FALSE)/0.8&gt;VLOOKUP(A112,ICMS!$B$1:$C$852,2,FALSE),0.01,IF(VLOOKUP(A112,'Área Sudene Idene'!$A$1:$B$856,2,FALSE)="sudene/idene",0.05,IF(VLOOKUP(Resumo!A112,'IDH-M'!$A$1:$C$857,3,FALSE)&lt;=0.776,0.05,0.1)))</f>
        <v>0.01</v>
      </c>
      <c r="D112" s="15">
        <f t="shared" si="1"/>
        <v>0</v>
      </c>
    </row>
    <row r="113" spans="1:4" x14ac:dyDescent="0.25">
      <c r="A113" s="2" t="s">
        <v>118</v>
      </c>
      <c r="B113" s="1">
        <f>IF(VLOOKUP(A113,FPM!$A$5:$B$858,2,FALSE)&gt;VLOOKUP(A113,ICMS!$B$1:$C$852,2,FALSE),0.01,IF(VLOOKUP(A113,'Área Sudene Idene'!$A$1:$B$856,2,FALSE)="sudene/idene",0.05,IF(VLOOKUP(Resumo!A113,'IDH-M'!$A$1:$C$857,3,FALSE)&lt;=0.776,0.05,0.1)))</f>
        <v>0.01</v>
      </c>
      <c r="C113" s="15">
        <f>IF(VLOOKUP(A113,FPM!$A$5:$B$858,2,FALSE)/0.8&gt;VLOOKUP(A113,ICMS!$B$1:$C$852,2,FALSE),0.01,IF(VLOOKUP(A113,'Área Sudene Idene'!$A$1:$B$856,2,FALSE)="sudene/idene",0.05,IF(VLOOKUP(Resumo!A113,'IDH-M'!$A$1:$C$857,3,FALSE)&lt;=0.776,0.05,0.1)))</f>
        <v>0.01</v>
      </c>
      <c r="D113" s="15">
        <f t="shared" si="1"/>
        <v>0</v>
      </c>
    </row>
    <row r="114" spans="1:4" x14ac:dyDescent="0.25">
      <c r="A114" s="2" t="s">
        <v>119</v>
      </c>
      <c r="B114" s="1">
        <f>IF(VLOOKUP(A114,FPM!$A$5:$B$858,2,FALSE)&gt;VLOOKUP(A114,ICMS!$B$1:$C$852,2,FALSE),0.01,IF(VLOOKUP(A114,'Área Sudene Idene'!$A$1:$B$856,2,FALSE)="sudene/idene",0.05,IF(VLOOKUP(Resumo!A114,'IDH-M'!$A$1:$C$857,3,FALSE)&lt;=0.776,0.05,0.1)))</f>
        <v>0.01</v>
      </c>
      <c r="C114" s="15">
        <f>IF(VLOOKUP(A114,FPM!$A$5:$B$858,2,FALSE)/0.8&gt;VLOOKUP(A114,ICMS!$B$1:$C$852,2,FALSE),0.01,IF(VLOOKUP(A114,'Área Sudene Idene'!$A$1:$B$856,2,FALSE)="sudene/idene",0.05,IF(VLOOKUP(Resumo!A114,'IDH-M'!$A$1:$C$857,3,FALSE)&lt;=0.776,0.05,0.1)))</f>
        <v>0.01</v>
      </c>
      <c r="D114" s="15">
        <f t="shared" si="1"/>
        <v>0</v>
      </c>
    </row>
    <row r="115" spans="1:4" x14ac:dyDescent="0.25">
      <c r="A115" s="2" t="s">
        <v>120</v>
      </c>
      <c r="B115" s="1">
        <f>IF(VLOOKUP(A115,FPM!$A$5:$B$858,2,FALSE)&gt;VLOOKUP(A115,ICMS!$B$1:$C$852,2,FALSE),0.01,IF(VLOOKUP(A115,'Área Sudene Idene'!$A$1:$B$856,2,FALSE)="sudene/idene",0.05,IF(VLOOKUP(Resumo!A115,'IDH-M'!$A$1:$C$857,3,FALSE)&lt;=0.776,0.05,0.1)))</f>
        <v>0.01</v>
      </c>
      <c r="C115" s="15">
        <f>IF(VLOOKUP(A115,FPM!$A$5:$B$858,2,FALSE)/0.8&gt;VLOOKUP(A115,ICMS!$B$1:$C$852,2,FALSE),0.01,IF(VLOOKUP(A115,'Área Sudene Idene'!$A$1:$B$856,2,FALSE)="sudene/idene",0.05,IF(VLOOKUP(Resumo!A115,'IDH-M'!$A$1:$C$857,3,FALSE)&lt;=0.776,0.05,0.1)))</f>
        <v>0.01</v>
      </c>
      <c r="D115" s="15">
        <f t="shared" si="1"/>
        <v>0</v>
      </c>
    </row>
    <row r="116" spans="1:4" x14ac:dyDescent="0.25">
      <c r="A116" s="2" t="s">
        <v>121</v>
      </c>
      <c r="B116" s="1">
        <f>IF(VLOOKUP(A116,FPM!$A$5:$B$858,2,FALSE)&gt;VLOOKUP(A116,ICMS!$B$1:$C$852,2,FALSE),0.01,IF(VLOOKUP(A116,'Área Sudene Idene'!$A$1:$B$856,2,FALSE)="sudene/idene",0.05,IF(VLOOKUP(Resumo!A116,'IDH-M'!$A$1:$C$857,3,FALSE)&lt;=0.776,0.05,0.1)))</f>
        <v>0.01</v>
      </c>
      <c r="C116" s="15">
        <f>IF(VLOOKUP(A116,FPM!$A$5:$B$858,2,FALSE)/0.8&gt;VLOOKUP(A116,ICMS!$B$1:$C$852,2,FALSE),0.01,IF(VLOOKUP(A116,'Área Sudene Idene'!$A$1:$B$856,2,FALSE)="sudene/idene",0.05,IF(VLOOKUP(Resumo!A116,'IDH-M'!$A$1:$C$857,3,FALSE)&lt;=0.776,0.05,0.1)))</f>
        <v>0.01</v>
      </c>
      <c r="D116" s="15">
        <f t="shared" si="1"/>
        <v>0</v>
      </c>
    </row>
    <row r="117" spans="1:4" x14ac:dyDescent="0.25">
      <c r="A117" s="2" t="s">
        <v>122</v>
      </c>
      <c r="B117" s="1" t="e">
        <f>IF(VLOOKUP(A117,FPM!$A$5:$B$858,2,FALSE)&gt;VLOOKUP(A117,ICMS!$B$1:$C$852,2,FALSE),0.01,IF(VLOOKUP(A117,'Área Sudene Idene'!$A$1:$B$856,2,FALSE)="sudene/idene",0.05,IF(VLOOKUP(Resumo!A117,'IDH-M'!$A$1:$C$857,3,FALSE)&lt;=0.776,0.05,0.1)))</f>
        <v>#N/A</v>
      </c>
      <c r="C117" s="15" t="e">
        <f>IF(VLOOKUP(A117,FPM!$A$5:$B$858,2,FALSE)/0.8&gt;VLOOKUP(A117,ICMS!$B$1:$C$852,2,FALSE),0.01,IF(VLOOKUP(A117,'Área Sudene Idene'!$A$1:$B$856,2,FALSE)="sudene/idene",0.05,IF(VLOOKUP(Resumo!A117,'IDH-M'!$A$1:$C$857,3,FALSE)&lt;=0.776,0.05,0.1)))</f>
        <v>#N/A</v>
      </c>
      <c r="D117" s="15" t="e">
        <f t="shared" si="1"/>
        <v>#N/A</v>
      </c>
    </row>
    <row r="118" spans="1:4" x14ac:dyDescent="0.25">
      <c r="A118" s="2" t="s">
        <v>123</v>
      </c>
      <c r="B118" s="1">
        <f>IF(VLOOKUP(A118,FPM!$A$5:$B$858,2,FALSE)&gt;VLOOKUP(A118,ICMS!$B$1:$C$852,2,FALSE),0.01,IF(VLOOKUP(A118,'Área Sudene Idene'!$A$1:$B$856,2,FALSE)="sudene/idene",0.05,IF(VLOOKUP(Resumo!A118,'IDH-M'!$A$1:$C$857,3,FALSE)&lt;=0.776,0.05,0.1)))</f>
        <v>0.01</v>
      </c>
      <c r="C118" s="15">
        <f>IF(VLOOKUP(A118,FPM!$A$5:$B$858,2,FALSE)/0.8&gt;VLOOKUP(A118,ICMS!$B$1:$C$852,2,FALSE),0.01,IF(VLOOKUP(A118,'Área Sudene Idene'!$A$1:$B$856,2,FALSE)="sudene/idene",0.05,IF(VLOOKUP(Resumo!A118,'IDH-M'!$A$1:$C$857,3,FALSE)&lt;=0.776,0.05,0.1)))</f>
        <v>0.01</v>
      </c>
      <c r="D118" s="15">
        <f t="shared" si="1"/>
        <v>0</v>
      </c>
    </row>
    <row r="119" spans="1:4" x14ac:dyDescent="0.25">
      <c r="A119" s="2" t="s">
        <v>124</v>
      </c>
      <c r="B119" s="1" t="e">
        <f>IF(VLOOKUP(A119,FPM!$A$5:$B$858,2,FALSE)&gt;VLOOKUP(A119,ICMS!$B$1:$C$852,2,FALSE),0.01,IF(VLOOKUP(A119,'Área Sudene Idene'!$A$1:$B$856,2,FALSE)="sudene/idene",0.05,IF(VLOOKUP(Resumo!A119,'IDH-M'!$A$1:$C$857,3,FALSE)&lt;=0.776,0.05,0.1)))</f>
        <v>#N/A</v>
      </c>
      <c r="C119" s="15" t="e">
        <f>IF(VLOOKUP(A119,FPM!$A$5:$B$858,2,FALSE)/0.8&gt;VLOOKUP(A119,ICMS!$B$1:$C$852,2,FALSE),0.01,IF(VLOOKUP(A119,'Área Sudene Idene'!$A$1:$B$856,2,FALSE)="sudene/idene",0.05,IF(VLOOKUP(Resumo!A119,'IDH-M'!$A$1:$C$857,3,FALSE)&lt;=0.776,0.05,0.1)))</f>
        <v>#N/A</v>
      </c>
      <c r="D119" s="15" t="e">
        <f t="shared" si="1"/>
        <v>#N/A</v>
      </c>
    </row>
    <row r="120" spans="1:4" x14ac:dyDescent="0.25">
      <c r="A120" s="2" t="s">
        <v>125</v>
      </c>
      <c r="B120" s="1">
        <f>IF(VLOOKUP(A120,FPM!$A$5:$B$858,2,FALSE)&gt;VLOOKUP(A120,ICMS!$B$1:$C$852,2,FALSE),0.01,IF(VLOOKUP(A120,'Área Sudene Idene'!$A$1:$B$856,2,FALSE)="sudene/idene",0.05,IF(VLOOKUP(Resumo!A120,'IDH-M'!$A$1:$C$857,3,FALSE)&lt;=0.776,0.05,0.1)))</f>
        <v>0.01</v>
      </c>
      <c r="C120" s="15">
        <f>IF(VLOOKUP(A120,FPM!$A$5:$B$858,2,FALSE)/0.8&gt;VLOOKUP(A120,ICMS!$B$1:$C$852,2,FALSE),0.01,IF(VLOOKUP(A120,'Área Sudene Idene'!$A$1:$B$856,2,FALSE)="sudene/idene",0.05,IF(VLOOKUP(Resumo!A120,'IDH-M'!$A$1:$C$857,3,FALSE)&lt;=0.776,0.05,0.1)))</f>
        <v>0.01</v>
      </c>
      <c r="D120" s="15">
        <f t="shared" si="1"/>
        <v>0</v>
      </c>
    </row>
    <row r="121" spans="1:4" x14ac:dyDescent="0.25">
      <c r="A121" s="2" t="s">
        <v>126</v>
      </c>
      <c r="B121" s="1">
        <f>IF(VLOOKUP(A121,FPM!$A$5:$B$858,2,FALSE)&gt;VLOOKUP(A121,ICMS!$B$1:$C$852,2,FALSE),0.01,IF(VLOOKUP(A121,'Área Sudene Idene'!$A$1:$B$856,2,FALSE)="sudene/idene",0.05,IF(VLOOKUP(Resumo!A121,'IDH-M'!$A$1:$C$857,3,FALSE)&lt;=0.776,0.05,0.1)))</f>
        <v>0.01</v>
      </c>
      <c r="C121" s="15">
        <f>IF(VLOOKUP(A121,FPM!$A$5:$B$858,2,FALSE)/0.8&gt;VLOOKUP(A121,ICMS!$B$1:$C$852,2,FALSE),0.01,IF(VLOOKUP(A121,'Área Sudene Idene'!$A$1:$B$856,2,FALSE)="sudene/idene",0.05,IF(VLOOKUP(Resumo!A121,'IDH-M'!$A$1:$C$857,3,FALSE)&lt;=0.776,0.05,0.1)))</f>
        <v>0.01</v>
      </c>
      <c r="D121" s="15">
        <f t="shared" si="1"/>
        <v>0</v>
      </c>
    </row>
    <row r="122" spans="1:4" x14ac:dyDescent="0.25">
      <c r="A122" s="2" t="s">
        <v>127</v>
      </c>
      <c r="B122" s="1">
        <f>IF(VLOOKUP(A122,FPM!$A$5:$B$858,2,FALSE)&gt;VLOOKUP(A122,ICMS!$B$1:$C$852,2,FALSE),0.01,IF(VLOOKUP(A122,'Área Sudene Idene'!$A$1:$B$856,2,FALSE)="sudene/idene",0.05,IF(VLOOKUP(Resumo!A122,'IDH-M'!$A$1:$C$857,3,FALSE)&lt;=0.776,0.05,0.1)))</f>
        <v>0.01</v>
      </c>
      <c r="C122" s="15">
        <f>IF(VLOOKUP(A122,FPM!$A$5:$B$858,2,FALSE)/0.8&gt;VLOOKUP(A122,ICMS!$B$1:$C$852,2,FALSE),0.01,IF(VLOOKUP(A122,'Área Sudene Idene'!$A$1:$B$856,2,FALSE)="sudene/idene",0.05,IF(VLOOKUP(Resumo!A122,'IDH-M'!$A$1:$C$857,3,FALSE)&lt;=0.776,0.05,0.1)))</f>
        <v>0.01</v>
      </c>
      <c r="D122" s="15">
        <f t="shared" si="1"/>
        <v>0</v>
      </c>
    </row>
    <row r="123" spans="1:4" x14ac:dyDescent="0.25">
      <c r="A123" s="2" t="s">
        <v>128</v>
      </c>
      <c r="B123" s="1">
        <f>IF(VLOOKUP(A123,FPM!$A$5:$B$858,2,FALSE)&gt;VLOOKUP(A123,ICMS!$B$1:$C$852,2,FALSE),0.01,IF(VLOOKUP(A123,'Área Sudene Idene'!$A$1:$B$856,2,FALSE)="sudene/idene",0.05,IF(VLOOKUP(Resumo!A123,'IDH-M'!$A$1:$C$857,3,FALSE)&lt;=0.776,0.05,0.1)))</f>
        <v>0.01</v>
      </c>
      <c r="C123" s="15">
        <f>IF(VLOOKUP(A123,FPM!$A$5:$B$858,2,FALSE)/0.8&gt;VLOOKUP(A123,ICMS!$B$1:$C$852,2,FALSE),0.01,IF(VLOOKUP(A123,'Área Sudene Idene'!$A$1:$B$856,2,FALSE)="sudene/idene",0.05,IF(VLOOKUP(Resumo!A123,'IDH-M'!$A$1:$C$857,3,FALSE)&lt;=0.776,0.05,0.1)))</f>
        <v>0.01</v>
      </c>
      <c r="D123" s="15">
        <f t="shared" si="1"/>
        <v>0</v>
      </c>
    </row>
    <row r="124" spans="1:4" x14ac:dyDescent="0.25">
      <c r="A124" s="2" t="s">
        <v>129</v>
      </c>
      <c r="B124" s="1">
        <f>IF(VLOOKUP(A124,FPM!$A$5:$B$858,2,FALSE)&gt;VLOOKUP(A124,ICMS!$B$1:$C$852,2,FALSE),0.01,IF(VLOOKUP(A124,'Área Sudene Idene'!$A$1:$B$856,2,FALSE)="sudene/idene",0.05,IF(VLOOKUP(Resumo!A124,'IDH-M'!$A$1:$C$857,3,FALSE)&lt;=0.776,0.05,0.1)))</f>
        <v>0.01</v>
      </c>
      <c r="C124" s="15">
        <f>IF(VLOOKUP(A124,FPM!$A$5:$B$858,2,FALSE)/0.8&gt;VLOOKUP(A124,ICMS!$B$1:$C$852,2,FALSE),0.01,IF(VLOOKUP(A124,'Área Sudene Idene'!$A$1:$B$856,2,FALSE)="sudene/idene",0.05,IF(VLOOKUP(Resumo!A124,'IDH-M'!$A$1:$C$857,3,FALSE)&lt;=0.776,0.05,0.1)))</f>
        <v>0.01</v>
      </c>
      <c r="D124" s="15">
        <f t="shared" si="1"/>
        <v>0</v>
      </c>
    </row>
    <row r="125" spans="1:4" x14ac:dyDescent="0.25">
      <c r="A125" s="2" t="s">
        <v>130</v>
      </c>
      <c r="B125" s="1">
        <f>IF(VLOOKUP(A125,FPM!$A$5:$B$858,2,FALSE)&gt;VLOOKUP(A125,ICMS!$B$1:$C$852,2,FALSE),0.01,IF(VLOOKUP(A125,'Área Sudene Idene'!$A$1:$B$856,2,FALSE)="sudene/idene",0.05,IF(VLOOKUP(Resumo!A125,'IDH-M'!$A$1:$C$857,3,FALSE)&lt;=0.776,0.05,0.1)))</f>
        <v>0.01</v>
      </c>
      <c r="C125" s="15">
        <f>IF(VLOOKUP(A125,FPM!$A$5:$B$858,2,FALSE)/0.8&gt;VLOOKUP(A125,ICMS!$B$1:$C$852,2,FALSE),0.01,IF(VLOOKUP(A125,'Área Sudene Idene'!$A$1:$B$856,2,FALSE)="sudene/idene",0.05,IF(VLOOKUP(Resumo!A125,'IDH-M'!$A$1:$C$857,3,FALSE)&lt;=0.776,0.05,0.1)))</f>
        <v>0.01</v>
      </c>
      <c r="D125" s="15">
        <f t="shared" si="1"/>
        <v>0</v>
      </c>
    </row>
    <row r="126" spans="1:4" x14ac:dyDescent="0.25">
      <c r="A126" s="2" t="s">
        <v>131</v>
      </c>
      <c r="B126" s="1">
        <f>IF(VLOOKUP(A126,FPM!$A$5:$B$858,2,FALSE)&gt;VLOOKUP(A126,ICMS!$B$1:$C$852,2,FALSE),0.01,IF(VLOOKUP(A126,'Área Sudene Idene'!$A$1:$B$856,2,FALSE)="sudene/idene",0.05,IF(VLOOKUP(Resumo!A126,'IDH-M'!$A$1:$C$857,3,FALSE)&lt;=0.776,0.05,0.1)))</f>
        <v>0.05</v>
      </c>
      <c r="C126" s="15">
        <f>IF(VLOOKUP(A126,FPM!$A$5:$B$858,2,FALSE)/0.8&gt;VLOOKUP(A126,ICMS!$B$1:$C$852,2,FALSE),0.01,IF(VLOOKUP(A126,'Área Sudene Idene'!$A$1:$B$856,2,FALSE)="sudene/idene",0.05,IF(VLOOKUP(Resumo!A126,'IDH-M'!$A$1:$C$857,3,FALSE)&lt;=0.776,0.05,0.1)))</f>
        <v>0.05</v>
      </c>
      <c r="D126" s="15">
        <f t="shared" si="1"/>
        <v>0</v>
      </c>
    </row>
    <row r="127" spans="1:4" x14ac:dyDescent="0.25">
      <c r="A127" s="2" t="s">
        <v>132</v>
      </c>
      <c r="B127" s="1">
        <f>IF(VLOOKUP(A127,FPM!$A$5:$B$858,2,FALSE)&gt;VLOOKUP(A127,ICMS!$B$1:$C$852,2,FALSE),0.01,IF(VLOOKUP(A127,'Área Sudene Idene'!$A$1:$B$856,2,FALSE)="sudene/idene",0.05,IF(VLOOKUP(Resumo!A127,'IDH-M'!$A$1:$C$857,3,FALSE)&lt;=0.776,0.05,0.1)))</f>
        <v>0.01</v>
      </c>
      <c r="C127" s="15">
        <f>IF(VLOOKUP(A127,FPM!$A$5:$B$858,2,FALSE)/0.8&gt;VLOOKUP(A127,ICMS!$B$1:$C$852,2,FALSE),0.01,IF(VLOOKUP(A127,'Área Sudene Idene'!$A$1:$B$856,2,FALSE)="sudene/idene",0.05,IF(VLOOKUP(Resumo!A127,'IDH-M'!$A$1:$C$857,3,FALSE)&lt;=0.776,0.05,0.1)))</f>
        <v>0.01</v>
      </c>
      <c r="D127" s="15">
        <f t="shared" si="1"/>
        <v>0</v>
      </c>
    </row>
    <row r="128" spans="1:4" x14ac:dyDescent="0.25">
      <c r="A128" s="2" t="s">
        <v>133</v>
      </c>
      <c r="B128" s="1">
        <f>IF(VLOOKUP(A128,FPM!$A$5:$B$858,2,FALSE)&gt;VLOOKUP(A128,ICMS!$B$1:$C$852,2,FALSE),0.01,IF(VLOOKUP(A128,'Área Sudene Idene'!$A$1:$B$856,2,FALSE)="sudene/idene",0.05,IF(VLOOKUP(Resumo!A128,'IDH-M'!$A$1:$C$857,3,FALSE)&lt;=0.776,0.05,0.1)))</f>
        <v>0.01</v>
      </c>
      <c r="C128" s="15">
        <f>IF(VLOOKUP(A128,FPM!$A$5:$B$858,2,FALSE)/0.8&gt;VLOOKUP(A128,ICMS!$B$1:$C$852,2,FALSE),0.01,IF(VLOOKUP(A128,'Área Sudene Idene'!$A$1:$B$856,2,FALSE)="sudene/idene",0.05,IF(VLOOKUP(Resumo!A128,'IDH-M'!$A$1:$C$857,3,FALSE)&lt;=0.776,0.05,0.1)))</f>
        <v>0.01</v>
      </c>
      <c r="D128" s="15">
        <f t="shared" si="1"/>
        <v>0</v>
      </c>
    </row>
    <row r="129" spans="1:4" x14ac:dyDescent="0.25">
      <c r="A129" s="2" t="s">
        <v>134</v>
      </c>
      <c r="B129" s="1">
        <f>IF(VLOOKUP(A129,FPM!$A$5:$B$858,2,FALSE)&gt;VLOOKUP(A129,ICMS!$B$1:$C$852,2,FALSE),0.01,IF(VLOOKUP(A129,'Área Sudene Idene'!$A$1:$B$856,2,FALSE)="sudene/idene",0.05,IF(VLOOKUP(Resumo!A129,'IDH-M'!$A$1:$C$857,3,FALSE)&lt;=0.776,0.05,0.1)))</f>
        <v>0.01</v>
      </c>
      <c r="C129" s="15">
        <f>IF(VLOOKUP(A129,FPM!$A$5:$B$858,2,FALSE)/0.8&gt;VLOOKUP(A129,ICMS!$B$1:$C$852,2,FALSE),0.01,IF(VLOOKUP(A129,'Área Sudene Idene'!$A$1:$B$856,2,FALSE)="sudene/idene",0.05,IF(VLOOKUP(Resumo!A129,'IDH-M'!$A$1:$C$857,3,FALSE)&lt;=0.776,0.05,0.1)))</f>
        <v>0.01</v>
      </c>
      <c r="D129" s="15">
        <f t="shared" si="1"/>
        <v>0</v>
      </c>
    </row>
    <row r="130" spans="1:4" x14ac:dyDescent="0.25">
      <c r="A130" s="2" t="s">
        <v>135</v>
      </c>
      <c r="B130" s="1" t="e">
        <f>IF(VLOOKUP(A130,FPM!$A$5:$B$858,2,FALSE)&gt;VLOOKUP(A130,ICMS!$B$1:$C$852,2,FALSE),0.01,IF(VLOOKUP(A130,'Área Sudene Idene'!$A$1:$B$856,2,FALSE)="sudene/idene",0.05,IF(VLOOKUP(Resumo!A130,'IDH-M'!$A$1:$C$857,3,FALSE)&lt;=0.776,0.05,0.1)))</f>
        <v>#N/A</v>
      </c>
      <c r="C130" s="15" t="e">
        <f>IF(VLOOKUP(A130,FPM!$A$5:$B$858,2,FALSE)/0.8&gt;VLOOKUP(A130,ICMS!$B$1:$C$852,2,FALSE),0.01,IF(VLOOKUP(A130,'Área Sudene Idene'!$A$1:$B$856,2,FALSE)="sudene/idene",0.05,IF(VLOOKUP(Resumo!A130,'IDH-M'!$A$1:$C$857,3,FALSE)&lt;=0.776,0.05,0.1)))</f>
        <v>#N/A</v>
      </c>
      <c r="D130" s="15" t="e">
        <f t="shared" si="1"/>
        <v>#N/A</v>
      </c>
    </row>
    <row r="131" spans="1:4" x14ac:dyDescent="0.25">
      <c r="A131" s="2" t="s">
        <v>136</v>
      </c>
      <c r="B131" s="1" t="e">
        <f>IF(VLOOKUP(A131,FPM!$A$5:$B$858,2,FALSE)&gt;VLOOKUP(A131,ICMS!$B$1:$C$852,2,FALSE),0.01,IF(VLOOKUP(A131,'Área Sudene Idene'!$A$1:$B$856,2,FALSE)="sudene/idene",0.05,IF(VLOOKUP(Resumo!A131,'IDH-M'!$A$1:$C$857,3,FALSE)&lt;=0.776,0.05,0.1)))</f>
        <v>#N/A</v>
      </c>
      <c r="C131" s="15" t="e">
        <f>IF(VLOOKUP(A131,FPM!$A$5:$B$858,2,FALSE)/0.8&gt;VLOOKUP(A131,ICMS!$B$1:$C$852,2,FALSE),0.01,IF(VLOOKUP(A131,'Área Sudene Idene'!$A$1:$B$856,2,FALSE)="sudene/idene",0.05,IF(VLOOKUP(Resumo!A131,'IDH-M'!$A$1:$C$857,3,FALSE)&lt;=0.776,0.05,0.1)))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137</v>
      </c>
      <c r="B132" s="1">
        <f>IF(VLOOKUP(A132,FPM!$A$5:$B$858,2,FALSE)&gt;VLOOKUP(A132,ICMS!$B$1:$C$852,2,FALSE),0.01,IF(VLOOKUP(A132,'Área Sudene Idene'!$A$1:$B$856,2,FALSE)="sudene/idene",0.05,IF(VLOOKUP(Resumo!A132,'IDH-M'!$A$1:$C$857,3,FALSE)&lt;=0.776,0.05,0.1)))</f>
        <v>0.01</v>
      </c>
      <c r="C132" s="15">
        <f>IF(VLOOKUP(A132,FPM!$A$5:$B$858,2,FALSE)/0.8&gt;VLOOKUP(A132,ICMS!$B$1:$C$852,2,FALSE),0.01,IF(VLOOKUP(A132,'Área Sudene Idene'!$A$1:$B$856,2,FALSE)="sudene/idene",0.05,IF(VLOOKUP(Resumo!A132,'IDH-M'!$A$1:$C$857,3,FALSE)&lt;=0.776,0.05,0.1)))</f>
        <v>0.01</v>
      </c>
      <c r="D132" s="15">
        <f t="shared" si="2"/>
        <v>0</v>
      </c>
    </row>
    <row r="133" spans="1:4" x14ac:dyDescent="0.25">
      <c r="A133" s="2" t="s">
        <v>138</v>
      </c>
      <c r="B133" s="1">
        <f>IF(VLOOKUP(A133,FPM!$A$5:$B$858,2,FALSE)&gt;VLOOKUP(A133,ICMS!$B$1:$C$852,2,FALSE),0.01,IF(VLOOKUP(A133,'Área Sudene Idene'!$A$1:$B$856,2,FALSE)="sudene/idene",0.05,IF(VLOOKUP(Resumo!A133,'IDH-M'!$A$1:$C$857,3,FALSE)&lt;=0.776,0.05,0.1)))</f>
        <v>0.01</v>
      </c>
      <c r="C133" s="15">
        <f>IF(VLOOKUP(A133,FPM!$A$5:$B$858,2,FALSE)/0.8&gt;VLOOKUP(A133,ICMS!$B$1:$C$852,2,FALSE),0.01,IF(VLOOKUP(A133,'Área Sudene Idene'!$A$1:$B$856,2,FALSE)="sudene/idene",0.05,IF(VLOOKUP(Resumo!A133,'IDH-M'!$A$1:$C$857,3,FALSE)&lt;=0.776,0.05,0.1)))</f>
        <v>0.01</v>
      </c>
      <c r="D133" s="15">
        <f t="shared" si="2"/>
        <v>0</v>
      </c>
    </row>
    <row r="134" spans="1:4" x14ac:dyDescent="0.25">
      <c r="A134" s="2" t="s">
        <v>139</v>
      </c>
      <c r="B134" s="1" t="e">
        <f>IF(VLOOKUP(A134,FPM!$A$5:$B$858,2,FALSE)&gt;VLOOKUP(A134,ICMS!$B$1:$C$852,2,FALSE),0.01,IF(VLOOKUP(A134,'Área Sudene Idene'!$A$1:$B$856,2,FALSE)="sudene/idene",0.05,IF(VLOOKUP(Resumo!A134,'IDH-M'!$A$1:$C$857,3,FALSE)&lt;=0.776,0.05,0.1)))</f>
        <v>#N/A</v>
      </c>
      <c r="C134" s="15" t="e">
        <f>IF(VLOOKUP(A134,FPM!$A$5:$B$858,2,FALSE)/0.8&gt;VLOOKUP(A134,ICMS!$B$1:$C$852,2,FALSE),0.01,IF(VLOOKUP(A134,'Área Sudene Idene'!$A$1:$B$856,2,FALSE)="sudene/idene",0.05,IF(VLOOKUP(Resumo!A134,'IDH-M'!$A$1:$C$857,3,FALSE)&lt;=0.776,0.05,0.1)))</f>
        <v>#N/A</v>
      </c>
      <c r="D134" s="15" t="e">
        <f t="shared" si="2"/>
        <v>#N/A</v>
      </c>
    </row>
    <row r="135" spans="1:4" x14ac:dyDescent="0.25">
      <c r="A135" s="2" t="s">
        <v>140</v>
      </c>
      <c r="B135" s="1">
        <f>IF(VLOOKUP(A135,FPM!$A$5:$B$858,2,FALSE)&gt;VLOOKUP(A135,ICMS!$B$1:$C$852,2,FALSE),0.01,IF(VLOOKUP(A135,'Área Sudene Idene'!$A$1:$B$856,2,FALSE)="sudene/idene",0.05,IF(VLOOKUP(Resumo!A135,'IDH-M'!$A$1:$C$857,3,FALSE)&lt;=0.776,0.05,0.1)))</f>
        <v>0.01</v>
      </c>
      <c r="C135" s="15">
        <f>IF(VLOOKUP(A135,FPM!$A$5:$B$858,2,FALSE)/0.8&gt;VLOOKUP(A135,ICMS!$B$1:$C$852,2,FALSE),0.01,IF(VLOOKUP(A135,'Área Sudene Idene'!$A$1:$B$856,2,FALSE)="sudene/idene",0.05,IF(VLOOKUP(Resumo!A135,'IDH-M'!$A$1:$C$857,3,FALSE)&lt;=0.776,0.05,0.1)))</f>
        <v>0.01</v>
      </c>
      <c r="D135" s="15">
        <f t="shared" si="2"/>
        <v>0</v>
      </c>
    </row>
    <row r="136" spans="1:4" x14ac:dyDescent="0.25">
      <c r="A136" s="2" t="s">
        <v>141</v>
      </c>
      <c r="B136" s="1">
        <f>IF(VLOOKUP(A136,FPM!$A$5:$B$858,2,FALSE)&gt;VLOOKUP(A136,ICMS!$B$1:$C$852,2,FALSE),0.01,IF(VLOOKUP(A136,'Área Sudene Idene'!$A$1:$B$856,2,FALSE)="sudene/idene",0.05,IF(VLOOKUP(Resumo!A136,'IDH-M'!$A$1:$C$857,3,FALSE)&lt;=0.776,0.05,0.1)))</f>
        <v>0.01</v>
      </c>
      <c r="C136" s="15">
        <f>IF(VLOOKUP(A136,FPM!$A$5:$B$858,2,FALSE)/0.8&gt;VLOOKUP(A136,ICMS!$B$1:$C$852,2,FALSE),0.01,IF(VLOOKUP(A136,'Área Sudene Idene'!$A$1:$B$856,2,FALSE)="sudene/idene",0.05,IF(VLOOKUP(Resumo!A136,'IDH-M'!$A$1:$C$857,3,FALSE)&lt;=0.776,0.05,0.1)))</f>
        <v>0.01</v>
      </c>
      <c r="D136" s="15">
        <f t="shared" si="2"/>
        <v>0</v>
      </c>
    </row>
    <row r="137" spans="1:4" x14ac:dyDescent="0.25">
      <c r="A137" s="2" t="s">
        <v>142</v>
      </c>
      <c r="B137" s="1">
        <f>IF(VLOOKUP(A137,FPM!$A$5:$B$858,2,FALSE)&gt;VLOOKUP(A137,ICMS!$B$1:$C$852,2,FALSE),0.01,IF(VLOOKUP(A137,'Área Sudene Idene'!$A$1:$B$856,2,FALSE)="sudene/idene",0.05,IF(VLOOKUP(Resumo!A137,'IDH-M'!$A$1:$C$857,3,FALSE)&lt;=0.776,0.05,0.1)))</f>
        <v>0.01</v>
      </c>
      <c r="C137" s="15">
        <f>IF(VLOOKUP(A137,FPM!$A$5:$B$858,2,FALSE)/0.8&gt;VLOOKUP(A137,ICMS!$B$1:$C$852,2,FALSE),0.01,IF(VLOOKUP(A137,'Área Sudene Idene'!$A$1:$B$856,2,FALSE)="sudene/idene",0.05,IF(VLOOKUP(Resumo!A137,'IDH-M'!$A$1:$C$857,3,FALSE)&lt;=0.776,0.05,0.1)))</f>
        <v>0.01</v>
      </c>
      <c r="D137" s="15">
        <f t="shared" si="2"/>
        <v>0</v>
      </c>
    </row>
    <row r="138" spans="1:4" x14ac:dyDescent="0.25">
      <c r="A138" s="2" t="s">
        <v>143</v>
      </c>
      <c r="B138" s="1">
        <f>IF(VLOOKUP(A138,FPM!$A$5:$B$858,2,FALSE)&gt;VLOOKUP(A138,ICMS!$B$1:$C$852,2,FALSE),0.01,IF(VLOOKUP(A138,'Área Sudene Idene'!$A$1:$B$856,2,FALSE)="sudene/idene",0.05,IF(VLOOKUP(Resumo!A138,'IDH-M'!$A$1:$C$857,3,FALSE)&lt;=0.776,0.05,0.1)))</f>
        <v>0.01</v>
      </c>
      <c r="C138" s="15">
        <f>IF(VLOOKUP(A138,FPM!$A$5:$B$858,2,FALSE)/0.8&gt;VLOOKUP(A138,ICMS!$B$1:$C$852,2,FALSE),0.01,IF(VLOOKUP(A138,'Área Sudene Idene'!$A$1:$B$856,2,FALSE)="sudene/idene",0.05,IF(VLOOKUP(Resumo!A138,'IDH-M'!$A$1:$C$857,3,FALSE)&lt;=0.776,0.05,0.1)))</f>
        <v>0.01</v>
      </c>
      <c r="D138" s="15">
        <f t="shared" si="2"/>
        <v>0</v>
      </c>
    </row>
    <row r="139" spans="1:4" x14ac:dyDescent="0.25">
      <c r="A139" s="2" t="s">
        <v>144</v>
      </c>
      <c r="B139" s="1" t="e">
        <f>IF(VLOOKUP(A139,FPM!$A$5:$B$858,2,FALSE)&gt;VLOOKUP(A139,ICMS!$B$1:$C$852,2,FALSE),0.01,IF(VLOOKUP(A139,'Área Sudene Idene'!$A$1:$B$856,2,FALSE)="sudene/idene",0.05,IF(VLOOKUP(Resumo!A139,'IDH-M'!$A$1:$C$857,3,FALSE)&lt;=0.776,0.05,0.1)))</f>
        <v>#N/A</v>
      </c>
      <c r="C139" s="15" t="e">
        <f>IF(VLOOKUP(A139,FPM!$A$5:$B$858,2,FALSE)/0.8&gt;VLOOKUP(A139,ICMS!$B$1:$C$852,2,FALSE),0.01,IF(VLOOKUP(A139,'Área Sudene Idene'!$A$1:$B$856,2,FALSE)="sudene/idene",0.05,IF(VLOOKUP(Resumo!A139,'IDH-M'!$A$1:$C$857,3,FALSE)&lt;=0.776,0.05,0.1)))</f>
        <v>#N/A</v>
      </c>
      <c r="D139" s="15" t="e">
        <f t="shared" si="2"/>
        <v>#N/A</v>
      </c>
    </row>
    <row r="140" spans="1:4" x14ac:dyDescent="0.25">
      <c r="A140" s="2" t="s">
        <v>145</v>
      </c>
      <c r="B140" s="1" t="e">
        <f>IF(VLOOKUP(A140,FPM!$A$5:$B$858,2,FALSE)&gt;VLOOKUP(A140,ICMS!$B$1:$C$852,2,FALSE),0.01,IF(VLOOKUP(A140,'Área Sudene Idene'!$A$1:$B$856,2,FALSE)="sudene/idene",0.05,IF(VLOOKUP(Resumo!A140,'IDH-M'!$A$1:$C$857,3,FALSE)&lt;=0.776,0.05,0.1)))</f>
        <v>#N/A</v>
      </c>
      <c r="C140" s="15" t="e">
        <f>IF(VLOOKUP(A140,FPM!$A$5:$B$858,2,FALSE)/0.8&gt;VLOOKUP(A140,ICMS!$B$1:$C$852,2,FALSE),0.01,IF(VLOOKUP(A140,'Área Sudene Idene'!$A$1:$B$856,2,FALSE)="sudene/idene",0.05,IF(VLOOKUP(Resumo!A140,'IDH-M'!$A$1:$C$857,3,FALSE)&lt;=0.776,0.05,0.1)))</f>
        <v>#N/A</v>
      </c>
      <c r="D140" s="15" t="e">
        <f t="shared" si="2"/>
        <v>#N/A</v>
      </c>
    </row>
    <row r="141" spans="1:4" x14ac:dyDescent="0.25">
      <c r="A141" s="2" t="s">
        <v>146</v>
      </c>
      <c r="B141" s="1" t="e">
        <f>IF(VLOOKUP(A141,FPM!$A$5:$B$858,2,FALSE)&gt;VLOOKUP(A141,ICMS!$B$1:$C$852,2,FALSE),0.01,IF(VLOOKUP(A141,'Área Sudene Idene'!$A$1:$B$856,2,FALSE)="sudene/idene",0.05,IF(VLOOKUP(Resumo!A141,'IDH-M'!$A$1:$C$857,3,FALSE)&lt;=0.776,0.05,0.1)))</f>
        <v>#N/A</v>
      </c>
      <c r="C141" s="15" t="e">
        <f>IF(VLOOKUP(A141,FPM!$A$5:$B$858,2,FALSE)/0.8&gt;VLOOKUP(A141,ICMS!$B$1:$C$852,2,FALSE),0.01,IF(VLOOKUP(A141,'Área Sudene Idene'!$A$1:$B$856,2,FALSE)="sudene/idene",0.05,IF(VLOOKUP(Resumo!A141,'IDH-M'!$A$1:$C$857,3,FALSE)&lt;=0.776,0.05,0.1)))</f>
        <v>#N/A</v>
      </c>
      <c r="D141" s="15" t="e">
        <f t="shared" si="2"/>
        <v>#N/A</v>
      </c>
    </row>
    <row r="142" spans="1:4" x14ac:dyDescent="0.25">
      <c r="A142" s="2" t="s">
        <v>147</v>
      </c>
      <c r="B142" s="1" t="e">
        <f>IF(VLOOKUP(A142,FPM!$A$5:$B$858,2,FALSE)&gt;VLOOKUP(A142,ICMS!$B$1:$C$852,2,FALSE),0.01,IF(VLOOKUP(A142,'Área Sudene Idene'!$A$1:$B$856,2,FALSE)="sudene/idene",0.05,IF(VLOOKUP(Resumo!A142,'IDH-M'!$A$1:$C$857,3,FALSE)&lt;=0.776,0.05,0.1)))</f>
        <v>#N/A</v>
      </c>
      <c r="C142" s="15" t="e">
        <f>IF(VLOOKUP(A142,FPM!$A$5:$B$858,2,FALSE)/0.8&gt;VLOOKUP(A142,ICMS!$B$1:$C$852,2,FALSE),0.01,IF(VLOOKUP(A142,'Área Sudene Idene'!$A$1:$B$856,2,FALSE)="sudene/idene",0.05,IF(VLOOKUP(Resumo!A142,'IDH-M'!$A$1:$C$857,3,FALSE)&lt;=0.776,0.05,0.1)))</f>
        <v>#N/A</v>
      </c>
      <c r="D142" s="15" t="e">
        <f t="shared" si="2"/>
        <v>#N/A</v>
      </c>
    </row>
    <row r="143" spans="1:4" x14ac:dyDescent="0.25">
      <c r="A143" s="2" t="s">
        <v>148</v>
      </c>
      <c r="B143" s="1">
        <f>IF(VLOOKUP(A143,FPM!$A$5:$B$858,2,FALSE)&gt;VLOOKUP(A143,ICMS!$B$1:$C$852,2,FALSE),0.01,IF(VLOOKUP(A143,'Área Sudene Idene'!$A$1:$B$856,2,FALSE)="sudene/idene",0.05,IF(VLOOKUP(Resumo!A143,'IDH-M'!$A$1:$C$857,3,FALSE)&lt;=0.776,0.05,0.1)))</f>
        <v>0.01</v>
      </c>
      <c r="C143" s="15">
        <f>IF(VLOOKUP(A143,FPM!$A$5:$B$858,2,FALSE)/0.8&gt;VLOOKUP(A143,ICMS!$B$1:$C$852,2,FALSE),0.01,IF(VLOOKUP(A143,'Área Sudene Idene'!$A$1:$B$856,2,FALSE)="sudene/idene",0.05,IF(VLOOKUP(Resumo!A143,'IDH-M'!$A$1:$C$857,3,FALSE)&lt;=0.776,0.05,0.1)))</f>
        <v>0.01</v>
      </c>
      <c r="D143" s="15">
        <f t="shared" si="2"/>
        <v>0</v>
      </c>
    </row>
    <row r="144" spans="1:4" x14ac:dyDescent="0.25">
      <c r="A144" s="2" t="s">
        <v>149</v>
      </c>
      <c r="B144" s="1" t="e">
        <f>IF(VLOOKUP(A144,FPM!$A$5:$B$858,2,FALSE)&gt;VLOOKUP(A144,ICMS!$B$1:$C$852,2,FALSE),0.01,IF(VLOOKUP(A144,'Área Sudene Idene'!$A$1:$B$856,2,FALSE)="sudene/idene",0.05,IF(VLOOKUP(Resumo!A144,'IDH-M'!$A$1:$C$857,3,FALSE)&lt;=0.776,0.05,0.1)))</f>
        <v>#N/A</v>
      </c>
      <c r="C144" s="15" t="e">
        <f>IF(VLOOKUP(A144,FPM!$A$5:$B$858,2,FALSE)/0.8&gt;VLOOKUP(A144,ICMS!$B$1:$C$852,2,FALSE),0.01,IF(VLOOKUP(A144,'Área Sudene Idene'!$A$1:$B$856,2,FALSE)="sudene/idene",0.05,IF(VLOOKUP(Resumo!A144,'IDH-M'!$A$1:$C$857,3,FALSE)&lt;=0.776,0.05,0.1)))</f>
        <v>#N/A</v>
      </c>
      <c r="D144" s="15" t="e">
        <f t="shared" si="2"/>
        <v>#N/A</v>
      </c>
    </row>
    <row r="145" spans="1:4" x14ac:dyDescent="0.25">
      <c r="A145" s="2" t="s">
        <v>150</v>
      </c>
      <c r="B145" s="1" t="e">
        <f>IF(VLOOKUP(A145,FPM!$A$5:$B$858,2,FALSE)&gt;VLOOKUP(A145,ICMS!$B$1:$C$852,2,FALSE),0.01,IF(VLOOKUP(A145,'Área Sudene Idene'!$A$1:$B$856,2,FALSE)="sudene/idene",0.05,IF(VLOOKUP(Resumo!A145,'IDH-M'!$A$1:$C$857,3,FALSE)&lt;=0.776,0.05,0.1)))</f>
        <v>#N/A</v>
      </c>
      <c r="C145" s="15" t="e">
        <f>IF(VLOOKUP(A145,FPM!$A$5:$B$858,2,FALSE)/0.8&gt;VLOOKUP(A145,ICMS!$B$1:$C$852,2,FALSE),0.01,IF(VLOOKUP(A145,'Área Sudene Idene'!$A$1:$B$856,2,FALSE)="sudene/idene",0.05,IF(VLOOKUP(Resumo!A145,'IDH-M'!$A$1:$C$857,3,FALSE)&lt;=0.776,0.05,0.1)))</f>
        <v>#N/A</v>
      </c>
      <c r="D145" s="15" t="e">
        <f t="shared" si="2"/>
        <v>#N/A</v>
      </c>
    </row>
    <row r="146" spans="1:4" x14ac:dyDescent="0.25">
      <c r="A146" s="2" t="s">
        <v>151</v>
      </c>
      <c r="B146" s="1" t="e">
        <f>IF(VLOOKUP(A146,FPM!$A$5:$B$858,2,FALSE)&gt;VLOOKUP(A146,ICMS!$B$1:$C$852,2,FALSE),0.01,IF(VLOOKUP(A146,'Área Sudene Idene'!$A$1:$B$856,2,FALSE)="sudene/idene",0.05,IF(VLOOKUP(Resumo!A146,'IDH-M'!$A$1:$C$857,3,FALSE)&lt;=0.776,0.05,0.1)))</f>
        <v>#N/A</v>
      </c>
      <c r="C146" s="15" t="e">
        <f>IF(VLOOKUP(A146,FPM!$A$5:$B$858,2,FALSE)/0.8&gt;VLOOKUP(A146,ICMS!$B$1:$C$852,2,FALSE),0.01,IF(VLOOKUP(A146,'Área Sudene Idene'!$A$1:$B$856,2,FALSE)="sudene/idene",0.05,IF(VLOOKUP(Resumo!A146,'IDH-M'!$A$1:$C$857,3,FALSE)&lt;=0.776,0.05,0.1)))</f>
        <v>#N/A</v>
      </c>
      <c r="D146" s="15" t="e">
        <f t="shared" si="2"/>
        <v>#N/A</v>
      </c>
    </row>
    <row r="147" spans="1:4" x14ac:dyDescent="0.25">
      <c r="A147" s="2" t="s">
        <v>152</v>
      </c>
      <c r="B147" s="1">
        <f>IF(VLOOKUP(A147,FPM!$A$5:$B$858,2,FALSE)&gt;VLOOKUP(A147,ICMS!$B$1:$C$852,2,FALSE),0.01,IF(VLOOKUP(A147,'Área Sudene Idene'!$A$1:$B$856,2,FALSE)="sudene/idene",0.05,IF(VLOOKUP(Resumo!A147,'IDH-M'!$A$1:$C$857,3,FALSE)&lt;=0.776,0.05,0.1)))</f>
        <v>0.01</v>
      </c>
      <c r="C147" s="15">
        <f>IF(VLOOKUP(A147,FPM!$A$5:$B$858,2,FALSE)/0.8&gt;VLOOKUP(A147,ICMS!$B$1:$C$852,2,FALSE),0.01,IF(VLOOKUP(A147,'Área Sudene Idene'!$A$1:$B$856,2,FALSE)="sudene/idene",0.05,IF(VLOOKUP(Resumo!A147,'IDH-M'!$A$1:$C$857,3,FALSE)&lt;=0.776,0.05,0.1)))</f>
        <v>0.01</v>
      </c>
      <c r="D147" s="15">
        <f t="shared" si="2"/>
        <v>0</v>
      </c>
    </row>
    <row r="148" spans="1:4" x14ac:dyDescent="0.25">
      <c r="A148" s="2" t="s">
        <v>153</v>
      </c>
      <c r="B148" s="1">
        <f>IF(VLOOKUP(A148,FPM!$A$5:$B$858,2,FALSE)&gt;VLOOKUP(A148,ICMS!$B$1:$C$852,2,FALSE),0.01,IF(VLOOKUP(A148,'Área Sudene Idene'!$A$1:$B$856,2,FALSE)="sudene/idene",0.05,IF(VLOOKUP(Resumo!A148,'IDH-M'!$A$1:$C$857,3,FALSE)&lt;=0.776,0.05,0.1)))</f>
        <v>0.01</v>
      </c>
      <c r="C148" s="15">
        <f>IF(VLOOKUP(A148,FPM!$A$5:$B$858,2,FALSE)/0.8&gt;VLOOKUP(A148,ICMS!$B$1:$C$852,2,FALSE),0.01,IF(VLOOKUP(A148,'Área Sudene Idene'!$A$1:$B$856,2,FALSE)="sudene/idene",0.05,IF(VLOOKUP(Resumo!A148,'IDH-M'!$A$1:$C$857,3,FALSE)&lt;=0.776,0.05,0.1)))</f>
        <v>0.01</v>
      </c>
      <c r="D148" s="15">
        <f t="shared" si="2"/>
        <v>0</v>
      </c>
    </row>
    <row r="149" spans="1:4" x14ac:dyDescent="0.25">
      <c r="A149" s="2" t="s">
        <v>154</v>
      </c>
      <c r="B149" s="1">
        <f>IF(VLOOKUP(A149,FPM!$A$5:$B$858,2,FALSE)&gt;VLOOKUP(A149,ICMS!$B$1:$C$852,2,FALSE),0.01,IF(VLOOKUP(A149,'Área Sudene Idene'!$A$1:$B$856,2,FALSE)="sudene/idene",0.05,IF(VLOOKUP(Resumo!A149,'IDH-M'!$A$1:$C$857,3,FALSE)&lt;=0.776,0.05,0.1)))</f>
        <v>0.01</v>
      </c>
      <c r="C149" s="15">
        <f>IF(VLOOKUP(A149,FPM!$A$5:$B$858,2,FALSE)/0.8&gt;VLOOKUP(A149,ICMS!$B$1:$C$852,2,FALSE),0.01,IF(VLOOKUP(A149,'Área Sudene Idene'!$A$1:$B$856,2,FALSE)="sudene/idene",0.05,IF(VLOOKUP(Resumo!A149,'IDH-M'!$A$1:$C$857,3,FALSE)&lt;=0.776,0.05,0.1)))</f>
        <v>0.01</v>
      </c>
      <c r="D149" s="15">
        <f t="shared" si="2"/>
        <v>0</v>
      </c>
    </row>
    <row r="150" spans="1:4" x14ac:dyDescent="0.25">
      <c r="A150" s="2" t="s">
        <v>155</v>
      </c>
      <c r="B150" s="1" t="e">
        <f>IF(VLOOKUP(A150,FPM!$A$5:$B$858,2,FALSE)&gt;VLOOKUP(A150,ICMS!$B$1:$C$852,2,FALSE),0.01,IF(VLOOKUP(A150,'Área Sudene Idene'!$A$1:$B$856,2,FALSE)="sudene/idene",0.05,IF(VLOOKUP(Resumo!A150,'IDH-M'!$A$1:$C$857,3,FALSE)&lt;=0.776,0.05,0.1)))</f>
        <v>#N/A</v>
      </c>
      <c r="C150" s="15" t="e">
        <f>IF(VLOOKUP(A150,FPM!$A$5:$B$858,2,FALSE)/0.8&gt;VLOOKUP(A150,ICMS!$B$1:$C$852,2,FALSE),0.01,IF(VLOOKUP(A150,'Área Sudene Idene'!$A$1:$B$856,2,FALSE)="sudene/idene",0.05,IF(VLOOKUP(Resumo!A150,'IDH-M'!$A$1:$C$857,3,FALSE)&lt;=0.776,0.05,0.1)))</f>
        <v>#N/A</v>
      </c>
      <c r="D150" s="15" t="e">
        <f t="shared" si="2"/>
        <v>#N/A</v>
      </c>
    </row>
    <row r="151" spans="1:4" x14ac:dyDescent="0.25">
      <c r="A151" s="2" t="s">
        <v>156</v>
      </c>
      <c r="B151" s="1">
        <f>IF(VLOOKUP(A151,FPM!$A$5:$B$858,2,FALSE)&gt;VLOOKUP(A151,ICMS!$B$1:$C$852,2,FALSE),0.01,IF(VLOOKUP(A151,'Área Sudene Idene'!$A$1:$B$856,2,FALSE)="sudene/idene",0.05,IF(VLOOKUP(Resumo!A151,'IDH-M'!$A$1:$C$857,3,FALSE)&lt;=0.776,0.05,0.1)))</f>
        <v>0.01</v>
      </c>
      <c r="C151" s="15">
        <f>IF(VLOOKUP(A151,FPM!$A$5:$B$858,2,FALSE)/0.8&gt;VLOOKUP(A151,ICMS!$B$1:$C$852,2,FALSE),0.01,IF(VLOOKUP(A151,'Área Sudene Idene'!$A$1:$B$856,2,FALSE)="sudene/idene",0.05,IF(VLOOKUP(Resumo!A151,'IDH-M'!$A$1:$C$857,3,FALSE)&lt;=0.776,0.05,0.1)))</f>
        <v>0.01</v>
      </c>
      <c r="D151" s="15">
        <f t="shared" si="2"/>
        <v>0</v>
      </c>
    </row>
    <row r="152" spans="1:4" x14ac:dyDescent="0.25">
      <c r="A152" s="2" t="s">
        <v>157</v>
      </c>
      <c r="B152" s="1" t="e">
        <f>IF(VLOOKUP(A152,FPM!$A$5:$B$858,2,FALSE)&gt;VLOOKUP(A152,ICMS!$B$1:$C$852,2,FALSE),0.01,IF(VLOOKUP(A152,'Área Sudene Idene'!$A$1:$B$856,2,FALSE)="sudene/idene",0.05,IF(VLOOKUP(Resumo!A152,'IDH-M'!$A$1:$C$857,3,FALSE)&lt;=0.776,0.05,0.1)))</f>
        <v>#N/A</v>
      </c>
      <c r="C152" s="15" t="e">
        <f>IF(VLOOKUP(A152,FPM!$A$5:$B$858,2,FALSE)/0.8&gt;VLOOKUP(A152,ICMS!$B$1:$C$852,2,FALSE),0.01,IF(VLOOKUP(A152,'Área Sudene Idene'!$A$1:$B$856,2,FALSE)="sudene/idene",0.05,IF(VLOOKUP(Resumo!A152,'IDH-M'!$A$1:$C$857,3,FALSE)&lt;=0.776,0.05,0.1)))</f>
        <v>#N/A</v>
      </c>
      <c r="D152" s="15" t="e">
        <f t="shared" si="2"/>
        <v>#N/A</v>
      </c>
    </row>
    <row r="153" spans="1:4" x14ac:dyDescent="0.25">
      <c r="A153" s="2" t="s">
        <v>158</v>
      </c>
      <c r="B153" s="1">
        <f>IF(VLOOKUP(A153,FPM!$A$5:$B$858,2,FALSE)&gt;VLOOKUP(A153,ICMS!$B$1:$C$852,2,FALSE),0.01,IF(VLOOKUP(A153,'Área Sudene Idene'!$A$1:$B$856,2,FALSE)="sudene/idene",0.05,IF(VLOOKUP(Resumo!A153,'IDH-M'!$A$1:$C$857,3,FALSE)&lt;=0.776,0.05,0.1)))</f>
        <v>0.01</v>
      </c>
      <c r="C153" s="15">
        <f>IF(VLOOKUP(A153,FPM!$A$5:$B$858,2,FALSE)/0.8&gt;VLOOKUP(A153,ICMS!$B$1:$C$852,2,FALSE),0.01,IF(VLOOKUP(A153,'Área Sudene Idene'!$A$1:$B$856,2,FALSE)="sudene/idene",0.05,IF(VLOOKUP(Resumo!A153,'IDH-M'!$A$1:$C$857,3,FALSE)&lt;=0.776,0.05,0.1)))</f>
        <v>0.01</v>
      </c>
      <c r="D153" s="15">
        <f t="shared" si="2"/>
        <v>0</v>
      </c>
    </row>
    <row r="154" spans="1:4" x14ac:dyDescent="0.25">
      <c r="A154" s="2" t="s">
        <v>159</v>
      </c>
      <c r="B154" s="1">
        <f>IF(VLOOKUP(A154,FPM!$A$5:$B$858,2,FALSE)&gt;VLOOKUP(A154,ICMS!$B$1:$C$852,2,FALSE),0.01,IF(VLOOKUP(A154,'Área Sudene Idene'!$A$1:$B$856,2,FALSE)="sudene/idene",0.05,IF(VLOOKUP(Resumo!A154,'IDH-M'!$A$1:$C$857,3,FALSE)&lt;=0.776,0.05,0.1)))</f>
        <v>0.01</v>
      </c>
      <c r="C154" s="15">
        <f>IF(VLOOKUP(A154,FPM!$A$5:$B$858,2,FALSE)/0.8&gt;VLOOKUP(A154,ICMS!$B$1:$C$852,2,FALSE),0.01,IF(VLOOKUP(A154,'Área Sudene Idene'!$A$1:$B$856,2,FALSE)="sudene/idene",0.05,IF(VLOOKUP(Resumo!A154,'IDH-M'!$A$1:$C$857,3,FALSE)&lt;=0.776,0.05,0.1)))</f>
        <v>0.01</v>
      </c>
      <c r="D154" s="15">
        <f t="shared" si="2"/>
        <v>0</v>
      </c>
    </row>
    <row r="155" spans="1:4" x14ac:dyDescent="0.25">
      <c r="A155" s="2" t="s">
        <v>160</v>
      </c>
      <c r="B155" s="1">
        <f>IF(VLOOKUP(A155,FPM!$A$5:$B$858,2,FALSE)&gt;VLOOKUP(A155,ICMS!$B$1:$C$852,2,FALSE),0.01,IF(VLOOKUP(A155,'Área Sudene Idene'!$A$1:$B$856,2,FALSE)="sudene/idene",0.05,IF(VLOOKUP(Resumo!A155,'IDH-M'!$A$1:$C$857,3,FALSE)&lt;=0.776,0.05,0.1)))</f>
        <v>0.01</v>
      </c>
      <c r="C155" s="15">
        <f>IF(VLOOKUP(A155,FPM!$A$5:$B$858,2,FALSE)/0.8&gt;VLOOKUP(A155,ICMS!$B$1:$C$852,2,FALSE),0.01,IF(VLOOKUP(A155,'Área Sudene Idene'!$A$1:$B$856,2,FALSE)="sudene/idene",0.05,IF(VLOOKUP(Resumo!A155,'IDH-M'!$A$1:$C$857,3,FALSE)&lt;=0.776,0.05,0.1)))</f>
        <v>0.01</v>
      </c>
      <c r="D155" s="15">
        <f t="shared" si="2"/>
        <v>0</v>
      </c>
    </row>
    <row r="156" spans="1:4" x14ac:dyDescent="0.25">
      <c r="A156" s="2" t="s">
        <v>161</v>
      </c>
      <c r="B156" s="1">
        <f>IF(VLOOKUP(A156,FPM!$A$5:$B$858,2,FALSE)&gt;VLOOKUP(A156,ICMS!$B$1:$C$852,2,FALSE),0.01,IF(VLOOKUP(A156,'Área Sudene Idene'!$A$1:$B$856,2,FALSE)="sudene/idene",0.05,IF(VLOOKUP(Resumo!A156,'IDH-M'!$A$1:$C$857,3,FALSE)&lt;=0.776,0.05,0.1)))</f>
        <v>0.01</v>
      </c>
      <c r="C156" s="15">
        <f>IF(VLOOKUP(A156,FPM!$A$5:$B$858,2,FALSE)/0.8&gt;VLOOKUP(A156,ICMS!$B$1:$C$852,2,FALSE),0.01,IF(VLOOKUP(A156,'Área Sudene Idene'!$A$1:$B$856,2,FALSE)="sudene/idene",0.05,IF(VLOOKUP(Resumo!A156,'IDH-M'!$A$1:$C$857,3,FALSE)&lt;=0.776,0.05,0.1)))</f>
        <v>0.01</v>
      </c>
      <c r="D156" s="15">
        <f t="shared" si="2"/>
        <v>0</v>
      </c>
    </row>
    <row r="157" spans="1:4" x14ac:dyDescent="0.25">
      <c r="A157" s="2" t="s">
        <v>162</v>
      </c>
      <c r="B157" s="1" t="e">
        <f>IF(VLOOKUP(A157,FPM!$A$5:$B$858,2,FALSE)&gt;VLOOKUP(A157,ICMS!$B$1:$C$852,2,FALSE),0.01,IF(VLOOKUP(A157,'Área Sudene Idene'!$A$1:$B$856,2,FALSE)="sudene/idene",0.05,IF(VLOOKUP(Resumo!A157,'IDH-M'!$A$1:$C$857,3,FALSE)&lt;=0.776,0.05,0.1)))</f>
        <v>#N/A</v>
      </c>
      <c r="C157" s="15" t="e">
        <f>IF(VLOOKUP(A157,FPM!$A$5:$B$858,2,FALSE)/0.8&gt;VLOOKUP(A157,ICMS!$B$1:$C$852,2,FALSE),0.01,IF(VLOOKUP(A157,'Área Sudene Idene'!$A$1:$B$856,2,FALSE)="sudene/idene",0.05,IF(VLOOKUP(Resumo!A157,'IDH-M'!$A$1:$C$857,3,FALSE)&lt;=0.776,0.05,0.1)))</f>
        <v>#N/A</v>
      </c>
      <c r="D157" s="15" t="e">
        <f t="shared" si="2"/>
        <v>#N/A</v>
      </c>
    </row>
    <row r="158" spans="1:4" x14ac:dyDescent="0.25">
      <c r="A158" s="2" t="s">
        <v>163</v>
      </c>
      <c r="B158" s="1">
        <f>IF(VLOOKUP(A158,FPM!$A$5:$B$858,2,FALSE)&gt;VLOOKUP(A158,ICMS!$B$1:$C$852,2,FALSE),0.01,IF(VLOOKUP(A158,'Área Sudene Idene'!$A$1:$B$856,2,FALSE)="sudene/idene",0.05,IF(VLOOKUP(Resumo!A158,'IDH-M'!$A$1:$C$857,3,FALSE)&lt;=0.776,0.05,0.1)))</f>
        <v>0.01</v>
      </c>
      <c r="C158" s="15">
        <f>IF(VLOOKUP(A158,FPM!$A$5:$B$858,2,FALSE)/0.8&gt;VLOOKUP(A158,ICMS!$B$1:$C$852,2,FALSE),0.01,IF(VLOOKUP(A158,'Área Sudene Idene'!$A$1:$B$856,2,FALSE)="sudene/idene",0.05,IF(VLOOKUP(Resumo!A158,'IDH-M'!$A$1:$C$857,3,FALSE)&lt;=0.776,0.05,0.1)))</f>
        <v>0.01</v>
      </c>
      <c r="D158" s="15">
        <f t="shared" si="2"/>
        <v>0</v>
      </c>
    </row>
    <row r="159" spans="1:4" x14ac:dyDescent="0.25">
      <c r="A159" s="2" t="s">
        <v>164</v>
      </c>
      <c r="B159" s="1" t="e">
        <f>IF(VLOOKUP(A159,FPM!$A$5:$B$858,2,FALSE)&gt;VLOOKUP(A159,ICMS!$B$1:$C$852,2,FALSE),0.01,IF(VLOOKUP(A159,'Área Sudene Idene'!$A$1:$B$856,2,FALSE)="sudene/idene",0.05,IF(VLOOKUP(Resumo!A159,'IDH-M'!$A$1:$C$857,3,FALSE)&lt;=0.776,0.05,0.1)))</f>
        <v>#N/A</v>
      </c>
      <c r="C159" s="15" t="e">
        <f>IF(VLOOKUP(A159,FPM!$A$5:$B$858,2,FALSE)/0.8&gt;VLOOKUP(A159,ICMS!$B$1:$C$852,2,FALSE),0.01,IF(VLOOKUP(A159,'Área Sudene Idene'!$A$1:$B$856,2,FALSE)="sudene/idene",0.05,IF(VLOOKUP(Resumo!A159,'IDH-M'!$A$1:$C$857,3,FALSE)&lt;=0.776,0.05,0.1)))</f>
        <v>#N/A</v>
      </c>
      <c r="D159" s="15" t="e">
        <f t="shared" si="2"/>
        <v>#N/A</v>
      </c>
    </row>
    <row r="160" spans="1:4" x14ac:dyDescent="0.25">
      <c r="A160" s="2" t="s">
        <v>165</v>
      </c>
      <c r="B160" s="1">
        <f>IF(VLOOKUP(A160,FPM!$A$5:$B$858,2,FALSE)&gt;VLOOKUP(A160,ICMS!$B$1:$C$852,2,FALSE),0.01,IF(VLOOKUP(A160,'Área Sudene Idene'!$A$1:$B$856,2,FALSE)="sudene/idene",0.05,IF(VLOOKUP(Resumo!A160,'IDH-M'!$A$1:$C$857,3,FALSE)&lt;=0.776,0.05,0.1)))</f>
        <v>0.05</v>
      </c>
      <c r="C160" s="15">
        <f>IF(VLOOKUP(A160,FPM!$A$5:$B$858,2,FALSE)/0.8&gt;VLOOKUP(A160,ICMS!$B$1:$C$852,2,FALSE),0.01,IF(VLOOKUP(A160,'Área Sudene Idene'!$A$1:$B$856,2,FALSE)="sudene/idene",0.05,IF(VLOOKUP(Resumo!A160,'IDH-M'!$A$1:$C$857,3,FALSE)&lt;=0.776,0.05,0.1)))</f>
        <v>0.05</v>
      </c>
      <c r="D160" s="15">
        <f t="shared" si="2"/>
        <v>0</v>
      </c>
    </row>
    <row r="161" spans="1:4" x14ac:dyDescent="0.25">
      <c r="A161" s="2" t="s">
        <v>166</v>
      </c>
      <c r="B161" s="1">
        <f>IF(VLOOKUP(A161,FPM!$A$5:$B$858,2,FALSE)&gt;VLOOKUP(A161,ICMS!$B$1:$C$852,2,FALSE),0.01,IF(VLOOKUP(A161,'Área Sudene Idene'!$A$1:$B$856,2,FALSE)="sudene/idene",0.05,IF(VLOOKUP(Resumo!A161,'IDH-M'!$A$1:$C$857,3,FALSE)&lt;=0.776,0.05,0.1)))</f>
        <v>0.01</v>
      </c>
      <c r="C161" s="15">
        <f>IF(VLOOKUP(A161,FPM!$A$5:$B$858,2,FALSE)/0.8&gt;VLOOKUP(A161,ICMS!$B$1:$C$852,2,FALSE),0.01,IF(VLOOKUP(A161,'Área Sudene Idene'!$A$1:$B$856,2,FALSE)="sudene/idene",0.05,IF(VLOOKUP(Resumo!A161,'IDH-M'!$A$1:$C$857,3,FALSE)&lt;=0.776,0.05,0.1)))</f>
        <v>0.01</v>
      </c>
      <c r="D161" s="15">
        <f t="shared" si="2"/>
        <v>0</v>
      </c>
    </row>
    <row r="162" spans="1:4" x14ac:dyDescent="0.25">
      <c r="A162" s="2" t="s">
        <v>167</v>
      </c>
      <c r="B162" s="1" t="e">
        <f>IF(VLOOKUP(A162,FPM!$A$5:$B$858,2,FALSE)&gt;VLOOKUP(A162,ICMS!$B$1:$C$852,2,FALSE),0.01,IF(VLOOKUP(A162,'Área Sudene Idene'!$A$1:$B$856,2,FALSE)="sudene/idene",0.05,IF(VLOOKUP(Resumo!A162,'IDH-M'!$A$1:$C$857,3,FALSE)&lt;=0.776,0.05,0.1)))</f>
        <v>#N/A</v>
      </c>
      <c r="C162" s="15" t="e">
        <f>IF(VLOOKUP(A162,FPM!$A$5:$B$858,2,FALSE)/0.8&gt;VLOOKUP(A162,ICMS!$B$1:$C$852,2,FALSE),0.01,IF(VLOOKUP(A162,'Área Sudene Idene'!$A$1:$B$856,2,FALSE)="sudene/idene",0.05,IF(VLOOKUP(Resumo!A162,'IDH-M'!$A$1:$C$857,3,FALSE)&lt;=0.776,0.05,0.1)))</f>
        <v>#N/A</v>
      </c>
      <c r="D162" s="15" t="e">
        <f t="shared" si="2"/>
        <v>#N/A</v>
      </c>
    </row>
    <row r="163" spans="1:4" x14ac:dyDescent="0.25">
      <c r="A163" s="2" t="s">
        <v>168</v>
      </c>
      <c r="B163" s="1">
        <f>IF(VLOOKUP(A163,FPM!$A$5:$B$858,2,FALSE)&gt;VLOOKUP(A163,ICMS!$B$1:$C$852,2,FALSE),0.01,IF(VLOOKUP(A163,'Área Sudene Idene'!$A$1:$B$856,2,FALSE)="sudene/idene",0.05,IF(VLOOKUP(Resumo!A163,'IDH-M'!$A$1:$C$857,3,FALSE)&lt;=0.776,0.05,0.1)))</f>
        <v>0.01</v>
      </c>
      <c r="C163" s="15">
        <f>IF(VLOOKUP(A163,FPM!$A$5:$B$858,2,FALSE)/0.8&gt;VLOOKUP(A163,ICMS!$B$1:$C$852,2,FALSE),0.01,IF(VLOOKUP(A163,'Área Sudene Idene'!$A$1:$B$856,2,FALSE)="sudene/idene",0.05,IF(VLOOKUP(Resumo!A163,'IDH-M'!$A$1:$C$857,3,FALSE)&lt;=0.776,0.05,0.1)))</f>
        <v>0.01</v>
      </c>
      <c r="D163" s="15">
        <f t="shared" si="2"/>
        <v>0</v>
      </c>
    </row>
    <row r="164" spans="1:4" x14ac:dyDescent="0.25">
      <c r="A164" s="2" t="s">
        <v>169</v>
      </c>
      <c r="B164" s="1">
        <f>IF(VLOOKUP(A164,FPM!$A$5:$B$858,2,FALSE)&gt;VLOOKUP(A164,ICMS!$B$1:$C$852,2,FALSE),0.01,IF(VLOOKUP(A164,'Área Sudene Idene'!$A$1:$B$856,2,FALSE)="sudene/idene",0.05,IF(VLOOKUP(Resumo!A164,'IDH-M'!$A$1:$C$857,3,FALSE)&lt;=0.776,0.05,0.1)))</f>
        <v>0.01</v>
      </c>
      <c r="C164" s="15">
        <f>IF(VLOOKUP(A164,FPM!$A$5:$B$858,2,FALSE)/0.8&gt;VLOOKUP(A164,ICMS!$B$1:$C$852,2,FALSE),0.01,IF(VLOOKUP(A164,'Área Sudene Idene'!$A$1:$B$856,2,FALSE)="sudene/idene",0.05,IF(VLOOKUP(Resumo!A164,'IDH-M'!$A$1:$C$857,3,FALSE)&lt;=0.776,0.05,0.1)))</f>
        <v>0.01</v>
      </c>
      <c r="D164" s="15">
        <f t="shared" si="2"/>
        <v>0</v>
      </c>
    </row>
    <row r="165" spans="1:4" x14ac:dyDescent="0.25">
      <c r="A165" s="2" t="s">
        <v>170</v>
      </c>
      <c r="B165" s="1">
        <f>IF(VLOOKUP(A165,FPM!$A$5:$B$858,2,FALSE)&gt;VLOOKUP(A165,ICMS!$B$1:$C$852,2,FALSE),0.01,IF(VLOOKUP(A165,'Área Sudene Idene'!$A$1:$B$856,2,FALSE)="sudene/idene",0.05,IF(VLOOKUP(Resumo!A165,'IDH-M'!$A$1:$C$857,3,FALSE)&lt;=0.776,0.05,0.1)))</f>
        <v>0.01</v>
      </c>
      <c r="C165" s="15">
        <f>IF(VLOOKUP(A165,FPM!$A$5:$B$858,2,FALSE)/0.8&gt;VLOOKUP(A165,ICMS!$B$1:$C$852,2,FALSE),0.01,IF(VLOOKUP(A165,'Área Sudene Idene'!$A$1:$B$856,2,FALSE)="sudene/idene",0.05,IF(VLOOKUP(Resumo!A165,'IDH-M'!$A$1:$C$857,3,FALSE)&lt;=0.776,0.05,0.1)))</f>
        <v>0.01</v>
      </c>
      <c r="D165" s="15">
        <f t="shared" si="2"/>
        <v>0</v>
      </c>
    </row>
    <row r="166" spans="1:4" x14ac:dyDescent="0.25">
      <c r="A166" s="2" t="s">
        <v>171</v>
      </c>
      <c r="B166" s="1" t="e">
        <f>IF(VLOOKUP(A166,FPM!$A$5:$B$858,2,FALSE)&gt;VLOOKUP(A166,ICMS!$B$1:$C$852,2,FALSE),0.01,IF(VLOOKUP(A166,'Área Sudene Idene'!$A$1:$B$856,2,FALSE)="sudene/idene",0.05,IF(VLOOKUP(Resumo!A166,'IDH-M'!$A$1:$C$857,3,FALSE)&lt;=0.776,0.05,0.1)))</f>
        <v>#N/A</v>
      </c>
      <c r="C166" s="15" t="e">
        <f>IF(VLOOKUP(A166,FPM!$A$5:$B$858,2,FALSE)/0.8&gt;VLOOKUP(A166,ICMS!$B$1:$C$852,2,FALSE),0.01,IF(VLOOKUP(A166,'Área Sudene Idene'!$A$1:$B$856,2,FALSE)="sudene/idene",0.05,IF(VLOOKUP(Resumo!A166,'IDH-M'!$A$1:$C$857,3,FALSE)&lt;=0.776,0.05,0.1)))</f>
        <v>#N/A</v>
      </c>
      <c r="D166" s="15" t="e">
        <f t="shared" si="2"/>
        <v>#N/A</v>
      </c>
    </row>
    <row r="167" spans="1:4" x14ac:dyDescent="0.25">
      <c r="A167" s="2" t="s">
        <v>172</v>
      </c>
      <c r="B167" s="1">
        <f>IF(VLOOKUP(A167,FPM!$A$5:$B$858,2,FALSE)&gt;VLOOKUP(A167,ICMS!$B$1:$C$852,2,FALSE),0.01,IF(VLOOKUP(A167,'Área Sudene Idene'!$A$1:$B$856,2,FALSE)="sudene/idene",0.05,IF(VLOOKUP(Resumo!A167,'IDH-M'!$A$1:$C$857,3,FALSE)&lt;=0.776,0.05,0.1)))</f>
        <v>0.01</v>
      </c>
      <c r="C167" s="15">
        <f>IF(VLOOKUP(A167,FPM!$A$5:$B$858,2,FALSE)/0.8&gt;VLOOKUP(A167,ICMS!$B$1:$C$852,2,FALSE),0.01,IF(VLOOKUP(A167,'Área Sudene Idene'!$A$1:$B$856,2,FALSE)="sudene/idene",0.05,IF(VLOOKUP(Resumo!A167,'IDH-M'!$A$1:$C$857,3,FALSE)&lt;=0.776,0.05,0.1)))</f>
        <v>0.01</v>
      </c>
      <c r="D167" s="15">
        <f t="shared" si="2"/>
        <v>0</v>
      </c>
    </row>
    <row r="168" spans="1:4" x14ac:dyDescent="0.25">
      <c r="A168" s="2" t="s">
        <v>173</v>
      </c>
      <c r="B168" s="1">
        <f>IF(VLOOKUP(A168,FPM!$A$5:$B$858,2,FALSE)&gt;VLOOKUP(A168,ICMS!$B$1:$C$852,2,FALSE),0.01,IF(VLOOKUP(A168,'Área Sudene Idene'!$A$1:$B$856,2,FALSE)="sudene/idene",0.05,IF(VLOOKUP(Resumo!A168,'IDH-M'!$A$1:$C$857,3,FALSE)&lt;=0.776,0.05,0.1)))</f>
        <v>0.05</v>
      </c>
      <c r="C168" s="15">
        <f>IF(VLOOKUP(A168,FPM!$A$5:$B$858,2,FALSE)/0.8&gt;VLOOKUP(A168,ICMS!$B$1:$C$852,2,FALSE),0.01,IF(VLOOKUP(A168,'Área Sudene Idene'!$A$1:$B$856,2,FALSE)="sudene/idene",0.05,IF(VLOOKUP(Resumo!A168,'IDH-M'!$A$1:$C$857,3,FALSE)&lt;=0.776,0.05,0.1)))</f>
        <v>0.05</v>
      </c>
      <c r="D168" s="15">
        <f t="shared" si="2"/>
        <v>0</v>
      </c>
    </row>
    <row r="169" spans="1:4" x14ac:dyDescent="0.25">
      <c r="A169" s="2" t="s">
        <v>174</v>
      </c>
      <c r="B169" s="1" t="e">
        <f>IF(VLOOKUP(A169,FPM!$A$5:$B$858,2,FALSE)&gt;VLOOKUP(A169,ICMS!$B$1:$C$852,2,FALSE),0.01,IF(VLOOKUP(A169,'Área Sudene Idene'!$A$1:$B$856,2,FALSE)="sudene/idene",0.05,IF(VLOOKUP(Resumo!A169,'IDH-M'!$A$1:$C$857,3,FALSE)&lt;=0.776,0.05,0.1)))</f>
        <v>#N/A</v>
      </c>
      <c r="C169" s="15" t="e">
        <f>IF(VLOOKUP(A169,FPM!$A$5:$B$858,2,FALSE)/0.8&gt;VLOOKUP(A169,ICMS!$B$1:$C$852,2,FALSE),0.01,IF(VLOOKUP(A169,'Área Sudene Idene'!$A$1:$B$856,2,FALSE)="sudene/idene",0.05,IF(VLOOKUP(Resumo!A169,'IDH-M'!$A$1:$C$857,3,FALSE)&lt;=0.776,0.05,0.1)))</f>
        <v>#N/A</v>
      </c>
      <c r="D169" s="15" t="e">
        <f t="shared" si="2"/>
        <v>#N/A</v>
      </c>
    </row>
    <row r="170" spans="1:4" x14ac:dyDescent="0.25">
      <c r="A170" s="2" t="s">
        <v>175</v>
      </c>
      <c r="B170" s="1">
        <f>IF(VLOOKUP(A170,FPM!$A$5:$B$858,2,FALSE)&gt;VLOOKUP(A170,ICMS!$B$1:$C$852,2,FALSE),0.01,IF(VLOOKUP(A170,'Área Sudene Idene'!$A$1:$B$856,2,FALSE)="sudene/idene",0.05,IF(VLOOKUP(Resumo!A170,'IDH-M'!$A$1:$C$857,3,FALSE)&lt;=0.776,0.05,0.1)))</f>
        <v>0.01</v>
      </c>
      <c r="C170" s="15">
        <f>IF(VLOOKUP(A170,FPM!$A$5:$B$858,2,FALSE)/0.8&gt;VLOOKUP(A170,ICMS!$B$1:$C$852,2,FALSE),0.01,IF(VLOOKUP(A170,'Área Sudene Idene'!$A$1:$B$856,2,FALSE)="sudene/idene",0.05,IF(VLOOKUP(Resumo!A170,'IDH-M'!$A$1:$C$857,3,FALSE)&lt;=0.776,0.05,0.1)))</f>
        <v>0.01</v>
      </c>
      <c r="D170" s="15">
        <f t="shared" si="2"/>
        <v>0</v>
      </c>
    </row>
    <row r="171" spans="1:4" x14ac:dyDescent="0.25">
      <c r="A171" s="2" t="s">
        <v>176</v>
      </c>
      <c r="B171" s="1">
        <f>IF(VLOOKUP(A171,FPM!$A$5:$B$858,2,FALSE)&gt;VLOOKUP(A171,ICMS!$B$1:$C$852,2,FALSE),0.01,IF(VLOOKUP(A171,'Área Sudene Idene'!$A$1:$B$856,2,FALSE)="sudene/idene",0.05,IF(VLOOKUP(Resumo!A171,'IDH-M'!$A$1:$C$857,3,FALSE)&lt;=0.776,0.05,0.1)))</f>
        <v>0.01</v>
      </c>
      <c r="C171" s="15">
        <f>IF(VLOOKUP(A171,FPM!$A$5:$B$858,2,FALSE)/0.8&gt;VLOOKUP(A171,ICMS!$B$1:$C$852,2,FALSE),0.01,IF(VLOOKUP(A171,'Área Sudene Idene'!$A$1:$B$856,2,FALSE)="sudene/idene",0.05,IF(VLOOKUP(Resumo!A171,'IDH-M'!$A$1:$C$857,3,FALSE)&lt;=0.776,0.05,0.1)))</f>
        <v>0.01</v>
      </c>
      <c r="D171" s="15">
        <f t="shared" si="2"/>
        <v>0</v>
      </c>
    </row>
    <row r="172" spans="1:4" x14ac:dyDescent="0.25">
      <c r="A172" s="2" t="s">
        <v>177</v>
      </c>
      <c r="B172" s="1">
        <f>IF(VLOOKUP(A172,FPM!$A$5:$B$858,2,FALSE)&gt;VLOOKUP(A172,ICMS!$B$1:$C$852,2,FALSE),0.01,IF(VLOOKUP(A172,'Área Sudene Idene'!$A$1:$B$856,2,FALSE)="sudene/idene",0.05,IF(VLOOKUP(Resumo!A172,'IDH-M'!$A$1:$C$857,3,FALSE)&lt;=0.776,0.05,0.1)))</f>
        <v>0.01</v>
      </c>
      <c r="C172" s="15">
        <f>IF(VLOOKUP(A172,FPM!$A$5:$B$858,2,FALSE)/0.8&gt;VLOOKUP(A172,ICMS!$B$1:$C$852,2,FALSE),0.01,IF(VLOOKUP(A172,'Área Sudene Idene'!$A$1:$B$856,2,FALSE)="sudene/idene",0.05,IF(VLOOKUP(Resumo!A172,'IDH-M'!$A$1:$C$857,3,FALSE)&lt;=0.776,0.05,0.1)))</f>
        <v>0.01</v>
      </c>
      <c r="D172" s="15">
        <f t="shared" si="2"/>
        <v>0</v>
      </c>
    </row>
    <row r="173" spans="1:4" x14ac:dyDescent="0.25">
      <c r="A173" s="2" t="s">
        <v>178</v>
      </c>
      <c r="B173" s="1" t="e">
        <f>IF(VLOOKUP(A173,FPM!$A$5:$B$858,2,FALSE)&gt;VLOOKUP(A173,ICMS!$B$1:$C$852,2,FALSE),0.01,IF(VLOOKUP(A173,'Área Sudene Idene'!$A$1:$B$856,2,FALSE)="sudene/idene",0.05,IF(VLOOKUP(Resumo!A173,'IDH-M'!$A$1:$C$857,3,FALSE)&lt;=0.776,0.05,0.1)))</f>
        <v>#N/A</v>
      </c>
      <c r="C173" s="15" t="e">
        <f>IF(VLOOKUP(A173,FPM!$A$5:$B$858,2,FALSE)/0.8&gt;VLOOKUP(A173,ICMS!$B$1:$C$852,2,FALSE),0.01,IF(VLOOKUP(A173,'Área Sudene Idene'!$A$1:$B$856,2,FALSE)="sudene/idene",0.05,IF(VLOOKUP(Resumo!A173,'IDH-M'!$A$1:$C$857,3,FALSE)&lt;=0.776,0.05,0.1)))</f>
        <v>#N/A</v>
      </c>
      <c r="D173" s="15" t="e">
        <f t="shared" si="2"/>
        <v>#N/A</v>
      </c>
    </row>
    <row r="174" spans="1:4" x14ac:dyDescent="0.25">
      <c r="A174" s="2" t="s">
        <v>179</v>
      </c>
      <c r="B174" s="1">
        <f>IF(VLOOKUP(A174,FPM!$A$5:$B$858,2,FALSE)&gt;VLOOKUP(A174,ICMS!$B$1:$C$852,2,FALSE),0.01,IF(VLOOKUP(A174,'Área Sudene Idene'!$A$1:$B$856,2,FALSE)="sudene/idene",0.05,IF(VLOOKUP(Resumo!A174,'IDH-M'!$A$1:$C$857,3,FALSE)&lt;=0.776,0.05,0.1)))</f>
        <v>0.01</v>
      </c>
      <c r="C174" s="15">
        <f>IF(VLOOKUP(A174,FPM!$A$5:$B$858,2,FALSE)/0.8&gt;VLOOKUP(A174,ICMS!$B$1:$C$852,2,FALSE),0.01,IF(VLOOKUP(A174,'Área Sudene Idene'!$A$1:$B$856,2,FALSE)="sudene/idene",0.05,IF(VLOOKUP(Resumo!A174,'IDH-M'!$A$1:$C$857,3,FALSE)&lt;=0.776,0.05,0.1)))</f>
        <v>0.01</v>
      </c>
      <c r="D174" s="15">
        <f t="shared" si="2"/>
        <v>0</v>
      </c>
    </row>
    <row r="175" spans="1:4" x14ac:dyDescent="0.25">
      <c r="A175" s="2" t="s">
        <v>180</v>
      </c>
      <c r="B175" s="1">
        <f>IF(VLOOKUP(A175,FPM!$A$5:$B$858,2,FALSE)&gt;VLOOKUP(A175,ICMS!$B$1:$C$852,2,FALSE),0.01,IF(VLOOKUP(A175,'Área Sudene Idene'!$A$1:$B$856,2,FALSE)="sudene/idene",0.05,IF(VLOOKUP(Resumo!A175,'IDH-M'!$A$1:$C$857,3,FALSE)&lt;=0.776,0.05,0.1)))</f>
        <v>0.01</v>
      </c>
      <c r="C175" s="15">
        <f>IF(VLOOKUP(A175,FPM!$A$5:$B$858,2,FALSE)/0.8&gt;VLOOKUP(A175,ICMS!$B$1:$C$852,2,FALSE),0.01,IF(VLOOKUP(A175,'Área Sudene Idene'!$A$1:$B$856,2,FALSE)="sudene/idene",0.05,IF(VLOOKUP(Resumo!A175,'IDH-M'!$A$1:$C$857,3,FALSE)&lt;=0.776,0.05,0.1)))</f>
        <v>0.01</v>
      </c>
      <c r="D175" s="15">
        <f t="shared" si="2"/>
        <v>0</v>
      </c>
    </row>
    <row r="176" spans="1:4" x14ac:dyDescent="0.25">
      <c r="A176" s="2" t="s">
        <v>181</v>
      </c>
      <c r="B176" s="1" t="e">
        <f>IF(VLOOKUP(A176,FPM!$A$5:$B$858,2,FALSE)&gt;VLOOKUP(A176,ICMS!$B$1:$C$852,2,FALSE),0.01,IF(VLOOKUP(A176,'Área Sudene Idene'!$A$1:$B$856,2,FALSE)="sudene/idene",0.05,IF(VLOOKUP(Resumo!A176,'IDH-M'!$A$1:$C$857,3,FALSE)&lt;=0.776,0.05,0.1)))</f>
        <v>#N/A</v>
      </c>
      <c r="C176" s="15" t="e">
        <f>IF(VLOOKUP(A176,FPM!$A$5:$B$858,2,FALSE)/0.8&gt;VLOOKUP(A176,ICMS!$B$1:$C$852,2,FALSE),0.01,IF(VLOOKUP(A176,'Área Sudene Idene'!$A$1:$B$856,2,FALSE)="sudene/idene",0.05,IF(VLOOKUP(Resumo!A176,'IDH-M'!$A$1:$C$857,3,FALSE)&lt;=0.776,0.05,0.1)))</f>
        <v>#N/A</v>
      </c>
      <c r="D176" s="15" t="e">
        <f t="shared" si="2"/>
        <v>#N/A</v>
      </c>
    </row>
    <row r="177" spans="1:4" x14ac:dyDescent="0.25">
      <c r="A177" s="2" t="s">
        <v>182</v>
      </c>
      <c r="B177" s="1" t="e">
        <f>IF(VLOOKUP(A177,FPM!$A$5:$B$858,2,FALSE)&gt;VLOOKUP(A177,ICMS!$B$1:$C$852,2,FALSE),0.01,IF(VLOOKUP(A177,'Área Sudene Idene'!$A$1:$B$856,2,FALSE)="sudene/idene",0.05,IF(VLOOKUP(Resumo!A177,'IDH-M'!$A$1:$C$857,3,FALSE)&lt;=0.776,0.05,0.1)))</f>
        <v>#N/A</v>
      </c>
      <c r="C177" s="15" t="e">
        <f>IF(VLOOKUP(A177,FPM!$A$5:$B$858,2,FALSE)/0.8&gt;VLOOKUP(A177,ICMS!$B$1:$C$852,2,FALSE),0.01,IF(VLOOKUP(A177,'Área Sudene Idene'!$A$1:$B$856,2,FALSE)="sudene/idene",0.05,IF(VLOOKUP(Resumo!A177,'IDH-M'!$A$1:$C$857,3,FALSE)&lt;=0.776,0.05,0.1)))</f>
        <v>#N/A</v>
      </c>
      <c r="D177" s="15" t="e">
        <f t="shared" si="2"/>
        <v>#N/A</v>
      </c>
    </row>
    <row r="178" spans="1:4" x14ac:dyDescent="0.25">
      <c r="A178" s="2" t="s">
        <v>183</v>
      </c>
      <c r="B178" s="1">
        <f>IF(VLOOKUP(A178,FPM!$A$5:$B$858,2,FALSE)&gt;VLOOKUP(A178,ICMS!$B$1:$C$852,2,FALSE),0.01,IF(VLOOKUP(A178,'Área Sudene Idene'!$A$1:$B$856,2,FALSE)="sudene/idene",0.05,IF(VLOOKUP(Resumo!A178,'IDH-M'!$A$1:$C$857,3,FALSE)&lt;=0.776,0.05,0.1)))</f>
        <v>0.01</v>
      </c>
      <c r="C178" s="15">
        <f>IF(VLOOKUP(A178,FPM!$A$5:$B$858,2,FALSE)/0.8&gt;VLOOKUP(A178,ICMS!$B$1:$C$852,2,FALSE),0.01,IF(VLOOKUP(A178,'Área Sudene Idene'!$A$1:$B$856,2,FALSE)="sudene/idene",0.05,IF(VLOOKUP(Resumo!A178,'IDH-M'!$A$1:$C$857,3,FALSE)&lt;=0.776,0.05,0.1)))</f>
        <v>0.01</v>
      </c>
      <c r="D178" s="15">
        <f t="shared" si="2"/>
        <v>0</v>
      </c>
    </row>
    <row r="179" spans="1:4" x14ac:dyDescent="0.25">
      <c r="A179" s="2" t="s">
        <v>184</v>
      </c>
      <c r="B179" s="1" t="e">
        <f>IF(VLOOKUP(A179,FPM!$A$5:$B$858,2,FALSE)&gt;VLOOKUP(A179,ICMS!$B$1:$C$852,2,FALSE),0.01,IF(VLOOKUP(A179,'Área Sudene Idene'!$A$1:$B$856,2,FALSE)="sudene/idene",0.05,IF(VLOOKUP(Resumo!A179,'IDH-M'!$A$1:$C$857,3,FALSE)&lt;=0.776,0.05,0.1)))</f>
        <v>#N/A</v>
      </c>
      <c r="C179" s="15" t="e">
        <f>IF(VLOOKUP(A179,FPM!$A$5:$B$858,2,FALSE)/0.8&gt;VLOOKUP(A179,ICMS!$B$1:$C$852,2,FALSE),0.01,IF(VLOOKUP(A179,'Área Sudene Idene'!$A$1:$B$856,2,FALSE)="sudene/idene",0.05,IF(VLOOKUP(Resumo!A179,'IDH-M'!$A$1:$C$857,3,FALSE)&lt;=0.776,0.05,0.1)))</f>
        <v>#N/A</v>
      </c>
      <c r="D179" s="15" t="e">
        <f t="shared" si="2"/>
        <v>#N/A</v>
      </c>
    </row>
    <row r="180" spans="1:4" x14ac:dyDescent="0.25">
      <c r="A180" s="2" t="s">
        <v>185</v>
      </c>
      <c r="B180" s="1">
        <f>IF(VLOOKUP(A180,FPM!$A$5:$B$858,2,FALSE)&gt;VLOOKUP(A180,ICMS!$B$1:$C$852,2,FALSE),0.01,IF(VLOOKUP(A180,'Área Sudene Idene'!$A$1:$B$856,2,FALSE)="sudene/idene",0.05,IF(VLOOKUP(Resumo!A180,'IDH-M'!$A$1:$C$857,3,FALSE)&lt;=0.776,0.05,0.1)))</f>
        <v>0.01</v>
      </c>
      <c r="C180" s="15">
        <f>IF(VLOOKUP(A180,FPM!$A$5:$B$858,2,FALSE)/0.8&gt;VLOOKUP(A180,ICMS!$B$1:$C$852,2,FALSE),0.01,IF(VLOOKUP(A180,'Área Sudene Idene'!$A$1:$B$856,2,FALSE)="sudene/idene",0.05,IF(VLOOKUP(Resumo!A180,'IDH-M'!$A$1:$C$857,3,FALSE)&lt;=0.776,0.05,0.1)))</f>
        <v>0.01</v>
      </c>
      <c r="D180" s="15">
        <f t="shared" si="2"/>
        <v>0</v>
      </c>
    </row>
    <row r="181" spans="1:4" x14ac:dyDescent="0.25">
      <c r="A181" s="2" t="s">
        <v>186</v>
      </c>
      <c r="B181" s="1" t="e">
        <f>IF(VLOOKUP(A181,FPM!$A$5:$B$858,2,FALSE)&gt;VLOOKUP(A181,ICMS!$B$1:$C$852,2,FALSE),0.01,IF(VLOOKUP(A181,'Área Sudene Idene'!$A$1:$B$856,2,FALSE)="sudene/idene",0.05,IF(VLOOKUP(Resumo!A181,'IDH-M'!$A$1:$C$857,3,FALSE)&lt;=0.776,0.05,0.1)))</f>
        <v>#N/A</v>
      </c>
      <c r="C181" s="15" t="e">
        <f>IF(VLOOKUP(A181,FPM!$A$5:$B$858,2,FALSE)/0.8&gt;VLOOKUP(A181,ICMS!$B$1:$C$852,2,FALSE),0.01,IF(VLOOKUP(A181,'Área Sudene Idene'!$A$1:$B$856,2,FALSE)="sudene/idene",0.05,IF(VLOOKUP(Resumo!A181,'IDH-M'!$A$1:$C$857,3,FALSE)&lt;=0.776,0.05,0.1)))</f>
        <v>#N/A</v>
      </c>
      <c r="D181" s="15" t="e">
        <f t="shared" si="2"/>
        <v>#N/A</v>
      </c>
    </row>
    <row r="182" spans="1:4" x14ac:dyDescent="0.25">
      <c r="A182" s="2" t="s">
        <v>187</v>
      </c>
      <c r="B182" s="1">
        <f>IF(VLOOKUP(A182,FPM!$A$5:$B$858,2,FALSE)&gt;VLOOKUP(A182,ICMS!$B$1:$C$852,2,FALSE),0.01,IF(VLOOKUP(A182,'Área Sudene Idene'!$A$1:$B$856,2,FALSE)="sudene/idene",0.05,IF(VLOOKUP(Resumo!A182,'IDH-M'!$A$1:$C$857,3,FALSE)&lt;=0.776,0.05,0.1)))</f>
        <v>0.01</v>
      </c>
      <c r="C182" s="15">
        <f>IF(VLOOKUP(A182,FPM!$A$5:$B$858,2,FALSE)/0.8&gt;VLOOKUP(A182,ICMS!$B$1:$C$852,2,FALSE),0.01,IF(VLOOKUP(A182,'Área Sudene Idene'!$A$1:$B$856,2,FALSE)="sudene/idene",0.05,IF(VLOOKUP(Resumo!A182,'IDH-M'!$A$1:$C$857,3,FALSE)&lt;=0.776,0.05,0.1)))</f>
        <v>0.01</v>
      </c>
      <c r="D182" s="15">
        <f t="shared" si="2"/>
        <v>0</v>
      </c>
    </row>
    <row r="183" spans="1:4" x14ac:dyDescent="0.25">
      <c r="A183" s="2" t="s">
        <v>188</v>
      </c>
      <c r="B183" s="1" t="e">
        <f>IF(VLOOKUP(A183,FPM!$A$5:$B$858,2,FALSE)&gt;VLOOKUP(A183,ICMS!$B$1:$C$852,2,FALSE),0.01,IF(VLOOKUP(A183,'Área Sudene Idene'!$A$1:$B$856,2,FALSE)="sudene/idene",0.05,IF(VLOOKUP(Resumo!A183,'IDH-M'!$A$1:$C$857,3,FALSE)&lt;=0.776,0.05,0.1)))</f>
        <v>#N/A</v>
      </c>
      <c r="C183" s="15" t="e">
        <f>IF(VLOOKUP(A183,FPM!$A$5:$B$858,2,FALSE)/0.8&gt;VLOOKUP(A183,ICMS!$B$1:$C$852,2,FALSE),0.01,IF(VLOOKUP(A183,'Área Sudene Idene'!$A$1:$B$856,2,FALSE)="sudene/idene",0.05,IF(VLOOKUP(Resumo!A183,'IDH-M'!$A$1:$C$857,3,FALSE)&lt;=0.776,0.05,0.1)))</f>
        <v>#N/A</v>
      </c>
      <c r="D183" s="15" t="e">
        <f t="shared" si="2"/>
        <v>#N/A</v>
      </c>
    </row>
    <row r="184" spans="1:4" x14ac:dyDescent="0.25">
      <c r="A184" s="2" t="s">
        <v>189</v>
      </c>
      <c r="B184" s="1" t="e">
        <f>IF(VLOOKUP(A184,FPM!$A$5:$B$858,2,FALSE)&gt;VLOOKUP(A184,ICMS!$B$1:$C$852,2,FALSE),0.01,IF(VLOOKUP(A184,'Área Sudene Idene'!$A$1:$B$856,2,FALSE)="sudene/idene",0.05,IF(VLOOKUP(Resumo!A184,'IDH-M'!$A$1:$C$857,3,FALSE)&lt;=0.776,0.05,0.1)))</f>
        <v>#N/A</v>
      </c>
      <c r="C184" s="15" t="e">
        <f>IF(VLOOKUP(A184,FPM!$A$5:$B$858,2,FALSE)/0.8&gt;VLOOKUP(A184,ICMS!$B$1:$C$852,2,FALSE),0.01,IF(VLOOKUP(A184,'Área Sudene Idene'!$A$1:$B$856,2,FALSE)="sudene/idene",0.05,IF(VLOOKUP(Resumo!A184,'IDH-M'!$A$1:$C$857,3,FALSE)&lt;=0.776,0.05,0.1)))</f>
        <v>#N/A</v>
      </c>
      <c r="D184" s="15" t="e">
        <f t="shared" si="2"/>
        <v>#N/A</v>
      </c>
    </row>
    <row r="185" spans="1:4" x14ac:dyDescent="0.25">
      <c r="A185" s="2" t="s">
        <v>190</v>
      </c>
      <c r="B185" s="1">
        <f>IF(VLOOKUP(A185,FPM!$A$5:$B$858,2,FALSE)&gt;VLOOKUP(A185,ICMS!$B$1:$C$852,2,FALSE),0.01,IF(VLOOKUP(A185,'Área Sudene Idene'!$A$1:$B$856,2,FALSE)="sudene/idene",0.05,IF(VLOOKUP(Resumo!A185,'IDH-M'!$A$1:$C$857,3,FALSE)&lt;=0.776,0.05,0.1)))</f>
        <v>0.01</v>
      </c>
      <c r="C185" s="15">
        <f>IF(VLOOKUP(A185,FPM!$A$5:$B$858,2,FALSE)/0.8&gt;VLOOKUP(A185,ICMS!$B$1:$C$852,2,FALSE),0.01,IF(VLOOKUP(A185,'Área Sudene Idene'!$A$1:$B$856,2,FALSE)="sudene/idene",0.05,IF(VLOOKUP(Resumo!A185,'IDH-M'!$A$1:$C$857,3,FALSE)&lt;=0.776,0.05,0.1)))</f>
        <v>0.01</v>
      </c>
      <c r="D185" s="15">
        <f t="shared" si="2"/>
        <v>0</v>
      </c>
    </row>
    <row r="186" spans="1:4" x14ac:dyDescent="0.25">
      <c r="A186" s="2" t="s">
        <v>191</v>
      </c>
      <c r="B186" s="1">
        <f>IF(VLOOKUP(A186,FPM!$A$5:$B$858,2,FALSE)&gt;VLOOKUP(A186,ICMS!$B$1:$C$852,2,FALSE),0.01,IF(VLOOKUP(A186,'Área Sudene Idene'!$A$1:$B$856,2,FALSE)="sudene/idene",0.05,IF(VLOOKUP(Resumo!A186,'IDH-M'!$A$1:$C$857,3,FALSE)&lt;=0.776,0.05,0.1)))</f>
        <v>0.01</v>
      </c>
      <c r="C186" s="15">
        <f>IF(VLOOKUP(A186,FPM!$A$5:$B$858,2,FALSE)/0.8&gt;VLOOKUP(A186,ICMS!$B$1:$C$852,2,FALSE),0.01,IF(VLOOKUP(A186,'Área Sudene Idene'!$A$1:$B$856,2,FALSE)="sudene/idene",0.05,IF(VLOOKUP(Resumo!A186,'IDH-M'!$A$1:$C$857,3,FALSE)&lt;=0.776,0.05,0.1)))</f>
        <v>0.01</v>
      </c>
      <c r="D186" s="15">
        <f t="shared" si="2"/>
        <v>0</v>
      </c>
    </row>
    <row r="187" spans="1:4" x14ac:dyDescent="0.25">
      <c r="A187" s="2" t="s">
        <v>192</v>
      </c>
      <c r="B187" s="1">
        <f>IF(VLOOKUP(A187,FPM!$A$5:$B$858,2,FALSE)&gt;VLOOKUP(A187,ICMS!$B$1:$C$852,2,FALSE),0.01,IF(VLOOKUP(A187,'Área Sudene Idene'!$A$1:$B$856,2,FALSE)="sudene/idene",0.05,IF(VLOOKUP(Resumo!A187,'IDH-M'!$A$1:$C$857,3,FALSE)&lt;=0.776,0.05,0.1)))</f>
        <v>0.01</v>
      </c>
      <c r="C187" s="15">
        <f>IF(VLOOKUP(A187,FPM!$A$5:$B$858,2,FALSE)/0.8&gt;VLOOKUP(A187,ICMS!$B$1:$C$852,2,FALSE),0.01,IF(VLOOKUP(A187,'Área Sudene Idene'!$A$1:$B$856,2,FALSE)="sudene/idene",0.05,IF(VLOOKUP(Resumo!A187,'IDH-M'!$A$1:$C$857,3,FALSE)&lt;=0.776,0.05,0.1)))</f>
        <v>0.01</v>
      </c>
      <c r="D187" s="15">
        <f t="shared" si="2"/>
        <v>0</v>
      </c>
    </row>
    <row r="188" spans="1:4" x14ac:dyDescent="0.25">
      <c r="A188" s="2" t="s">
        <v>193</v>
      </c>
      <c r="B188" s="1">
        <f>IF(VLOOKUP(A188,FPM!$A$5:$B$858,2,FALSE)&gt;VLOOKUP(A188,ICMS!$B$1:$C$852,2,FALSE),0.01,IF(VLOOKUP(A188,'Área Sudene Idene'!$A$1:$B$856,2,FALSE)="sudene/idene",0.05,IF(VLOOKUP(Resumo!A188,'IDH-M'!$A$1:$C$857,3,FALSE)&lt;=0.776,0.05,0.1)))</f>
        <v>0.01</v>
      </c>
      <c r="C188" s="15">
        <f>IF(VLOOKUP(A188,FPM!$A$5:$B$858,2,FALSE)/0.8&gt;VLOOKUP(A188,ICMS!$B$1:$C$852,2,FALSE),0.01,IF(VLOOKUP(A188,'Área Sudene Idene'!$A$1:$B$856,2,FALSE)="sudene/idene",0.05,IF(VLOOKUP(Resumo!A188,'IDH-M'!$A$1:$C$857,3,FALSE)&lt;=0.776,0.05,0.1)))</f>
        <v>0.01</v>
      </c>
      <c r="D188" s="15">
        <f t="shared" si="2"/>
        <v>0</v>
      </c>
    </row>
    <row r="189" spans="1:4" x14ac:dyDescent="0.25">
      <c r="A189" s="2" t="s">
        <v>194</v>
      </c>
      <c r="B189" s="1" t="e">
        <f>IF(VLOOKUP(A189,FPM!$A$5:$B$858,2,FALSE)&gt;VLOOKUP(A189,ICMS!$B$1:$C$852,2,FALSE),0.01,IF(VLOOKUP(A189,'Área Sudene Idene'!$A$1:$B$856,2,FALSE)="sudene/idene",0.05,IF(VLOOKUP(Resumo!A189,'IDH-M'!$A$1:$C$857,3,FALSE)&lt;=0.776,0.05,0.1)))</f>
        <v>#N/A</v>
      </c>
      <c r="C189" s="15" t="e">
        <f>IF(VLOOKUP(A189,FPM!$A$5:$B$858,2,FALSE)/0.8&gt;VLOOKUP(A189,ICMS!$B$1:$C$852,2,FALSE),0.01,IF(VLOOKUP(A189,'Área Sudene Idene'!$A$1:$B$856,2,FALSE)="sudene/idene",0.05,IF(VLOOKUP(Resumo!A189,'IDH-M'!$A$1:$C$857,3,FALSE)&lt;=0.776,0.05,0.1)))</f>
        <v>#N/A</v>
      </c>
      <c r="D189" s="15" t="e">
        <f t="shared" si="2"/>
        <v>#N/A</v>
      </c>
    </row>
    <row r="190" spans="1:4" x14ac:dyDescent="0.25">
      <c r="A190" s="2" t="s">
        <v>195</v>
      </c>
      <c r="B190" s="1" t="e">
        <f>IF(VLOOKUP(A190,FPM!$A$5:$B$858,2,FALSE)&gt;VLOOKUP(A190,ICMS!$B$1:$C$852,2,FALSE),0.01,IF(VLOOKUP(A190,'Área Sudene Idene'!$A$1:$B$856,2,FALSE)="sudene/idene",0.05,IF(VLOOKUP(Resumo!A190,'IDH-M'!$A$1:$C$857,3,FALSE)&lt;=0.776,0.05,0.1)))</f>
        <v>#N/A</v>
      </c>
      <c r="C190" s="15" t="e">
        <f>IF(VLOOKUP(A190,FPM!$A$5:$B$858,2,FALSE)/0.8&gt;VLOOKUP(A190,ICMS!$B$1:$C$852,2,FALSE),0.01,IF(VLOOKUP(A190,'Área Sudene Idene'!$A$1:$B$856,2,FALSE)="sudene/idene",0.05,IF(VLOOKUP(Resumo!A190,'IDH-M'!$A$1:$C$857,3,FALSE)&lt;=0.776,0.05,0.1)))</f>
        <v>#N/A</v>
      </c>
      <c r="D190" s="15" t="e">
        <f t="shared" si="2"/>
        <v>#N/A</v>
      </c>
    </row>
    <row r="191" spans="1:4" x14ac:dyDescent="0.25">
      <c r="A191" s="2" t="s">
        <v>196</v>
      </c>
      <c r="B191" s="1" t="e">
        <f>IF(VLOOKUP(A191,FPM!$A$5:$B$858,2,FALSE)&gt;VLOOKUP(A191,ICMS!$B$1:$C$852,2,FALSE),0.01,IF(VLOOKUP(A191,'Área Sudene Idene'!$A$1:$B$856,2,FALSE)="sudene/idene",0.05,IF(VLOOKUP(Resumo!A191,'IDH-M'!$A$1:$C$857,3,FALSE)&lt;=0.776,0.05,0.1)))</f>
        <v>#N/A</v>
      </c>
      <c r="C191" s="15" t="e">
        <f>IF(VLOOKUP(A191,FPM!$A$5:$B$858,2,FALSE)/0.8&gt;VLOOKUP(A191,ICMS!$B$1:$C$852,2,FALSE),0.01,IF(VLOOKUP(A191,'Área Sudene Idene'!$A$1:$B$856,2,FALSE)="sudene/idene",0.05,IF(VLOOKUP(Resumo!A191,'IDH-M'!$A$1:$C$857,3,FALSE)&lt;=0.776,0.05,0.1)))</f>
        <v>#N/A</v>
      </c>
      <c r="D191" s="15" t="e">
        <f t="shared" si="2"/>
        <v>#N/A</v>
      </c>
    </row>
    <row r="192" spans="1:4" x14ac:dyDescent="0.25">
      <c r="A192" s="2" t="s">
        <v>197</v>
      </c>
      <c r="B192" s="1" t="e">
        <f>IF(VLOOKUP(A192,FPM!$A$5:$B$858,2,FALSE)&gt;VLOOKUP(A192,ICMS!$B$1:$C$852,2,FALSE),0.01,IF(VLOOKUP(A192,'Área Sudene Idene'!$A$1:$B$856,2,FALSE)="sudene/idene",0.05,IF(VLOOKUP(Resumo!A192,'IDH-M'!$A$1:$C$857,3,FALSE)&lt;=0.776,0.05,0.1)))</f>
        <v>#N/A</v>
      </c>
      <c r="C192" s="15" t="e">
        <f>IF(VLOOKUP(A192,FPM!$A$5:$B$858,2,FALSE)/0.8&gt;VLOOKUP(A192,ICMS!$B$1:$C$852,2,FALSE),0.01,IF(VLOOKUP(A192,'Área Sudene Idene'!$A$1:$B$856,2,FALSE)="sudene/idene",0.05,IF(VLOOKUP(Resumo!A192,'IDH-M'!$A$1:$C$857,3,FALSE)&lt;=0.776,0.05,0.1)))</f>
        <v>#N/A</v>
      </c>
      <c r="D192" s="15" t="e">
        <f t="shared" si="2"/>
        <v>#N/A</v>
      </c>
    </row>
    <row r="193" spans="1:4" x14ac:dyDescent="0.25">
      <c r="A193" s="2" t="s">
        <v>198</v>
      </c>
      <c r="B193" s="1" t="e">
        <f>IF(VLOOKUP(A193,FPM!$A$5:$B$858,2,FALSE)&gt;VLOOKUP(A193,ICMS!$B$1:$C$852,2,FALSE),0.01,IF(VLOOKUP(A193,'Área Sudene Idene'!$A$1:$B$856,2,FALSE)="sudene/idene",0.05,IF(VLOOKUP(Resumo!A193,'IDH-M'!$A$1:$C$857,3,FALSE)&lt;=0.776,0.05,0.1)))</f>
        <v>#N/A</v>
      </c>
      <c r="C193" s="15" t="e">
        <f>IF(VLOOKUP(A193,FPM!$A$5:$B$858,2,FALSE)/0.8&gt;VLOOKUP(A193,ICMS!$B$1:$C$852,2,FALSE),0.01,IF(VLOOKUP(A193,'Área Sudene Idene'!$A$1:$B$856,2,FALSE)="sudene/idene",0.05,IF(VLOOKUP(Resumo!A193,'IDH-M'!$A$1:$C$857,3,FALSE)&lt;=0.776,0.05,0.1)))</f>
        <v>#N/A</v>
      </c>
      <c r="D193" s="15" t="e">
        <f t="shared" si="2"/>
        <v>#N/A</v>
      </c>
    </row>
    <row r="194" spans="1:4" x14ac:dyDescent="0.25">
      <c r="A194" s="2" t="s">
        <v>199</v>
      </c>
      <c r="B194" s="1" t="e">
        <f>IF(VLOOKUP(A194,FPM!$A$5:$B$858,2,FALSE)&gt;VLOOKUP(A194,ICMS!$B$1:$C$852,2,FALSE),0.01,IF(VLOOKUP(A194,'Área Sudene Idene'!$A$1:$B$856,2,FALSE)="sudene/idene",0.05,IF(VLOOKUP(Resumo!A194,'IDH-M'!$A$1:$C$857,3,FALSE)&lt;=0.776,0.05,0.1)))</f>
        <v>#N/A</v>
      </c>
      <c r="C194" s="15" t="e">
        <f>IF(VLOOKUP(A194,FPM!$A$5:$B$858,2,FALSE)/0.8&gt;VLOOKUP(A194,ICMS!$B$1:$C$852,2,FALSE),0.01,IF(VLOOKUP(A194,'Área Sudene Idene'!$A$1:$B$856,2,FALSE)="sudene/idene",0.05,IF(VLOOKUP(Resumo!A194,'IDH-M'!$A$1:$C$857,3,FALSE)&lt;=0.776,0.05,0.1)))</f>
        <v>#N/A</v>
      </c>
      <c r="D194" s="15" t="e">
        <f t="shared" si="2"/>
        <v>#N/A</v>
      </c>
    </row>
    <row r="195" spans="1:4" x14ac:dyDescent="0.25">
      <c r="A195" s="2" t="s">
        <v>200</v>
      </c>
      <c r="B195" s="1" t="e">
        <f>IF(VLOOKUP(A195,FPM!$A$5:$B$858,2,FALSE)&gt;VLOOKUP(A195,ICMS!$B$1:$C$852,2,FALSE),0.01,IF(VLOOKUP(A195,'Área Sudene Idene'!$A$1:$B$856,2,FALSE)="sudene/idene",0.05,IF(VLOOKUP(Resumo!A195,'IDH-M'!$A$1:$C$857,3,FALSE)&lt;=0.776,0.05,0.1)))</f>
        <v>#N/A</v>
      </c>
      <c r="C195" s="15" t="e">
        <f>IF(VLOOKUP(A195,FPM!$A$5:$B$858,2,FALSE)/0.8&gt;VLOOKUP(A195,ICMS!$B$1:$C$852,2,FALSE),0.01,IF(VLOOKUP(A195,'Área Sudene Idene'!$A$1:$B$856,2,FALSE)="sudene/idene",0.05,IF(VLOOKUP(Resumo!A195,'IDH-M'!$A$1:$C$857,3,FALSE)&lt;=0.776,0.05,0.1)))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201</v>
      </c>
      <c r="B196" s="1" t="e">
        <f>IF(VLOOKUP(A196,FPM!$A$5:$B$858,2,FALSE)&gt;VLOOKUP(A196,ICMS!$B$1:$C$852,2,FALSE),0.01,IF(VLOOKUP(A196,'Área Sudene Idene'!$A$1:$B$856,2,FALSE)="sudene/idene",0.05,IF(VLOOKUP(Resumo!A196,'IDH-M'!$A$1:$C$857,3,FALSE)&lt;=0.776,0.05,0.1)))</f>
        <v>#N/A</v>
      </c>
      <c r="C196" s="15" t="e">
        <f>IF(VLOOKUP(A196,FPM!$A$5:$B$858,2,FALSE)/0.8&gt;VLOOKUP(A196,ICMS!$B$1:$C$852,2,FALSE),0.01,IF(VLOOKUP(A196,'Área Sudene Idene'!$A$1:$B$856,2,FALSE)="sudene/idene",0.05,IF(VLOOKUP(Resumo!A196,'IDH-M'!$A$1:$C$857,3,FALSE)&lt;=0.776,0.05,0.1)))</f>
        <v>#N/A</v>
      </c>
      <c r="D196" s="15" t="e">
        <f t="shared" si="3"/>
        <v>#N/A</v>
      </c>
    </row>
    <row r="197" spans="1:4" x14ac:dyDescent="0.25">
      <c r="A197" s="2" t="s">
        <v>202</v>
      </c>
      <c r="B197" s="1" t="e">
        <f>IF(VLOOKUP(A197,FPM!$A$5:$B$858,2,FALSE)&gt;VLOOKUP(A197,ICMS!$B$1:$C$852,2,FALSE),0.01,IF(VLOOKUP(A197,'Área Sudene Idene'!$A$1:$B$856,2,FALSE)="sudene/idene",0.05,IF(VLOOKUP(Resumo!A197,'IDH-M'!$A$1:$C$857,3,FALSE)&lt;=0.776,0.05,0.1)))</f>
        <v>#N/A</v>
      </c>
      <c r="C197" s="15" t="e">
        <f>IF(VLOOKUP(A197,FPM!$A$5:$B$858,2,FALSE)/0.8&gt;VLOOKUP(A197,ICMS!$B$1:$C$852,2,FALSE),0.01,IF(VLOOKUP(A197,'Área Sudene Idene'!$A$1:$B$856,2,FALSE)="sudene/idene",0.05,IF(VLOOKUP(Resumo!A197,'IDH-M'!$A$1:$C$857,3,FALSE)&lt;=0.776,0.05,0.1)))</f>
        <v>#N/A</v>
      </c>
      <c r="D197" s="15" t="e">
        <f t="shared" si="3"/>
        <v>#N/A</v>
      </c>
    </row>
    <row r="198" spans="1:4" x14ac:dyDescent="0.25">
      <c r="A198" s="2" t="s">
        <v>203</v>
      </c>
      <c r="B198" s="1" t="e">
        <f>IF(VLOOKUP(A198,FPM!$A$5:$B$858,2,FALSE)&gt;VLOOKUP(A198,ICMS!$B$1:$C$852,2,FALSE),0.01,IF(VLOOKUP(A198,'Área Sudene Idene'!$A$1:$B$856,2,FALSE)="sudene/idene",0.05,IF(VLOOKUP(Resumo!A198,'IDH-M'!$A$1:$C$857,3,FALSE)&lt;=0.776,0.05,0.1)))</f>
        <v>#N/A</v>
      </c>
      <c r="C198" s="15" t="e">
        <f>IF(VLOOKUP(A198,FPM!$A$5:$B$858,2,FALSE)/0.8&gt;VLOOKUP(A198,ICMS!$B$1:$C$852,2,FALSE),0.01,IF(VLOOKUP(A198,'Área Sudene Idene'!$A$1:$B$856,2,FALSE)="sudene/idene",0.05,IF(VLOOKUP(Resumo!A198,'IDH-M'!$A$1:$C$857,3,FALSE)&lt;=0.776,0.05,0.1)))</f>
        <v>#N/A</v>
      </c>
      <c r="D198" s="15" t="e">
        <f t="shared" si="3"/>
        <v>#N/A</v>
      </c>
    </row>
    <row r="199" spans="1:4" x14ac:dyDescent="0.25">
      <c r="A199" s="2" t="s">
        <v>204</v>
      </c>
      <c r="B199" s="1">
        <f>IF(VLOOKUP(A199,FPM!$A$5:$B$858,2,FALSE)&gt;VLOOKUP(A199,ICMS!$B$1:$C$852,2,FALSE),0.01,IF(VLOOKUP(A199,'Área Sudene Idene'!$A$1:$B$856,2,FALSE)="sudene/idene",0.05,IF(VLOOKUP(Resumo!A199,'IDH-M'!$A$1:$C$857,3,FALSE)&lt;=0.776,0.05,0.1)))</f>
        <v>0.05</v>
      </c>
      <c r="C199" s="15">
        <f>IF(VLOOKUP(A199,FPM!$A$5:$B$858,2,FALSE)/0.8&gt;VLOOKUP(A199,ICMS!$B$1:$C$852,2,FALSE),0.01,IF(VLOOKUP(A199,'Área Sudene Idene'!$A$1:$B$856,2,FALSE)="sudene/idene",0.05,IF(VLOOKUP(Resumo!A199,'IDH-M'!$A$1:$C$857,3,FALSE)&lt;=0.776,0.05,0.1)))</f>
        <v>0.05</v>
      </c>
      <c r="D199" s="15">
        <f t="shared" si="3"/>
        <v>0</v>
      </c>
    </row>
    <row r="200" spans="1:4" x14ac:dyDescent="0.25">
      <c r="A200" s="2" t="s">
        <v>205</v>
      </c>
      <c r="B200" s="1">
        <f>IF(VLOOKUP(A200,FPM!$A$5:$B$858,2,FALSE)&gt;VLOOKUP(A200,ICMS!$B$1:$C$852,2,FALSE),0.01,IF(VLOOKUP(A200,'Área Sudene Idene'!$A$1:$B$856,2,FALSE)="sudene/idene",0.05,IF(VLOOKUP(Resumo!A200,'IDH-M'!$A$1:$C$857,3,FALSE)&lt;=0.776,0.05,0.1)))</f>
        <v>0.01</v>
      </c>
      <c r="C200" s="15">
        <f>IF(VLOOKUP(A200,FPM!$A$5:$B$858,2,FALSE)/0.8&gt;VLOOKUP(A200,ICMS!$B$1:$C$852,2,FALSE),0.01,IF(VLOOKUP(A200,'Área Sudene Idene'!$A$1:$B$856,2,FALSE)="sudene/idene",0.05,IF(VLOOKUP(Resumo!A200,'IDH-M'!$A$1:$C$857,3,FALSE)&lt;=0.776,0.05,0.1)))</f>
        <v>0.01</v>
      </c>
      <c r="D200" s="15">
        <f t="shared" si="3"/>
        <v>0</v>
      </c>
    </row>
    <row r="201" spans="1:4" x14ac:dyDescent="0.25">
      <c r="A201" s="2" t="s">
        <v>206</v>
      </c>
      <c r="B201" s="1">
        <f>IF(VLOOKUP(A201,FPM!$A$5:$B$858,2,FALSE)&gt;VLOOKUP(A201,ICMS!$B$1:$C$852,2,FALSE),0.01,IF(VLOOKUP(A201,'Área Sudene Idene'!$A$1:$B$856,2,FALSE)="sudene/idene",0.05,IF(VLOOKUP(Resumo!A201,'IDH-M'!$A$1:$C$857,3,FALSE)&lt;=0.776,0.05,0.1)))</f>
        <v>0.05</v>
      </c>
      <c r="C201" s="15">
        <f>IF(VLOOKUP(A201,FPM!$A$5:$B$858,2,FALSE)/0.8&gt;VLOOKUP(A201,ICMS!$B$1:$C$852,2,FALSE),0.01,IF(VLOOKUP(A201,'Área Sudene Idene'!$A$1:$B$856,2,FALSE)="sudene/idene",0.05,IF(VLOOKUP(Resumo!A201,'IDH-M'!$A$1:$C$857,3,FALSE)&lt;=0.776,0.05,0.1)))</f>
        <v>0.05</v>
      </c>
      <c r="D201" s="15">
        <f t="shared" si="3"/>
        <v>0</v>
      </c>
    </row>
    <row r="202" spans="1:4" x14ac:dyDescent="0.25">
      <c r="A202" s="2" t="s">
        <v>207</v>
      </c>
      <c r="B202" s="1">
        <f>IF(VLOOKUP(A202,FPM!$A$5:$B$858,2,FALSE)&gt;VLOOKUP(A202,ICMS!$B$1:$C$852,2,FALSE),0.01,IF(VLOOKUP(A202,'Área Sudene Idene'!$A$1:$B$856,2,FALSE)="sudene/idene",0.05,IF(VLOOKUP(Resumo!A202,'IDH-M'!$A$1:$C$857,3,FALSE)&lt;=0.776,0.05,0.1)))</f>
        <v>0.01</v>
      </c>
      <c r="C202" s="15">
        <f>IF(VLOOKUP(A202,FPM!$A$5:$B$858,2,FALSE)/0.8&gt;VLOOKUP(A202,ICMS!$B$1:$C$852,2,FALSE),0.01,IF(VLOOKUP(A202,'Área Sudene Idene'!$A$1:$B$856,2,FALSE)="sudene/idene",0.05,IF(VLOOKUP(Resumo!A202,'IDH-M'!$A$1:$C$857,3,FALSE)&lt;=0.776,0.05,0.1)))</f>
        <v>0.01</v>
      </c>
      <c r="D202" s="15">
        <f t="shared" si="3"/>
        <v>0</v>
      </c>
    </row>
    <row r="203" spans="1:4" x14ac:dyDescent="0.25">
      <c r="A203" s="2" t="s">
        <v>208</v>
      </c>
      <c r="B203" s="1">
        <f>IF(VLOOKUP(A203,FPM!$A$5:$B$858,2,FALSE)&gt;VLOOKUP(A203,ICMS!$B$1:$C$852,2,FALSE),0.01,IF(VLOOKUP(A203,'Área Sudene Idene'!$A$1:$B$856,2,FALSE)="sudene/idene",0.05,IF(VLOOKUP(Resumo!A203,'IDH-M'!$A$1:$C$857,3,FALSE)&lt;=0.776,0.05,0.1)))</f>
        <v>0.05</v>
      </c>
      <c r="C203" s="15">
        <f>IF(VLOOKUP(A203,FPM!$A$5:$B$858,2,FALSE)/0.8&gt;VLOOKUP(A203,ICMS!$B$1:$C$852,2,FALSE),0.01,IF(VLOOKUP(A203,'Área Sudene Idene'!$A$1:$B$856,2,FALSE)="sudene/idene",0.05,IF(VLOOKUP(Resumo!A203,'IDH-M'!$A$1:$C$857,3,FALSE)&lt;=0.776,0.05,0.1)))</f>
        <v>0.05</v>
      </c>
      <c r="D203" s="15">
        <f t="shared" si="3"/>
        <v>0</v>
      </c>
    </row>
    <row r="204" spans="1:4" x14ac:dyDescent="0.25">
      <c r="A204" s="2" t="s">
        <v>209</v>
      </c>
      <c r="B204" s="1">
        <f>IF(VLOOKUP(A204,FPM!$A$5:$B$858,2,FALSE)&gt;VLOOKUP(A204,ICMS!$B$1:$C$852,2,FALSE),0.01,IF(VLOOKUP(A204,'Área Sudene Idene'!$A$1:$B$856,2,FALSE)="sudene/idene",0.05,IF(VLOOKUP(Resumo!A204,'IDH-M'!$A$1:$C$857,3,FALSE)&lt;=0.776,0.05,0.1)))</f>
        <v>0.01</v>
      </c>
      <c r="C204" s="15">
        <f>IF(VLOOKUP(A204,FPM!$A$5:$B$858,2,FALSE)/0.8&gt;VLOOKUP(A204,ICMS!$B$1:$C$852,2,FALSE),0.01,IF(VLOOKUP(A204,'Área Sudene Idene'!$A$1:$B$856,2,FALSE)="sudene/idene",0.05,IF(VLOOKUP(Resumo!A204,'IDH-M'!$A$1:$C$857,3,FALSE)&lt;=0.776,0.05,0.1)))</f>
        <v>0.01</v>
      </c>
      <c r="D204" s="15">
        <f t="shared" si="3"/>
        <v>0</v>
      </c>
    </row>
    <row r="205" spans="1:4" x14ac:dyDescent="0.25">
      <c r="A205" s="2" t="s">
        <v>210</v>
      </c>
      <c r="B205" s="1">
        <f>IF(VLOOKUP(A205,FPM!$A$5:$B$858,2,FALSE)&gt;VLOOKUP(A205,ICMS!$B$1:$C$852,2,FALSE),0.01,IF(VLOOKUP(A205,'Área Sudene Idene'!$A$1:$B$856,2,FALSE)="sudene/idene",0.05,IF(VLOOKUP(Resumo!A205,'IDH-M'!$A$1:$C$857,3,FALSE)&lt;=0.776,0.05,0.1)))</f>
        <v>0.01</v>
      </c>
      <c r="C205" s="15">
        <f>IF(VLOOKUP(A205,FPM!$A$5:$B$858,2,FALSE)/0.8&gt;VLOOKUP(A205,ICMS!$B$1:$C$852,2,FALSE),0.01,IF(VLOOKUP(A205,'Área Sudene Idene'!$A$1:$B$856,2,FALSE)="sudene/idene",0.05,IF(VLOOKUP(Resumo!A205,'IDH-M'!$A$1:$C$857,3,FALSE)&lt;=0.776,0.05,0.1)))</f>
        <v>0.01</v>
      </c>
      <c r="D205" s="15">
        <f t="shared" si="3"/>
        <v>0</v>
      </c>
    </row>
    <row r="206" spans="1:4" x14ac:dyDescent="0.25">
      <c r="A206" s="2" t="s">
        <v>211</v>
      </c>
      <c r="B206" s="1" t="e">
        <f>IF(VLOOKUP(A206,FPM!$A$5:$B$858,2,FALSE)&gt;VLOOKUP(A206,ICMS!$B$1:$C$852,2,FALSE),0.01,IF(VLOOKUP(A206,'Área Sudene Idene'!$A$1:$B$856,2,FALSE)="sudene/idene",0.05,IF(VLOOKUP(Resumo!A206,'IDH-M'!$A$1:$C$857,3,FALSE)&lt;=0.776,0.05,0.1)))</f>
        <v>#N/A</v>
      </c>
      <c r="C206" s="15" t="e">
        <f>IF(VLOOKUP(A206,FPM!$A$5:$B$858,2,FALSE)/0.8&gt;VLOOKUP(A206,ICMS!$B$1:$C$852,2,FALSE),0.01,IF(VLOOKUP(A206,'Área Sudene Idene'!$A$1:$B$856,2,FALSE)="sudene/idene",0.05,IF(VLOOKUP(Resumo!A206,'IDH-M'!$A$1:$C$857,3,FALSE)&lt;=0.776,0.05,0.1)))</f>
        <v>#N/A</v>
      </c>
      <c r="D206" s="15" t="e">
        <f t="shared" si="3"/>
        <v>#N/A</v>
      </c>
    </row>
    <row r="207" spans="1:4" x14ac:dyDescent="0.25">
      <c r="A207" s="2" t="s">
        <v>212</v>
      </c>
      <c r="B207" s="1">
        <f>IF(VLOOKUP(A207,FPM!$A$5:$B$858,2,FALSE)&gt;VLOOKUP(A207,ICMS!$B$1:$C$852,2,FALSE),0.01,IF(VLOOKUP(A207,'Área Sudene Idene'!$A$1:$B$856,2,FALSE)="sudene/idene",0.05,IF(VLOOKUP(Resumo!A207,'IDH-M'!$A$1:$C$857,3,FALSE)&lt;=0.776,0.05,0.1)))</f>
        <v>0.05</v>
      </c>
      <c r="C207" s="15">
        <f>IF(VLOOKUP(A207,FPM!$A$5:$B$858,2,FALSE)/0.8&gt;VLOOKUP(A207,ICMS!$B$1:$C$852,2,FALSE),0.01,IF(VLOOKUP(A207,'Área Sudene Idene'!$A$1:$B$856,2,FALSE)="sudene/idene",0.05,IF(VLOOKUP(Resumo!A207,'IDH-M'!$A$1:$C$857,3,FALSE)&lt;=0.776,0.05,0.1)))</f>
        <v>0.05</v>
      </c>
      <c r="D207" s="15">
        <f t="shared" si="3"/>
        <v>0</v>
      </c>
    </row>
    <row r="208" spans="1:4" x14ac:dyDescent="0.25">
      <c r="A208" s="2" t="s">
        <v>213</v>
      </c>
      <c r="B208" s="1">
        <f>IF(VLOOKUP(A208,FPM!$A$5:$B$858,2,FALSE)&gt;VLOOKUP(A208,ICMS!$B$1:$C$852,2,FALSE),0.01,IF(VLOOKUP(A208,'Área Sudene Idene'!$A$1:$B$856,2,FALSE)="sudene/idene",0.05,IF(VLOOKUP(Resumo!A208,'IDH-M'!$A$1:$C$857,3,FALSE)&lt;=0.776,0.05,0.1)))</f>
        <v>0.01</v>
      </c>
      <c r="C208" s="15">
        <f>IF(VLOOKUP(A208,FPM!$A$5:$B$858,2,FALSE)/0.8&gt;VLOOKUP(A208,ICMS!$B$1:$C$852,2,FALSE),0.01,IF(VLOOKUP(A208,'Área Sudene Idene'!$A$1:$B$856,2,FALSE)="sudene/idene",0.05,IF(VLOOKUP(Resumo!A208,'IDH-M'!$A$1:$C$857,3,FALSE)&lt;=0.776,0.05,0.1)))</f>
        <v>0.01</v>
      </c>
      <c r="D208" s="15">
        <f t="shared" si="3"/>
        <v>0</v>
      </c>
    </row>
    <row r="209" spans="1:4" x14ac:dyDescent="0.25">
      <c r="A209" s="2" t="s">
        <v>214</v>
      </c>
      <c r="B209" s="1" t="e">
        <f>IF(VLOOKUP(A209,FPM!$A$5:$B$858,2,FALSE)&gt;VLOOKUP(A209,ICMS!$B$1:$C$852,2,FALSE),0.01,IF(VLOOKUP(A209,'Área Sudene Idene'!$A$1:$B$856,2,FALSE)="sudene/idene",0.05,IF(VLOOKUP(Resumo!A209,'IDH-M'!$A$1:$C$857,3,FALSE)&lt;=0.776,0.05,0.1)))</f>
        <v>#N/A</v>
      </c>
      <c r="C209" s="15" t="e">
        <f>IF(VLOOKUP(A209,FPM!$A$5:$B$858,2,FALSE)/0.8&gt;VLOOKUP(A209,ICMS!$B$1:$C$852,2,FALSE),0.01,IF(VLOOKUP(A209,'Área Sudene Idene'!$A$1:$B$856,2,FALSE)="sudene/idene",0.05,IF(VLOOKUP(Resumo!A209,'IDH-M'!$A$1:$C$857,3,FALSE)&lt;=0.776,0.05,0.1)))</f>
        <v>#N/A</v>
      </c>
      <c r="D209" s="15" t="e">
        <f t="shared" si="3"/>
        <v>#N/A</v>
      </c>
    </row>
    <row r="210" spans="1:4" x14ac:dyDescent="0.25">
      <c r="A210" s="2" t="s">
        <v>215</v>
      </c>
      <c r="B210" s="1">
        <f>IF(VLOOKUP(A210,FPM!$A$5:$B$858,2,FALSE)&gt;VLOOKUP(A210,ICMS!$B$1:$C$852,2,FALSE),0.01,IF(VLOOKUP(A210,'Área Sudene Idene'!$A$1:$B$856,2,FALSE)="sudene/idene",0.05,IF(VLOOKUP(Resumo!A210,'IDH-M'!$A$1:$C$857,3,FALSE)&lt;=0.776,0.05,0.1)))</f>
        <v>0.01</v>
      </c>
      <c r="C210" s="15">
        <f>IF(VLOOKUP(A210,FPM!$A$5:$B$858,2,FALSE)/0.8&gt;VLOOKUP(A210,ICMS!$B$1:$C$852,2,FALSE),0.01,IF(VLOOKUP(A210,'Área Sudene Idene'!$A$1:$B$856,2,FALSE)="sudene/idene",0.05,IF(VLOOKUP(Resumo!A210,'IDH-M'!$A$1:$C$857,3,FALSE)&lt;=0.776,0.05,0.1)))</f>
        <v>0.01</v>
      </c>
      <c r="D210" s="15">
        <f t="shared" si="3"/>
        <v>0</v>
      </c>
    </row>
    <row r="211" spans="1:4" x14ac:dyDescent="0.25">
      <c r="A211" s="2" t="s">
        <v>216</v>
      </c>
      <c r="B211" s="1" t="e">
        <f>IF(VLOOKUP(A211,FPM!$A$5:$B$858,2,FALSE)&gt;VLOOKUP(A211,ICMS!$B$1:$C$852,2,FALSE),0.01,IF(VLOOKUP(A211,'Área Sudene Idene'!$A$1:$B$856,2,FALSE)="sudene/idene",0.05,IF(VLOOKUP(Resumo!A211,'IDH-M'!$A$1:$C$857,3,FALSE)&lt;=0.776,0.05,0.1)))</f>
        <v>#N/A</v>
      </c>
      <c r="C211" s="15" t="e">
        <f>IF(VLOOKUP(A211,FPM!$A$5:$B$858,2,FALSE)/0.8&gt;VLOOKUP(A211,ICMS!$B$1:$C$852,2,FALSE),0.01,IF(VLOOKUP(A211,'Área Sudene Idene'!$A$1:$B$856,2,FALSE)="sudene/idene",0.05,IF(VLOOKUP(Resumo!A211,'IDH-M'!$A$1:$C$857,3,FALSE)&lt;=0.776,0.05,0.1)))</f>
        <v>#N/A</v>
      </c>
      <c r="D211" s="15" t="e">
        <f t="shared" si="3"/>
        <v>#N/A</v>
      </c>
    </row>
    <row r="212" spans="1:4" x14ac:dyDescent="0.25">
      <c r="A212" s="2" t="s">
        <v>217</v>
      </c>
      <c r="B212" s="1">
        <f>IF(VLOOKUP(A212,FPM!$A$5:$B$858,2,FALSE)&gt;VLOOKUP(A212,ICMS!$B$1:$C$852,2,FALSE),0.01,IF(VLOOKUP(A212,'Área Sudene Idene'!$A$1:$B$856,2,FALSE)="sudene/idene",0.05,IF(VLOOKUP(Resumo!A212,'IDH-M'!$A$1:$C$857,3,FALSE)&lt;=0.776,0.05,0.1)))</f>
        <v>0.01</v>
      </c>
      <c r="C212" s="15">
        <f>IF(VLOOKUP(A212,FPM!$A$5:$B$858,2,FALSE)/0.8&gt;VLOOKUP(A212,ICMS!$B$1:$C$852,2,FALSE),0.01,IF(VLOOKUP(A212,'Área Sudene Idene'!$A$1:$B$856,2,FALSE)="sudene/idene",0.05,IF(VLOOKUP(Resumo!A212,'IDH-M'!$A$1:$C$857,3,FALSE)&lt;=0.776,0.05,0.1)))</f>
        <v>0.01</v>
      </c>
      <c r="D212" s="15">
        <f t="shared" si="3"/>
        <v>0</v>
      </c>
    </row>
    <row r="213" spans="1:4" x14ac:dyDescent="0.25">
      <c r="A213" s="2" t="s">
        <v>218</v>
      </c>
      <c r="B213" s="1">
        <f>IF(VLOOKUP(A213,FPM!$A$5:$B$858,2,FALSE)&gt;VLOOKUP(A213,ICMS!$B$1:$C$852,2,FALSE),0.01,IF(VLOOKUP(A213,'Área Sudene Idene'!$A$1:$B$856,2,FALSE)="sudene/idene",0.05,IF(VLOOKUP(Resumo!A213,'IDH-M'!$A$1:$C$857,3,FALSE)&lt;=0.776,0.05,0.1)))</f>
        <v>0.01</v>
      </c>
      <c r="C213" s="15">
        <f>IF(VLOOKUP(A213,FPM!$A$5:$B$858,2,FALSE)/0.8&gt;VLOOKUP(A213,ICMS!$B$1:$C$852,2,FALSE),0.01,IF(VLOOKUP(A213,'Área Sudene Idene'!$A$1:$B$856,2,FALSE)="sudene/idene",0.05,IF(VLOOKUP(Resumo!A213,'IDH-M'!$A$1:$C$857,3,FALSE)&lt;=0.776,0.05,0.1)))</f>
        <v>0.01</v>
      </c>
      <c r="D213" s="15">
        <f t="shared" si="3"/>
        <v>0</v>
      </c>
    </row>
    <row r="214" spans="1:4" x14ac:dyDescent="0.25">
      <c r="A214" s="2" t="s">
        <v>219</v>
      </c>
      <c r="B214" s="1">
        <f>IF(VLOOKUP(A214,FPM!$A$5:$B$858,2,FALSE)&gt;VLOOKUP(A214,ICMS!$B$1:$C$852,2,FALSE),0.01,IF(VLOOKUP(A214,'Área Sudene Idene'!$A$1:$B$856,2,FALSE)="sudene/idene",0.05,IF(VLOOKUP(Resumo!A214,'IDH-M'!$A$1:$C$857,3,FALSE)&lt;=0.776,0.05,0.1)))</f>
        <v>0.05</v>
      </c>
      <c r="C214" s="15">
        <f>IF(VLOOKUP(A214,FPM!$A$5:$B$858,2,FALSE)/0.8&gt;VLOOKUP(A214,ICMS!$B$1:$C$852,2,FALSE),0.01,IF(VLOOKUP(A214,'Área Sudene Idene'!$A$1:$B$856,2,FALSE)="sudene/idene",0.05,IF(VLOOKUP(Resumo!A214,'IDH-M'!$A$1:$C$857,3,FALSE)&lt;=0.776,0.05,0.1)))</f>
        <v>0.05</v>
      </c>
      <c r="D214" s="15">
        <f t="shared" si="3"/>
        <v>0</v>
      </c>
    </row>
    <row r="215" spans="1:4" x14ac:dyDescent="0.25">
      <c r="A215" s="2" t="s">
        <v>220</v>
      </c>
      <c r="B215" s="1">
        <f>IF(VLOOKUP(A215,FPM!$A$5:$B$858,2,FALSE)&gt;VLOOKUP(A215,ICMS!$B$1:$C$852,2,FALSE),0.01,IF(VLOOKUP(A215,'Área Sudene Idene'!$A$1:$B$856,2,FALSE)="sudene/idene",0.05,IF(VLOOKUP(Resumo!A215,'IDH-M'!$A$1:$C$857,3,FALSE)&lt;=0.776,0.05,0.1)))</f>
        <v>0.01</v>
      </c>
      <c r="C215" s="15">
        <f>IF(VLOOKUP(A215,FPM!$A$5:$B$858,2,FALSE)/0.8&gt;VLOOKUP(A215,ICMS!$B$1:$C$852,2,FALSE),0.01,IF(VLOOKUP(A215,'Área Sudene Idene'!$A$1:$B$856,2,FALSE)="sudene/idene",0.05,IF(VLOOKUP(Resumo!A215,'IDH-M'!$A$1:$C$857,3,FALSE)&lt;=0.776,0.05,0.1)))</f>
        <v>0.01</v>
      </c>
      <c r="D215" s="15">
        <f t="shared" si="3"/>
        <v>0</v>
      </c>
    </row>
    <row r="216" spans="1:4" x14ac:dyDescent="0.25">
      <c r="A216" s="2" t="s">
        <v>221</v>
      </c>
      <c r="B216" s="1">
        <f>IF(VLOOKUP(A216,FPM!$A$5:$B$858,2,FALSE)&gt;VLOOKUP(A216,ICMS!$B$1:$C$852,2,FALSE),0.01,IF(VLOOKUP(A216,'Área Sudene Idene'!$A$1:$B$856,2,FALSE)="sudene/idene",0.05,IF(VLOOKUP(Resumo!A216,'IDH-M'!$A$1:$C$857,3,FALSE)&lt;=0.776,0.05,0.1)))</f>
        <v>0.01</v>
      </c>
      <c r="C216" s="15">
        <f>IF(VLOOKUP(A216,FPM!$A$5:$B$858,2,FALSE)/0.8&gt;VLOOKUP(A216,ICMS!$B$1:$C$852,2,FALSE),0.01,IF(VLOOKUP(A216,'Área Sudene Idene'!$A$1:$B$856,2,FALSE)="sudene/idene",0.05,IF(VLOOKUP(Resumo!A216,'IDH-M'!$A$1:$C$857,3,FALSE)&lt;=0.776,0.05,0.1)))</f>
        <v>0.01</v>
      </c>
      <c r="D216" s="15">
        <f t="shared" si="3"/>
        <v>0</v>
      </c>
    </row>
    <row r="217" spans="1:4" x14ac:dyDescent="0.25">
      <c r="A217" s="2" t="s">
        <v>222</v>
      </c>
      <c r="B217" s="1">
        <f>IF(VLOOKUP(A217,FPM!$A$5:$B$858,2,FALSE)&gt;VLOOKUP(A217,ICMS!$B$1:$C$852,2,FALSE),0.01,IF(VLOOKUP(A217,'Área Sudene Idene'!$A$1:$B$856,2,FALSE)="sudene/idene",0.05,IF(VLOOKUP(Resumo!A217,'IDH-M'!$A$1:$C$857,3,FALSE)&lt;=0.776,0.05,0.1)))</f>
        <v>0.01</v>
      </c>
      <c r="C217" s="15">
        <f>IF(VLOOKUP(A217,FPM!$A$5:$B$858,2,FALSE)/0.8&gt;VLOOKUP(A217,ICMS!$B$1:$C$852,2,FALSE),0.01,IF(VLOOKUP(A217,'Área Sudene Idene'!$A$1:$B$856,2,FALSE)="sudene/idene",0.05,IF(VLOOKUP(Resumo!A217,'IDH-M'!$A$1:$C$857,3,FALSE)&lt;=0.776,0.05,0.1)))</f>
        <v>0.01</v>
      </c>
      <c r="D217" s="15">
        <f t="shared" si="3"/>
        <v>0</v>
      </c>
    </row>
    <row r="218" spans="1:4" x14ac:dyDescent="0.25">
      <c r="A218" s="2" t="s">
        <v>223</v>
      </c>
      <c r="B218" s="1">
        <f>IF(VLOOKUP(A218,FPM!$A$5:$B$858,2,FALSE)&gt;VLOOKUP(A218,ICMS!$B$1:$C$852,2,FALSE),0.01,IF(VLOOKUP(A218,'Área Sudene Idene'!$A$1:$B$856,2,FALSE)="sudene/idene",0.05,IF(VLOOKUP(Resumo!A218,'IDH-M'!$A$1:$C$857,3,FALSE)&lt;=0.776,0.05,0.1)))</f>
        <v>0.01</v>
      </c>
      <c r="C218" s="15">
        <f>IF(VLOOKUP(A218,FPM!$A$5:$B$858,2,FALSE)/0.8&gt;VLOOKUP(A218,ICMS!$B$1:$C$852,2,FALSE),0.01,IF(VLOOKUP(A218,'Área Sudene Idene'!$A$1:$B$856,2,FALSE)="sudene/idene",0.05,IF(VLOOKUP(Resumo!A218,'IDH-M'!$A$1:$C$857,3,FALSE)&lt;=0.776,0.05,0.1)))</f>
        <v>0.01</v>
      </c>
      <c r="D218" s="15">
        <f t="shared" si="3"/>
        <v>0</v>
      </c>
    </row>
    <row r="219" spans="1:4" x14ac:dyDescent="0.25">
      <c r="A219" s="2" t="s">
        <v>224</v>
      </c>
      <c r="B219" s="1" t="e">
        <f>IF(VLOOKUP(A219,FPM!$A$5:$B$858,2,FALSE)&gt;VLOOKUP(A219,ICMS!$B$1:$C$852,2,FALSE),0.01,IF(VLOOKUP(A219,'Área Sudene Idene'!$A$1:$B$856,2,FALSE)="sudene/idene",0.05,IF(VLOOKUP(Resumo!A219,'IDH-M'!$A$1:$C$857,3,FALSE)&lt;=0.776,0.05,0.1)))</f>
        <v>#N/A</v>
      </c>
      <c r="C219" s="15" t="e">
        <f>IF(VLOOKUP(A219,FPM!$A$5:$B$858,2,FALSE)/0.8&gt;VLOOKUP(A219,ICMS!$B$1:$C$852,2,FALSE),0.01,IF(VLOOKUP(A219,'Área Sudene Idene'!$A$1:$B$856,2,FALSE)="sudene/idene",0.05,IF(VLOOKUP(Resumo!A219,'IDH-M'!$A$1:$C$857,3,FALSE)&lt;=0.776,0.05,0.1)))</f>
        <v>#N/A</v>
      </c>
      <c r="D219" s="15" t="e">
        <f t="shared" si="3"/>
        <v>#N/A</v>
      </c>
    </row>
    <row r="220" spans="1:4" x14ac:dyDescent="0.25">
      <c r="A220" s="2" t="s">
        <v>225</v>
      </c>
      <c r="B220" s="1" t="e">
        <f>IF(VLOOKUP(A220,FPM!$A$5:$B$858,2,FALSE)&gt;VLOOKUP(A220,ICMS!$B$1:$C$852,2,FALSE),0.01,IF(VLOOKUP(A220,'Área Sudene Idene'!$A$1:$B$856,2,FALSE)="sudene/idene",0.05,IF(VLOOKUP(Resumo!A220,'IDH-M'!$A$1:$C$857,3,FALSE)&lt;=0.776,0.05,0.1)))</f>
        <v>#N/A</v>
      </c>
      <c r="C220" s="15" t="e">
        <f>IF(VLOOKUP(A220,FPM!$A$5:$B$858,2,FALSE)/0.8&gt;VLOOKUP(A220,ICMS!$B$1:$C$852,2,FALSE),0.01,IF(VLOOKUP(A220,'Área Sudene Idene'!$A$1:$B$856,2,FALSE)="sudene/idene",0.05,IF(VLOOKUP(Resumo!A220,'IDH-M'!$A$1:$C$857,3,FALSE)&lt;=0.776,0.05,0.1)))</f>
        <v>#N/A</v>
      </c>
      <c r="D220" s="15" t="e">
        <f t="shared" si="3"/>
        <v>#N/A</v>
      </c>
    </row>
    <row r="221" spans="1:4" x14ac:dyDescent="0.25">
      <c r="A221" s="2" t="s">
        <v>226</v>
      </c>
      <c r="B221" s="1" t="e">
        <f>IF(VLOOKUP(A221,FPM!$A$5:$B$858,2,FALSE)&gt;VLOOKUP(A221,ICMS!$B$1:$C$852,2,FALSE),0.01,IF(VLOOKUP(A221,'Área Sudene Idene'!$A$1:$B$856,2,FALSE)="sudene/idene",0.05,IF(VLOOKUP(Resumo!A221,'IDH-M'!$A$1:$C$857,3,FALSE)&lt;=0.776,0.05,0.1)))</f>
        <v>#N/A</v>
      </c>
      <c r="C221" s="15" t="e">
        <f>IF(VLOOKUP(A221,FPM!$A$5:$B$858,2,FALSE)/0.8&gt;VLOOKUP(A221,ICMS!$B$1:$C$852,2,FALSE),0.01,IF(VLOOKUP(A221,'Área Sudene Idene'!$A$1:$B$856,2,FALSE)="sudene/idene",0.05,IF(VLOOKUP(Resumo!A221,'IDH-M'!$A$1:$C$857,3,FALSE)&lt;=0.776,0.05,0.1)))</f>
        <v>#N/A</v>
      </c>
      <c r="D221" s="15" t="e">
        <f t="shared" si="3"/>
        <v>#N/A</v>
      </c>
    </row>
    <row r="222" spans="1:4" x14ac:dyDescent="0.25">
      <c r="A222" s="2" t="s">
        <v>227</v>
      </c>
      <c r="B222" s="1" t="e">
        <f>IF(VLOOKUP(A222,FPM!$A$5:$B$858,2,FALSE)&gt;VLOOKUP(A222,ICMS!$B$1:$C$852,2,FALSE),0.01,IF(VLOOKUP(A222,'Área Sudene Idene'!$A$1:$B$856,2,FALSE)="sudene/idene",0.05,IF(VLOOKUP(Resumo!A222,'IDH-M'!$A$1:$C$857,3,FALSE)&lt;=0.776,0.05,0.1)))</f>
        <v>#N/A</v>
      </c>
      <c r="C222" s="15" t="e">
        <f>IF(VLOOKUP(A222,FPM!$A$5:$B$858,2,FALSE)/0.8&gt;VLOOKUP(A222,ICMS!$B$1:$C$852,2,FALSE),0.01,IF(VLOOKUP(A222,'Área Sudene Idene'!$A$1:$B$856,2,FALSE)="sudene/idene",0.05,IF(VLOOKUP(Resumo!A222,'IDH-M'!$A$1:$C$857,3,FALSE)&lt;=0.776,0.05,0.1)))</f>
        <v>#N/A</v>
      </c>
      <c r="D222" s="15" t="e">
        <f t="shared" si="3"/>
        <v>#N/A</v>
      </c>
    </row>
    <row r="223" spans="1:4" x14ac:dyDescent="0.25">
      <c r="A223" s="2" t="s">
        <v>228</v>
      </c>
      <c r="B223" s="1" t="e">
        <f>IF(VLOOKUP(A223,FPM!$A$5:$B$858,2,FALSE)&gt;VLOOKUP(A223,ICMS!$B$1:$C$852,2,FALSE),0.01,IF(VLOOKUP(A223,'Área Sudene Idene'!$A$1:$B$856,2,FALSE)="sudene/idene",0.05,IF(VLOOKUP(Resumo!A223,'IDH-M'!$A$1:$C$857,3,FALSE)&lt;=0.776,0.05,0.1)))</f>
        <v>#N/A</v>
      </c>
      <c r="C223" s="15" t="e">
        <f>IF(VLOOKUP(A223,FPM!$A$5:$B$858,2,FALSE)/0.8&gt;VLOOKUP(A223,ICMS!$B$1:$C$852,2,FALSE),0.01,IF(VLOOKUP(A223,'Área Sudene Idene'!$A$1:$B$856,2,FALSE)="sudene/idene",0.05,IF(VLOOKUP(Resumo!A223,'IDH-M'!$A$1:$C$857,3,FALSE)&lt;=0.776,0.05,0.1)))</f>
        <v>#N/A</v>
      </c>
      <c r="D223" s="15" t="e">
        <f t="shared" si="3"/>
        <v>#N/A</v>
      </c>
    </row>
    <row r="224" spans="1:4" x14ac:dyDescent="0.25">
      <c r="A224" s="2" t="s">
        <v>229</v>
      </c>
      <c r="B224" s="1" t="e">
        <f>IF(VLOOKUP(A224,FPM!$A$5:$B$858,2,FALSE)&gt;VLOOKUP(A224,ICMS!$B$1:$C$852,2,FALSE),0.01,IF(VLOOKUP(A224,'Área Sudene Idene'!$A$1:$B$856,2,FALSE)="sudene/idene",0.05,IF(VLOOKUP(Resumo!A224,'IDH-M'!$A$1:$C$857,3,FALSE)&lt;=0.776,0.05,0.1)))</f>
        <v>#N/A</v>
      </c>
      <c r="C224" s="15" t="e">
        <f>IF(VLOOKUP(A224,FPM!$A$5:$B$858,2,FALSE)/0.8&gt;VLOOKUP(A224,ICMS!$B$1:$C$852,2,FALSE),0.01,IF(VLOOKUP(A224,'Área Sudene Idene'!$A$1:$B$856,2,FALSE)="sudene/idene",0.05,IF(VLOOKUP(Resumo!A224,'IDH-M'!$A$1:$C$857,3,FALSE)&lt;=0.776,0.05,0.1)))</f>
        <v>#N/A</v>
      </c>
      <c r="D224" s="15" t="e">
        <f t="shared" si="3"/>
        <v>#N/A</v>
      </c>
    </row>
    <row r="225" spans="1:4" x14ac:dyDescent="0.25">
      <c r="A225" s="2" t="s">
        <v>230</v>
      </c>
      <c r="B225" s="1">
        <f>IF(VLOOKUP(A225,FPM!$A$5:$B$858,2,FALSE)&gt;VLOOKUP(A225,ICMS!$B$1:$C$852,2,FALSE),0.01,IF(VLOOKUP(A225,'Área Sudene Idene'!$A$1:$B$856,2,FALSE)="sudene/idene",0.05,IF(VLOOKUP(Resumo!A225,'IDH-M'!$A$1:$C$857,3,FALSE)&lt;=0.776,0.05,0.1)))</f>
        <v>0.01</v>
      </c>
      <c r="C225" s="15">
        <f>IF(VLOOKUP(A225,FPM!$A$5:$B$858,2,FALSE)/0.8&gt;VLOOKUP(A225,ICMS!$B$1:$C$852,2,FALSE),0.01,IF(VLOOKUP(A225,'Área Sudene Idene'!$A$1:$B$856,2,FALSE)="sudene/idene",0.05,IF(VLOOKUP(Resumo!A225,'IDH-M'!$A$1:$C$857,3,FALSE)&lt;=0.776,0.05,0.1)))</f>
        <v>0.01</v>
      </c>
      <c r="D225" s="15">
        <f t="shared" si="3"/>
        <v>0</v>
      </c>
    </row>
    <row r="226" spans="1:4" x14ac:dyDescent="0.25">
      <c r="A226" s="2" t="s">
        <v>231</v>
      </c>
      <c r="B226" s="1" t="e">
        <f>IF(VLOOKUP(A226,FPM!$A$5:$B$858,2,FALSE)&gt;VLOOKUP(A226,ICMS!$B$1:$C$852,2,FALSE),0.01,IF(VLOOKUP(A226,'Área Sudene Idene'!$A$1:$B$856,2,FALSE)="sudene/idene",0.05,IF(VLOOKUP(Resumo!A226,'IDH-M'!$A$1:$C$857,3,FALSE)&lt;=0.776,0.05,0.1)))</f>
        <v>#N/A</v>
      </c>
      <c r="C226" s="15" t="e">
        <f>IF(VLOOKUP(A226,FPM!$A$5:$B$858,2,FALSE)/0.8&gt;VLOOKUP(A226,ICMS!$B$1:$C$852,2,FALSE),0.01,IF(VLOOKUP(A226,'Área Sudene Idene'!$A$1:$B$856,2,FALSE)="sudene/idene",0.05,IF(VLOOKUP(Resumo!A226,'IDH-M'!$A$1:$C$857,3,FALSE)&lt;=0.776,0.05,0.1)))</f>
        <v>#N/A</v>
      </c>
      <c r="D226" s="15" t="e">
        <f t="shared" si="3"/>
        <v>#N/A</v>
      </c>
    </row>
    <row r="227" spans="1:4" x14ac:dyDescent="0.25">
      <c r="A227" s="2" t="s">
        <v>232</v>
      </c>
      <c r="B227" s="1">
        <f>IF(VLOOKUP(A227,FPM!$A$5:$B$858,2,FALSE)&gt;VLOOKUP(A227,ICMS!$B$1:$C$852,2,FALSE),0.01,IF(VLOOKUP(A227,'Área Sudene Idene'!$A$1:$B$856,2,FALSE)="sudene/idene",0.05,IF(VLOOKUP(Resumo!A227,'IDH-M'!$A$1:$C$857,3,FALSE)&lt;=0.776,0.05,0.1)))</f>
        <v>0.01</v>
      </c>
      <c r="C227" s="15">
        <f>IF(VLOOKUP(A227,FPM!$A$5:$B$858,2,FALSE)/0.8&gt;VLOOKUP(A227,ICMS!$B$1:$C$852,2,FALSE),0.01,IF(VLOOKUP(A227,'Área Sudene Idene'!$A$1:$B$856,2,FALSE)="sudene/idene",0.05,IF(VLOOKUP(Resumo!A227,'IDH-M'!$A$1:$C$857,3,FALSE)&lt;=0.776,0.05,0.1)))</f>
        <v>0.01</v>
      </c>
      <c r="D227" s="15">
        <f t="shared" si="3"/>
        <v>0</v>
      </c>
    </row>
    <row r="228" spans="1:4" x14ac:dyDescent="0.25">
      <c r="A228" s="2" t="s">
        <v>233</v>
      </c>
      <c r="B228" s="1">
        <f>IF(VLOOKUP(A228,FPM!$A$5:$B$858,2,FALSE)&gt;VLOOKUP(A228,ICMS!$B$1:$C$852,2,FALSE),0.01,IF(VLOOKUP(A228,'Área Sudene Idene'!$A$1:$B$856,2,FALSE)="sudene/idene",0.05,IF(VLOOKUP(Resumo!A228,'IDH-M'!$A$1:$C$857,3,FALSE)&lt;=0.776,0.05,0.1)))</f>
        <v>0.01</v>
      </c>
      <c r="C228" s="15">
        <f>IF(VLOOKUP(A228,FPM!$A$5:$B$858,2,FALSE)/0.8&gt;VLOOKUP(A228,ICMS!$B$1:$C$852,2,FALSE),0.01,IF(VLOOKUP(A228,'Área Sudene Idene'!$A$1:$B$856,2,FALSE)="sudene/idene",0.05,IF(VLOOKUP(Resumo!A228,'IDH-M'!$A$1:$C$857,3,FALSE)&lt;=0.776,0.05,0.1)))</f>
        <v>0.01</v>
      </c>
      <c r="D228" s="15">
        <f t="shared" si="3"/>
        <v>0</v>
      </c>
    </row>
    <row r="229" spans="1:4" x14ac:dyDescent="0.25">
      <c r="A229" s="2" t="s">
        <v>234</v>
      </c>
      <c r="B229" s="1" t="e">
        <f>IF(VLOOKUP(A229,FPM!$A$5:$B$858,2,FALSE)&gt;VLOOKUP(A229,ICMS!$B$1:$C$852,2,FALSE),0.01,IF(VLOOKUP(A229,'Área Sudene Idene'!$A$1:$B$856,2,FALSE)="sudene/idene",0.05,IF(VLOOKUP(Resumo!A229,'IDH-M'!$A$1:$C$857,3,FALSE)&lt;=0.776,0.05,0.1)))</f>
        <v>#N/A</v>
      </c>
      <c r="C229" s="15" t="e">
        <f>IF(VLOOKUP(A229,FPM!$A$5:$B$858,2,FALSE)/0.8&gt;VLOOKUP(A229,ICMS!$B$1:$C$852,2,FALSE),0.01,IF(VLOOKUP(A229,'Área Sudene Idene'!$A$1:$B$856,2,FALSE)="sudene/idene",0.05,IF(VLOOKUP(Resumo!A229,'IDH-M'!$A$1:$C$857,3,FALSE)&lt;=0.776,0.05,0.1)))</f>
        <v>#N/A</v>
      </c>
      <c r="D229" s="15" t="e">
        <f t="shared" si="3"/>
        <v>#N/A</v>
      </c>
    </row>
    <row r="230" spans="1:4" x14ac:dyDescent="0.25">
      <c r="A230" s="2" t="s">
        <v>235</v>
      </c>
      <c r="B230" s="1">
        <f>IF(VLOOKUP(A230,FPM!$A$5:$B$858,2,FALSE)&gt;VLOOKUP(A230,ICMS!$B$1:$C$852,2,FALSE),0.01,IF(VLOOKUP(A230,'Área Sudene Idene'!$A$1:$B$856,2,FALSE)="sudene/idene",0.05,IF(VLOOKUP(Resumo!A230,'IDH-M'!$A$1:$C$857,3,FALSE)&lt;=0.776,0.05,0.1)))</f>
        <v>0.01</v>
      </c>
      <c r="C230" s="15">
        <f>IF(VLOOKUP(A230,FPM!$A$5:$B$858,2,FALSE)/0.8&gt;VLOOKUP(A230,ICMS!$B$1:$C$852,2,FALSE),0.01,IF(VLOOKUP(A230,'Área Sudene Idene'!$A$1:$B$856,2,FALSE)="sudene/idene",0.05,IF(VLOOKUP(Resumo!A230,'IDH-M'!$A$1:$C$857,3,FALSE)&lt;=0.776,0.05,0.1)))</f>
        <v>0.01</v>
      </c>
      <c r="D230" s="15">
        <f t="shared" si="3"/>
        <v>0</v>
      </c>
    </row>
    <row r="231" spans="1:4" x14ac:dyDescent="0.25">
      <c r="A231" s="2" t="s">
        <v>236</v>
      </c>
      <c r="B231" s="1" t="e">
        <f>IF(VLOOKUP(A231,FPM!$A$5:$B$858,2,FALSE)&gt;VLOOKUP(A231,ICMS!$B$1:$C$852,2,FALSE),0.01,IF(VLOOKUP(A231,'Área Sudene Idene'!$A$1:$B$856,2,FALSE)="sudene/idene",0.05,IF(VLOOKUP(Resumo!A231,'IDH-M'!$A$1:$C$857,3,FALSE)&lt;=0.776,0.05,0.1)))</f>
        <v>#N/A</v>
      </c>
      <c r="C231" s="15" t="e">
        <f>IF(VLOOKUP(A231,FPM!$A$5:$B$858,2,FALSE)/0.8&gt;VLOOKUP(A231,ICMS!$B$1:$C$852,2,FALSE),0.01,IF(VLOOKUP(A231,'Área Sudene Idene'!$A$1:$B$856,2,FALSE)="sudene/idene",0.05,IF(VLOOKUP(Resumo!A231,'IDH-M'!$A$1:$C$857,3,FALSE)&lt;=0.776,0.05,0.1)))</f>
        <v>#N/A</v>
      </c>
      <c r="D231" s="15" t="e">
        <f t="shared" si="3"/>
        <v>#N/A</v>
      </c>
    </row>
    <row r="232" spans="1:4" x14ac:dyDescent="0.25">
      <c r="A232" s="2" t="s">
        <v>237</v>
      </c>
      <c r="B232" s="1">
        <f>IF(VLOOKUP(A232,FPM!$A$5:$B$858,2,FALSE)&gt;VLOOKUP(A232,ICMS!$B$1:$C$852,2,FALSE),0.01,IF(VLOOKUP(A232,'Área Sudene Idene'!$A$1:$B$856,2,FALSE)="sudene/idene",0.05,IF(VLOOKUP(Resumo!A232,'IDH-M'!$A$1:$C$857,3,FALSE)&lt;=0.776,0.05,0.1)))</f>
        <v>0.01</v>
      </c>
      <c r="C232" s="15">
        <f>IF(VLOOKUP(A232,FPM!$A$5:$B$858,2,FALSE)/0.8&gt;VLOOKUP(A232,ICMS!$B$1:$C$852,2,FALSE),0.01,IF(VLOOKUP(A232,'Área Sudene Idene'!$A$1:$B$856,2,FALSE)="sudene/idene",0.05,IF(VLOOKUP(Resumo!A232,'IDH-M'!$A$1:$C$857,3,FALSE)&lt;=0.776,0.05,0.1)))</f>
        <v>0.01</v>
      </c>
      <c r="D232" s="15">
        <f t="shared" si="3"/>
        <v>0</v>
      </c>
    </row>
    <row r="233" spans="1:4" x14ac:dyDescent="0.25">
      <c r="A233" s="2" t="s">
        <v>238</v>
      </c>
      <c r="B233" s="1">
        <f>IF(VLOOKUP(A233,FPM!$A$5:$B$858,2,FALSE)&gt;VLOOKUP(A233,ICMS!$B$1:$C$852,2,FALSE),0.01,IF(VLOOKUP(A233,'Área Sudene Idene'!$A$1:$B$856,2,FALSE)="sudene/idene",0.05,IF(VLOOKUP(Resumo!A233,'IDH-M'!$A$1:$C$857,3,FALSE)&lt;=0.776,0.05,0.1)))</f>
        <v>0.01</v>
      </c>
      <c r="C233" s="15">
        <f>IF(VLOOKUP(A233,FPM!$A$5:$B$858,2,FALSE)/0.8&gt;VLOOKUP(A233,ICMS!$B$1:$C$852,2,FALSE),0.01,IF(VLOOKUP(A233,'Área Sudene Idene'!$A$1:$B$856,2,FALSE)="sudene/idene",0.05,IF(VLOOKUP(Resumo!A233,'IDH-M'!$A$1:$C$857,3,FALSE)&lt;=0.776,0.05,0.1)))</f>
        <v>0.01</v>
      </c>
      <c r="D233" s="15">
        <f t="shared" si="3"/>
        <v>0</v>
      </c>
    </row>
    <row r="234" spans="1:4" x14ac:dyDescent="0.25">
      <c r="A234" s="2" t="s">
        <v>239</v>
      </c>
      <c r="B234" s="1">
        <f>IF(VLOOKUP(A234,FPM!$A$5:$B$858,2,FALSE)&gt;VLOOKUP(A234,ICMS!$B$1:$C$852,2,FALSE),0.01,IF(VLOOKUP(A234,'Área Sudene Idene'!$A$1:$B$856,2,FALSE)="sudene/idene",0.05,IF(VLOOKUP(Resumo!A234,'IDH-M'!$A$1:$C$857,3,FALSE)&lt;=0.776,0.05,0.1)))</f>
        <v>0.01</v>
      </c>
      <c r="C234" s="15">
        <f>IF(VLOOKUP(A234,FPM!$A$5:$B$858,2,FALSE)/0.8&gt;VLOOKUP(A234,ICMS!$B$1:$C$852,2,FALSE),0.01,IF(VLOOKUP(A234,'Área Sudene Idene'!$A$1:$B$856,2,FALSE)="sudene/idene",0.05,IF(VLOOKUP(Resumo!A234,'IDH-M'!$A$1:$C$857,3,FALSE)&lt;=0.776,0.05,0.1)))</f>
        <v>0.01</v>
      </c>
      <c r="D234" s="15">
        <f t="shared" si="3"/>
        <v>0</v>
      </c>
    </row>
    <row r="235" spans="1:4" x14ac:dyDescent="0.25">
      <c r="A235" s="2" t="s">
        <v>240</v>
      </c>
      <c r="B235" s="1">
        <f>IF(VLOOKUP(A235,FPM!$A$5:$B$858,2,FALSE)&gt;VLOOKUP(A235,ICMS!$B$1:$C$852,2,FALSE),0.01,IF(VLOOKUP(A235,'Área Sudene Idene'!$A$1:$B$856,2,FALSE)="sudene/idene",0.05,IF(VLOOKUP(Resumo!A235,'IDH-M'!$A$1:$C$857,3,FALSE)&lt;=0.776,0.05,0.1)))</f>
        <v>0.01</v>
      </c>
      <c r="C235" s="15">
        <f>IF(VLOOKUP(A235,FPM!$A$5:$B$858,2,FALSE)/0.8&gt;VLOOKUP(A235,ICMS!$B$1:$C$852,2,FALSE),0.01,IF(VLOOKUP(A235,'Área Sudene Idene'!$A$1:$B$856,2,FALSE)="sudene/idene",0.05,IF(VLOOKUP(Resumo!A235,'IDH-M'!$A$1:$C$857,3,FALSE)&lt;=0.776,0.05,0.1)))</f>
        <v>0.01</v>
      </c>
      <c r="D235" s="15">
        <f t="shared" si="3"/>
        <v>0</v>
      </c>
    </row>
    <row r="236" spans="1:4" x14ac:dyDescent="0.25">
      <c r="A236" s="2" t="s">
        <v>241</v>
      </c>
      <c r="B236" s="1">
        <f>IF(VLOOKUP(A236,FPM!$A$5:$B$858,2,FALSE)&gt;VLOOKUP(A236,ICMS!$B$1:$C$852,2,FALSE),0.01,IF(VLOOKUP(A236,'Área Sudene Idene'!$A$1:$B$856,2,FALSE)="sudene/idene",0.05,IF(VLOOKUP(Resumo!A236,'IDH-M'!$A$1:$C$857,3,FALSE)&lt;=0.776,0.05,0.1)))</f>
        <v>0.01</v>
      </c>
      <c r="C236" s="15">
        <f>IF(VLOOKUP(A236,FPM!$A$5:$B$858,2,FALSE)/0.8&gt;VLOOKUP(A236,ICMS!$B$1:$C$852,2,FALSE),0.01,IF(VLOOKUP(A236,'Área Sudene Idene'!$A$1:$B$856,2,FALSE)="sudene/idene",0.05,IF(VLOOKUP(Resumo!A236,'IDH-M'!$A$1:$C$857,3,FALSE)&lt;=0.776,0.05,0.1)))</f>
        <v>0.01</v>
      </c>
      <c r="D236" s="15">
        <f t="shared" si="3"/>
        <v>0</v>
      </c>
    </row>
    <row r="237" spans="1:4" x14ac:dyDescent="0.25">
      <c r="A237" s="2" t="s">
        <v>242</v>
      </c>
      <c r="B237" s="1" t="e">
        <f>IF(VLOOKUP(A237,FPM!$A$5:$B$858,2,FALSE)&gt;VLOOKUP(A237,ICMS!$B$1:$C$852,2,FALSE),0.01,IF(VLOOKUP(A237,'Área Sudene Idene'!$A$1:$B$856,2,FALSE)="sudene/idene",0.05,IF(VLOOKUP(Resumo!A237,'IDH-M'!$A$1:$C$857,3,FALSE)&lt;=0.776,0.05,0.1)))</f>
        <v>#N/A</v>
      </c>
      <c r="C237" s="15" t="e">
        <f>IF(VLOOKUP(A237,FPM!$A$5:$B$858,2,FALSE)/0.8&gt;VLOOKUP(A237,ICMS!$B$1:$C$852,2,FALSE),0.01,IF(VLOOKUP(A237,'Área Sudene Idene'!$A$1:$B$856,2,FALSE)="sudene/idene",0.05,IF(VLOOKUP(Resumo!A237,'IDH-M'!$A$1:$C$857,3,FALSE)&lt;=0.776,0.05,0.1)))</f>
        <v>#N/A</v>
      </c>
      <c r="D237" s="15" t="e">
        <f t="shared" si="3"/>
        <v>#N/A</v>
      </c>
    </row>
    <row r="238" spans="1:4" x14ac:dyDescent="0.25">
      <c r="A238" s="2" t="s">
        <v>243</v>
      </c>
      <c r="B238" s="1" t="e">
        <f>IF(VLOOKUP(A238,FPM!$A$5:$B$858,2,FALSE)&gt;VLOOKUP(A238,ICMS!$B$1:$C$852,2,FALSE),0.01,IF(VLOOKUP(A238,'Área Sudene Idene'!$A$1:$B$856,2,FALSE)="sudene/idene",0.05,IF(VLOOKUP(Resumo!A238,'IDH-M'!$A$1:$C$857,3,FALSE)&lt;=0.776,0.05,0.1)))</f>
        <v>#N/A</v>
      </c>
      <c r="C238" s="15" t="e">
        <f>IF(VLOOKUP(A238,FPM!$A$5:$B$858,2,FALSE)/0.8&gt;VLOOKUP(A238,ICMS!$B$1:$C$852,2,FALSE),0.01,IF(VLOOKUP(A238,'Área Sudene Idene'!$A$1:$B$856,2,FALSE)="sudene/idene",0.05,IF(VLOOKUP(Resumo!A238,'IDH-M'!$A$1:$C$857,3,FALSE)&lt;=0.776,0.05,0.1)))</f>
        <v>#N/A</v>
      </c>
      <c r="D238" s="15" t="e">
        <f t="shared" si="3"/>
        <v>#N/A</v>
      </c>
    </row>
    <row r="239" spans="1:4" x14ac:dyDescent="0.25">
      <c r="A239" s="2" t="s">
        <v>244</v>
      </c>
      <c r="B239" s="1">
        <f>IF(VLOOKUP(A239,FPM!$A$5:$B$858,2,FALSE)&gt;VLOOKUP(A239,ICMS!$B$1:$C$852,2,FALSE),0.01,IF(VLOOKUP(A239,'Área Sudene Idene'!$A$1:$B$856,2,FALSE)="sudene/idene",0.05,IF(VLOOKUP(Resumo!A239,'IDH-M'!$A$1:$C$857,3,FALSE)&lt;=0.776,0.05,0.1)))</f>
        <v>0.01</v>
      </c>
      <c r="C239" s="15">
        <f>IF(VLOOKUP(A239,FPM!$A$5:$B$858,2,FALSE)/0.8&gt;VLOOKUP(A239,ICMS!$B$1:$C$852,2,FALSE),0.01,IF(VLOOKUP(A239,'Área Sudene Idene'!$A$1:$B$856,2,FALSE)="sudene/idene",0.05,IF(VLOOKUP(Resumo!A239,'IDH-M'!$A$1:$C$857,3,FALSE)&lt;=0.776,0.05,0.1)))</f>
        <v>0.01</v>
      </c>
      <c r="D239" s="15">
        <f t="shared" si="3"/>
        <v>0</v>
      </c>
    </row>
    <row r="240" spans="1:4" x14ac:dyDescent="0.25">
      <c r="A240" s="2" t="s">
        <v>245</v>
      </c>
      <c r="B240" s="1">
        <f>IF(VLOOKUP(A240,FPM!$A$5:$B$858,2,FALSE)&gt;VLOOKUP(A240,ICMS!$B$1:$C$852,2,FALSE),0.01,IF(VLOOKUP(A240,'Área Sudene Idene'!$A$1:$B$856,2,FALSE)="sudene/idene",0.05,IF(VLOOKUP(Resumo!A240,'IDH-M'!$A$1:$C$857,3,FALSE)&lt;=0.776,0.05,0.1)))</f>
        <v>0.01</v>
      </c>
      <c r="C240" s="15">
        <f>IF(VLOOKUP(A240,FPM!$A$5:$B$858,2,FALSE)/0.8&gt;VLOOKUP(A240,ICMS!$B$1:$C$852,2,FALSE),0.01,IF(VLOOKUP(A240,'Área Sudene Idene'!$A$1:$B$856,2,FALSE)="sudene/idene",0.05,IF(VLOOKUP(Resumo!A240,'IDH-M'!$A$1:$C$857,3,FALSE)&lt;=0.776,0.05,0.1)))</f>
        <v>0.01</v>
      </c>
      <c r="D240" s="15">
        <f t="shared" si="3"/>
        <v>0</v>
      </c>
    </row>
    <row r="241" spans="1:4" x14ac:dyDescent="0.25">
      <c r="A241" s="2" t="s">
        <v>246</v>
      </c>
      <c r="B241" s="1">
        <f>IF(VLOOKUP(A241,FPM!$A$5:$B$858,2,FALSE)&gt;VLOOKUP(A241,ICMS!$B$1:$C$852,2,FALSE),0.01,IF(VLOOKUP(A241,'Área Sudene Idene'!$A$1:$B$856,2,FALSE)="sudene/idene",0.05,IF(VLOOKUP(Resumo!A241,'IDH-M'!$A$1:$C$857,3,FALSE)&lt;=0.776,0.05,0.1)))</f>
        <v>0.01</v>
      </c>
      <c r="C241" s="15">
        <f>IF(VLOOKUP(A241,FPM!$A$5:$B$858,2,FALSE)/0.8&gt;VLOOKUP(A241,ICMS!$B$1:$C$852,2,FALSE),0.01,IF(VLOOKUP(A241,'Área Sudene Idene'!$A$1:$B$856,2,FALSE)="sudene/idene",0.05,IF(VLOOKUP(Resumo!A241,'IDH-M'!$A$1:$C$857,3,FALSE)&lt;=0.776,0.05,0.1)))</f>
        <v>0.01</v>
      </c>
      <c r="D241" s="15">
        <f t="shared" si="3"/>
        <v>0</v>
      </c>
    </row>
    <row r="242" spans="1:4" x14ac:dyDescent="0.25">
      <c r="A242" s="2" t="s">
        <v>247</v>
      </c>
      <c r="B242" s="1">
        <f>IF(VLOOKUP(A242,FPM!$A$5:$B$858,2,FALSE)&gt;VLOOKUP(A242,ICMS!$B$1:$C$852,2,FALSE),0.01,IF(VLOOKUP(A242,'Área Sudene Idene'!$A$1:$B$856,2,FALSE)="sudene/idene",0.05,IF(VLOOKUP(Resumo!A242,'IDH-M'!$A$1:$C$857,3,FALSE)&lt;=0.776,0.05,0.1)))</f>
        <v>0.01</v>
      </c>
      <c r="C242" s="15">
        <f>IF(VLOOKUP(A242,FPM!$A$5:$B$858,2,FALSE)/0.8&gt;VLOOKUP(A242,ICMS!$B$1:$C$852,2,FALSE),0.01,IF(VLOOKUP(A242,'Área Sudene Idene'!$A$1:$B$856,2,FALSE)="sudene/idene",0.05,IF(VLOOKUP(Resumo!A242,'IDH-M'!$A$1:$C$857,3,FALSE)&lt;=0.776,0.05,0.1)))</f>
        <v>0.01</v>
      </c>
      <c r="D242" s="15">
        <f t="shared" si="3"/>
        <v>0</v>
      </c>
    </row>
    <row r="243" spans="1:4" x14ac:dyDescent="0.25">
      <c r="A243" s="2" t="s">
        <v>248</v>
      </c>
      <c r="B243" s="1">
        <f>IF(VLOOKUP(A243,FPM!$A$5:$B$858,2,FALSE)&gt;VLOOKUP(A243,ICMS!$B$1:$C$852,2,FALSE),0.01,IF(VLOOKUP(A243,'Área Sudene Idene'!$A$1:$B$856,2,FALSE)="sudene/idene",0.05,IF(VLOOKUP(Resumo!A243,'IDH-M'!$A$1:$C$857,3,FALSE)&lt;=0.776,0.05,0.1)))</f>
        <v>0.01</v>
      </c>
      <c r="C243" s="15">
        <f>IF(VLOOKUP(A243,FPM!$A$5:$B$858,2,FALSE)/0.8&gt;VLOOKUP(A243,ICMS!$B$1:$C$852,2,FALSE),0.01,IF(VLOOKUP(A243,'Área Sudene Idene'!$A$1:$B$856,2,FALSE)="sudene/idene",0.05,IF(VLOOKUP(Resumo!A243,'IDH-M'!$A$1:$C$857,3,FALSE)&lt;=0.776,0.05,0.1)))</f>
        <v>0.01</v>
      </c>
      <c r="D243" s="15">
        <f t="shared" si="3"/>
        <v>0</v>
      </c>
    </row>
    <row r="244" spans="1:4" x14ac:dyDescent="0.25">
      <c r="A244" s="2" t="s">
        <v>249</v>
      </c>
      <c r="B244" s="1" t="e">
        <f>IF(VLOOKUP(A244,FPM!$A$5:$B$858,2,FALSE)&gt;VLOOKUP(A244,ICMS!$B$1:$C$852,2,FALSE),0.01,IF(VLOOKUP(A244,'Área Sudene Idene'!$A$1:$B$856,2,FALSE)="sudene/idene",0.05,IF(VLOOKUP(Resumo!A244,'IDH-M'!$A$1:$C$857,3,FALSE)&lt;=0.776,0.05,0.1)))</f>
        <v>#N/A</v>
      </c>
      <c r="C244" s="15" t="e">
        <f>IF(VLOOKUP(A244,FPM!$A$5:$B$858,2,FALSE)/0.8&gt;VLOOKUP(A244,ICMS!$B$1:$C$852,2,FALSE),0.01,IF(VLOOKUP(A244,'Área Sudene Idene'!$A$1:$B$856,2,FALSE)="sudene/idene",0.05,IF(VLOOKUP(Resumo!A244,'IDH-M'!$A$1:$C$857,3,FALSE)&lt;=0.776,0.05,0.1)))</f>
        <v>#N/A</v>
      </c>
      <c r="D244" s="15" t="e">
        <f t="shared" si="3"/>
        <v>#N/A</v>
      </c>
    </row>
    <row r="245" spans="1:4" x14ac:dyDescent="0.25">
      <c r="A245" s="2" t="s">
        <v>250</v>
      </c>
      <c r="B245" s="1" t="e">
        <f>IF(VLOOKUP(A245,FPM!$A$5:$B$858,2,FALSE)&gt;VLOOKUP(A245,ICMS!$B$1:$C$852,2,FALSE),0.01,IF(VLOOKUP(A245,'Área Sudene Idene'!$A$1:$B$856,2,FALSE)="sudene/idene",0.05,IF(VLOOKUP(Resumo!A245,'IDH-M'!$A$1:$C$857,3,FALSE)&lt;=0.776,0.05,0.1)))</f>
        <v>#N/A</v>
      </c>
      <c r="C245" s="15" t="e">
        <f>IF(VLOOKUP(A245,FPM!$A$5:$B$858,2,FALSE)/0.8&gt;VLOOKUP(A245,ICMS!$B$1:$C$852,2,FALSE),0.01,IF(VLOOKUP(A245,'Área Sudene Idene'!$A$1:$B$856,2,FALSE)="sudene/idene",0.05,IF(VLOOKUP(Resumo!A245,'IDH-M'!$A$1:$C$857,3,FALSE)&lt;=0.776,0.05,0.1)))</f>
        <v>#N/A</v>
      </c>
      <c r="D245" s="15" t="e">
        <f t="shared" si="3"/>
        <v>#N/A</v>
      </c>
    </row>
    <row r="246" spans="1:4" x14ac:dyDescent="0.25">
      <c r="A246" s="2" t="s">
        <v>251</v>
      </c>
      <c r="B246" s="1">
        <f>IF(VLOOKUP(A246,FPM!$A$5:$B$858,2,FALSE)&gt;VLOOKUP(A246,ICMS!$B$1:$C$852,2,FALSE),0.01,IF(VLOOKUP(A246,'Área Sudene Idene'!$A$1:$B$856,2,FALSE)="sudene/idene",0.05,IF(VLOOKUP(Resumo!A246,'IDH-M'!$A$1:$C$857,3,FALSE)&lt;=0.776,0.05,0.1)))</f>
        <v>0.01</v>
      </c>
      <c r="C246" s="15">
        <f>IF(VLOOKUP(A246,FPM!$A$5:$B$858,2,FALSE)/0.8&gt;VLOOKUP(A246,ICMS!$B$1:$C$852,2,FALSE),0.01,IF(VLOOKUP(A246,'Área Sudene Idene'!$A$1:$B$856,2,FALSE)="sudene/idene",0.05,IF(VLOOKUP(Resumo!A246,'IDH-M'!$A$1:$C$857,3,FALSE)&lt;=0.776,0.05,0.1)))</f>
        <v>0.01</v>
      </c>
      <c r="D246" s="15">
        <f t="shared" si="3"/>
        <v>0</v>
      </c>
    </row>
    <row r="247" spans="1:4" x14ac:dyDescent="0.25">
      <c r="A247" s="2" t="s">
        <v>252</v>
      </c>
      <c r="B247" s="1">
        <f>IF(VLOOKUP(A247,FPM!$A$5:$B$858,2,FALSE)&gt;VLOOKUP(A247,ICMS!$B$1:$C$852,2,FALSE),0.01,IF(VLOOKUP(A247,'Área Sudene Idene'!$A$1:$B$856,2,FALSE)="sudene/idene",0.05,IF(VLOOKUP(Resumo!A247,'IDH-M'!$A$1:$C$857,3,FALSE)&lt;=0.776,0.05,0.1)))</f>
        <v>0.01</v>
      </c>
      <c r="C247" s="15">
        <f>IF(VLOOKUP(A247,FPM!$A$5:$B$858,2,FALSE)/0.8&gt;VLOOKUP(A247,ICMS!$B$1:$C$852,2,FALSE),0.01,IF(VLOOKUP(A247,'Área Sudene Idene'!$A$1:$B$856,2,FALSE)="sudene/idene",0.05,IF(VLOOKUP(Resumo!A247,'IDH-M'!$A$1:$C$857,3,FALSE)&lt;=0.776,0.05,0.1)))</f>
        <v>0.01</v>
      </c>
      <c r="D247" s="15">
        <f t="shared" si="3"/>
        <v>0</v>
      </c>
    </row>
    <row r="248" spans="1:4" x14ac:dyDescent="0.25">
      <c r="A248" s="2" t="s">
        <v>253</v>
      </c>
      <c r="B248" s="1" t="e">
        <f>IF(VLOOKUP(A248,FPM!$A$5:$B$858,2,FALSE)&gt;VLOOKUP(A248,ICMS!$B$1:$C$852,2,FALSE),0.01,IF(VLOOKUP(A248,'Área Sudene Idene'!$A$1:$B$856,2,FALSE)="sudene/idene",0.05,IF(VLOOKUP(Resumo!A248,'IDH-M'!$A$1:$C$857,3,FALSE)&lt;=0.776,0.05,0.1)))</f>
        <v>#N/A</v>
      </c>
      <c r="C248" s="15" t="e">
        <f>IF(VLOOKUP(A248,FPM!$A$5:$B$858,2,FALSE)/0.8&gt;VLOOKUP(A248,ICMS!$B$1:$C$852,2,FALSE),0.01,IF(VLOOKUP(A248,'Área Sudene Idene'!$A$1:$B$856,2,FALSE)="sudene/idene",0.05,IF(VLOOKUP(Resumo!A248,'IDH-M'!$A$1:$C$857,3,FALSE)&lt;=0.776,0.05,0.1)))</f>
        <v>#N/A</v>
      </c>
      <c r="D248" s="15" t="e">
        <f t="shared" si="3"/>
        <v>#N/A</v>
      </c>
    </row>
    <row r="249" spans="1:4" x14ac:dyDescent="0.25">
      <c r="A249" s="2" t="s">
        <v>254</v>
      </c>
      <c r="B249" s="1" t="e">
        <f>IF(VLOOKUP(A249,FPM!$A$5:$B$858,2,FALSE)&gt;VLOOKUP(A249,ICMS!$B$1:$C$852,2,FALSE),0.01,IF(VLOOKUP(A249,'Área Sudene Idene'!$A$1:$B$856,2,FALSE)="sudene/idene",0.05,IF(VLOOKUP(Resumo!A249,'IDH-M'!$A$1:$C$857,3,FALSE)&lt;=0.776,0.05,0.1)))</f>
        <v>#N/A</v>
      </c>
      <c r="C249" s="15" t="e">
        <f>IF(VLOOKUP(A249,FPM!$A$5:$B$858,2,FALSE)/0.8&gt;VLOOKUP(A249,ICMS!$B$1:$C$852,2,FALSE),0.01,IF(VLOOKUP(A249,'Área Sudene Idene'!$A$1:$B$856,2,FALSE)="sudene/idene",0.05,IF(VLOOKUP(Resumo!A249,'IDH-M'!$A$1:$C$857,3,FALSE)&lt;=0.776,0.05,0.1)))</f>
        <v>#N/A</v>
      </c>
      <c r="D249" s="15" t="e">
        <f t="shared" si="3"/>
        <v>#N/A</v>
      </c>
    </row>
    <row r="250" spans="1:4" x14ac:dyDescent="0.25">
      <c r="A250" s="2" t="s">
        <v>255</v>
      </c>
      <c r="B250" s="1">
        <f>IF(VLOOKUP(A250,FPM!$A$5:$B$858,2,FALSE)&gt;VLOOKUP(A250,ICMS!$B$1:$C$852,2,FALSE),0.01,IF(VLOOKUP(A250,'Área Sudene Idene'!$A$1:$B$856,2,FALSE)="sudene/idene",0.05,IF(VLOOKUP(Resumo!A250,'IDH-M'!$A$1:$C$857,3,FALSE)&lt;=0.776,0.05,0.1)))</f>
        <v>0.01</v>
      </c>
      <c r="C250" s="15">
        <f>IF(VLOOKUP(A250,FPM!$A$5:$B$858,2,FALSE)/0.8&gt;VLOOKUP(A250,ICMS!$B$1:$C$852,2,FALSE),0.01,IF(VLOOKUP(A250,'Área Sudene Idene'!$A$1:$B$856,2,FALSE)="sudene/idene",0.05,IF(VLOOKUP(Resumo!A250,'IDH-M'!$A$1:$C$857,3,FALSE)&lt;=0.776,0.05,0.1)))</f>
        <v>0.01</v>
      </c>
      <c r="D250" s="15">
        <f t="shared" si="3"/>
        <v>0</v>
      </c>
    </row>
    <row r="251" spans="1:4" x14ac:dyDescent="0.25">
      <c r="A251" s="2" t="s">
        <v>256</v>
      </c>
      <c r="B251" s="1">
        <f>IF(VLOOKUP(A251,FPM!$A$5:$B$858,2,FALSE)&gt;VLOOKUP(A251,ICMS!$B$1:$C$852,2,FALSE),0.01,IF(VLOOKUP(A251,'Área Sudene Idene'!$A$1:$B$856,2,FALSE)="sudene/idene",0.05,IF(VLOOKUP(Resumo!A251,'IDH-M'!$A$1:$C$857,3,FALSE)&lt;=0.776,0.05,0.1)))</f>
        <v>0.01</v>
      </c>
      <c r="C251" s="15">
        <f>IF(VLOOKUP(A251,FPM!$A$5:$B$858,2,FALSE)/0.8&gt;VLOOKUP(A251,ICMS!$B$1:$C$852,2,FALSE),0.01,IF(VLOOKUP(A251,'Área Sudene Idene'!$A$1:$B$856,2,FALSE)="sudene/idene",0.05,IF(VLOOKUP(Resumo!A251,'IDH-M'!$A$1:$C$857,3,FALSE)&lt;=0.776,0.05,0.1)))</f>
        <v>0.01</v>
      </c>
      <c r="D251" s="15">
        <f t="shared" si="3"/>
        <v>0</v>
      </c>
    </row>
    <row r="252" spans="1:4" x14ac:dyDescent="0.25">
      <c r="A252" s="2" t="s">
        <v>257</v>
      </c>
      <c r="B252" s="1" t="e">
        <f>IF(VLOOKUP(A252,FPM!$A$5:$B$858,2,FALSE)&gt;VLOOKUP(A252,ICMS!$B$1:$C$852,2,FALSE),0.01,IF(VLOOKUP(A252,'Área Sudene Idene'!$A$1:$B$856,2,FALSE)="sudene/idene",0.05,IF(VLOOKUP(Resumo!A252,'IDH-M'!$A$1:$C$857,3,FALSE)&lt;=0.776,0.05,0.1)))</f>
        <v>#N/A</v>
      </c>
      <c r="C252" s="15" t="e">
        <f>IF(VLOOKUP(A252,FPM!$A$5:$B$858,2,FALSE)/0.8&gt;VLOOKUP(A252,ICMS!$B$1:$C$852,2,FALSE),0.01,IF(VLOOKUP(A252,'Área Sudene Idene'!$A$1:$B$856,2,FALSE)="sudene/idene",0.05,IF(VLOOKUP(Resumo!A252,'IDH-M'!$A$1:$C$857,3,FALSE)&lt;=0.776,0.05,0.1)))</f>
        <v>#N/A</v>
      </c>
      <c r="D252" s="15" t="e">
        <f t="shared" si="3"/>
        <v>#N/A</v>
      </c>
    </row>
    <row r="253" spans="1:4" x14ac:dyDescent="0.25">
      <c r="A253" s="2" t="s">
        <v>258</v>
      </c>
      <c r="B253" s="1">
        <f>IF(VLOOKUP(A253,FPM!$A$5:$B$858,2,FALSE)&gt;VLOOKUP(A253,ICMS!$B$1:$C$852,2,FALSE),0.01,IF(VLOOKUP(A253,'Área Sudene Idene'!$A$1:$B$856,2,FALSE)="sudene/idene",0.05,IF(VLOOKUP(Resumo!A253,'IDH-M'!$A$1:$C$857,3,FALSE)&lt;=0.776,0.05,0.1)))</f>
        <v>0.01</v>
      </c>
      <c r="C253" s="15">
        <f>IF(VLOOKUP(A253,FPM!$A$5:$B$858,2,FALSE)/0.8&gt;VLOOKUP(A253,ICMS!$B$1:$C$852,2,FALSE),0.01,IF(VLOOKUP(A253,'Área Sudene Idene'!$A$1:$B$856,2,FALSE)="sudene/idene",0.05,IF(VLOOKUP(Resumo!A253,'IDH-M'!$A$1:$C$857,3,FALSE)&lt;=0.776,0.05,0.1)))</f>
        <v>0.01</v>
      </c>
      <c r="D253" s="15">
        <f t="shared" si="3"/>
        <v>0</v>
      </c>
    </row>
    <row r="254" spans="1:4" x14ac:dyDescent="0.25">
      <c r="A254" s="2" t="s">
        <v>259</v>
      </c>
      <c r="B254" s="1">
        <f>IF(VLOOKUP(A254,FPM!$A$5:$B$858,2,FALSE)&gt;VLOOKUP(A254,ICMS!$B$1:$C$852,2,FALSE),0.01,IF(VLOOKUP(A254,'Área Sudene Idene'!$A$1:$B$856,2,FALSE)="sudene/idene",0.05,IF(VLOOKUP(Resumo!A254,'IDH-M'!$A$1:$C$857,3,FALSE)&lt;=0.776,0.05,0.1)))</f>
        <v>0.01</v>
      </c>
      <c r="C254" s="15">
        <f>IF(VLOOKUP(A254,FPM!$A$5:$B$858,2,FALSE)/0.8&gt;VLOOKUP(A254,ICMS!$B$1:$C$852,2,FALSE),0.01,IF(VLOOKUP(A254,'Área Sudene Idene'!$A$1:$B$856,2,FALSE)="sudene/idene",0.05,IF(VLOOKUP(Resumo!A254,'IDH-M'!$A$1:$C$857,3,FALSE)&lt;=0.776,0.05,0.1)))</f>
        <v>0.01</v>
      </c>
      <c r="D254" s="15">
        <f t="shared" si="3"/>
        <v>0</v>
      </c>
    </row>
    <row r="255" spans="1:4" x14ac:dyDescent="0.25">
      <c r="A255" s="2" t="s">
        <v>260</v>
      </c>
      <c r="B255" s="1">
        <f>IF(VLOOKUP(A255,FPM!$A$5:$B$858,2,FALSE)&gt;VLOOKUP(A255,ICMS!$B$1:$C$852,2,FALSE),0.01,IF(VLOOKUP(A255,'Área Sudene Idene'!$A$1:$B$856,2,FALSE)="sudene/idene",0.05,IF(VLOOKUP(Resumo!A255,'IDH-M'!$A$1:$C$857,3,FALSE)&lt;=0.776,0.05,0.1)))</f>
        <v>0.01</v>
      </c>
      <c r="C255" s="15">
        <f>IF(VLOOKUP(A255,FPM!$A$5:$B$858,2,FALSE)/0.8&gt;VLOOKUP(A255,ICMS!$B$1:$C$852,2,FALSE),0.01,IF(VLOOKUP(A255,'Área Sudene Idene'!$A$1:$B$856,2,FALSE)="sudene/idene",0.05,IF(VLOOKUP(Resumo!A255,'IDH-M'!$A$1:$C$857,3,FALSE)&lt;=0.776,0.05,0.1)))</f>
        <v>0.01</v>
      </c>
      <c r="D255" s="15">
        <f t="shared" si="3"/>
        <v>0</v>
      </c>
    </row>
    <row r="256" spans="1:4" x14ac:dyDescent="0.25">
      <c r="A256" s="2" t="s">
        <v>261</v>
      </c>
      <c r="B256" s="1" t="e">
        <f>IF(VLOOKUP(A256,FPM!$A$5:$B$858,2,FALSE)&gt;VLOOKUP(A256,ICMS!$B$1:$C$852,2,FALSE),0.01,IF(VLOOKUP(A256,'Área Sudene Idene'!$A$1:$B$856,2,FALSE)="sudene/idene",0.05,IF(VLOOKUP(Resumo!A256,'IDH-M'!$A$1:$C$857,3,FALSE)&lt;=0.776,0.05,0.1)))</f>
        <v>#N/A</v>
      </c>
      <c r="C256" s="15" t="e">
        <f>IF(VLOOKUP(A256,FPM!$A$5:$B$858,2,FALSE)/0.8&gt;VLOOKUP(A256,ICMS!$B$1:$C$852,2,FALSE),0.01,IF(VLOOKUP(A256,'Área Sudene Idene'!$A$1:$B$856,2,FALSE)="sudene/idene",0.05,IF(VLOOKUP(Resumo!A256,'IDH-M'!$A$1:$C$857,3,FALSE)&lt;=0.776,0.05,0.1)))</f>
        <v>#N/A</v>
      </c>
      <c r="D256" s="15" t="e">
        <f t="shared" si="3"/>
        <v>#N/A</v>
      </c>
    </row>
    <row r="257" spans="1:4" x14ac:dyDescent="0.25">
      <c r="A257" s="2" t="s">
        <v>262</v>
      </c>
      <c r="B257" s="1" t="e">
        <f>IF(VLOOKUP(A257,FPM!$A$5:$B$858,2,FALSE)&gt;VLOOKUP(A257,ICMS!$B$1:$C$852,2,FALSE),0.01,IF(VLOOKUP(A257,'Área Sudene Idene'!$A$1:$B$856,2,FALSE)="sudene/idene",0.05,IF(VLOOKUP(Resumo!A257,'IDH-M'!$A$1:$C$857,3,FALSE)&lt;=0.776,0.05,0.1)))</f>
        <v>#N/A</v>
      </c>
      <c r="C257" s="15" t="e">
        <f>IF(VLOOKUP(A257,FPM!$A$5:$B$858,2,FALSE)/0.8&gt;VLOOKUP(A257,ICMS!$B$1:$C$852,2,FALSE),0.01,IF(VLOOKUP(A257,'Área Sudene Idene'!$A$1:$B$856,2,FALSE)="sudene/idene",0.05,IF(VLOOKUP(Resumo!A257,'IDH-M'!$A$1:$C$857,3,FALSE)&lt;=0.776,0.05,0.1)))</f>
        <v>#N/A</v>
      </c>
      <c r="D257" s="15" t="e">
        <f t="shared" si="3"/>
        <v>#N/A</v>
      </c>
    </row>
    <row r="258" spans="1:4" x14ac:dyDescent="0.25">
      <c r="A258" s="2" t="s">
        <v>263</v>
      </c>
      <c r="B258" s="1" t="e">
        <f>IF(VLOOKUP(A258,FPM!$A$5:$B$858,2,FALSE)&gt;VLOOKUP(A258,ICMS!$B$1:$C$852,2,FALSE),0.01,IF(VLOOKUP(A258,'Área Sudene Idene'!$A$1:$B$856,2,FALSE)="sudene/idene",0.05,IF(VLOOKUP(Resumo!A258,'IDH-M'!$A$1:$C$857,3,FALSE)&lt;=0.776,0.05,0.1)))</f>
        <v>#N/A</v>
      </c>
      <c r="C258" s="15" t="e">
        <f>IF(VLOOKUP(A258,FPM!$A$5:$B$858,2,FALSE)/0.8&gt;VLOOKUP(A258,ICMS!$B$1:$C$852,2,FALSE),0.01,IF(VLOOKUP(A258,'Área Sudene Idene'!$A$1:$B$856,2,FALSE)="sudene/idene",0.05,IF(VLOOKUP(Resumo!A258,'IDH-M'!$A$1:$C$857,3,FALSE)&lt;=0.776,0.05,0.1)))</f>
        <v>#N/A</v>
      </c>
      <c r="D258" s="15" t="e">
        <f t="shared" si="3"/>
        <v>#N/A</v>
      </c>
    </row>
    <row r="259" spans="1:4" x14ac:dyDescent="0.25">
      <c r="A259" s="2" t="s">
        <v>264</v>
      </c>
      <c r="B259" s="1">
        <f>IF(VLOOKUP(A259,FPM!$A$5:$B$858,2,FALSE)&gt;VLOOKUP(A259,ICMS!$B$1:$C$852,2,FALSE),0.01,IF(VLOOKUP(A259,'Área Sudene Idene'!$A$1:$B$856,2,FALSE)="sudene/idene",0.05,IF(VLOOKUP(Resumo!A259,'IDH-M'!$A$1:$C$857,3,FALSE)&lt;=0.776,0.05,0.1)))</f>
        <v>0.01</v>
      </c>
      <c r="C259" s="15">
        <f>IF(VLOOKUP(A259,FPM!$A$5:$B$858,2,FALSE)/0.8&gt;VLOOKUP(A259,ICMS!$B$1:$C$852,2,FALSE),0.01,IF(VLOOKUP(A259,'Área Sudene Idene'!$A$1:$B$856,2,FALSE)="sudene/idene",0.05,IF(VLOOKUP(Resumo!A259,'IDH-M'!$A$1:$C$857,3,FALSE)&lt;=0.776,0.05,0.1)))</f>
        <v>0.01</v>
      </c>
      <c r="D259" s="15">
        <f t="shared" ref="D259:D322" si="4">B259-C259</f>
        <v>0</v>
      </c>
    </row>
    <row r="260" spans="1:4" x14ac:dyDescent="0.25">
      <c r="A260" s="2" t="s">
        <v>265</v>
      </c>
      <c r="B260" s="1" t="e">
        <f>IF(VLOOKUP(A260,FPM!$A$5:$B$858,2,FALSE)&gt;VLOOKUP(A260,ICMS!$B$1:$C$852,2,FALSE),0.01,IF(VLOOKUP(A260,'Área Sudene Idene'!$A$1:$B$856,2,FALSE)="sudene/idene",0.05,IF(VLOOKUP(Resumo!A260,'IDH-M'!$A$1:$C$857,3,FALSE)&lt;=0.776,0.05,0.1)))</f>
        <v>#N/A</v>
      </c>
      <c r="C260" s="15" t="e">
        <f>IF(VLOOKUP(A260,FPM!$A$5:$B$858,2,FALSE)/0.8&gt;VLOOKUP(A260,ICMS!$B$1:$C$852,2,FALSE),0.01,IF(VLOOKUP(A260,'Área Sudene Idene'!$A$1:$B$856,2,FALSE)="sudene/idene",0.05,IF(VLOOKUP(Resumo!A260,'IDH-M'!$A$1:$C$857,3,FALSE)&lt;=0.776,0.05,0.1)))</f>
        <v>#N/A</v>
      </c>
      <c r="D260" s="15" t="e">
        <f t="shared" si="4"/>
        <v>#N/A</v>
      </c>
    </row>
    <row r="261" spans="1:4" x14ac:dyDescent="0.25">
      <c r="A261" s="2" t="s">
        <v>266</v>
      </c>
      <c r="B261" s="1" t="e">
        <f>IF(VLOOKUP(A261,FPM!$A$5:$B$858,2,FALSE)&gt;VLOOKUP(A261,ICMS!$B$1:$C$852,2,FALSE),0.01,IF(VLOOKUP(A261,'Área Sudene Idene'!$A$1:$B$856,2,FALSE)="sudene/idene",0.05,IF(VLOOKUP(Resumo!A261,'IDH-M'!$A$1:$C$857,3,FALSE)&lt;=0.776,0.05,0.1)))</f>
        <v>#N/A</v>
      </c>
      <c r="C261" s="15" t="e">
        <f>IF(VLOOKUP(A261,FPM!$A$5:$B$858,2,FALSE)/0.8&gt;VLOOKUP(A261,ICMS!$B$1:$C$852,2,FALSE),0.01,IF(VLOOKUP(A261,'Área Sudene Idene'!$A$1:$B$856,2,FALSE)="sudene/idene",0.05,IF(VLOOKUP(Resumo!A261,'IDH-M'!$A$1:$C$857,3,FALSE)&lt;=0.776,0.05,0.1)))</f>
        <v>#N/A</v>
      </c>
      <c r="D261" s="15" t="e">
        <f t="shared" si="4"/>
        <v>#N/A</v>
      </c>
    </row>
    <row r="262" spans="1:4" x14ac:dyDescent="0.25">
      <c r="A262" s="2" t="s">
        <v>267</v>
      </c>
      <c r="B262" s="1">
        <f>IF(VLOOKUP(A262,FPM!$A$5:$B$858,2,FALSE)&gt;VLOOKUP(A262,ICMS!$B$1:$C$852,2,FALSE),0.01,IF(VLOOKUP(A262,'Área Sudene Idene'!$A$1:$B$856,2,FALSE)="sudene/idene",0.05,IF(VLOOKUP(Resumo!A262,'IDH-M'!$A$1:$C$857,3,FALSE)&lt;=0.776,0.05,0.1)))</f>
        <v>0.01</v>
      </c>
      <c r="C262" s="15">
        <f>IF(VLOOKUP(A262,FPM!$A$5:$B$858,2,FALSE)/0.8&gt;VLOOKUP(A262,ICMS!$B$1:$C$852,2,FALSE),0.01,IF(VLOOKUP(A262,'Área Sudene Idene'!$A$1:$B$856,2,FALSE)="sudene/idene",0.05,IF(VLOOKUP(Resumo!A262,'IDH-M'!$A$1:$C$857,3,FALSE)&lt;=0.776,0.05,0.1)))</f>
        <v>0.01</v>
      </c>
      <c r="D262" s="15">
        <f t="shared" si="4"/>
        <v>0</v>
      </c>
    </row>
    <row r="263" spans="1:4" x14ac:dyDescent="0.25">
      <c r="A263" s="2" t="s">
        <v>268</v>
      </c>
      <c r="B263" s="1" t="e">
        <f>IF(VLOOKUP(A263,FPM!$A$5:$B$858,2,FALSE)&gt;VLOOKUP(A263,ICMS!$B$1:$C$852,2,FALSE),0.01,IF(VLOOKUP(A263,'Área Sudene Idene'!$A$1:$B$856,2,FALSE)="sudene/idene",0.05,IF(VLOOKUP(Resumo!A263,'IDH-M'!$A$1:$C$857,3,FALSE)&lt;=0.776,0.05,0.1)))</f>
        <v>#N/A</v>
      </c>
      <c r="C263" s="15" t="e">
        <f>IF(VLOOKUP(A263,FPM!$A$5:$B$858,2,FALSE)/0.8&gt;VLOOKUP(A263,ICMS!$B$1:$C$852,2,FALSE),0.01,IF(VLOOKUP(A263,'Área Sudene Idene'!$A$1:$B$856,2,FALSE)="sudene/idene",0.05,IF(VLOOKUP(Resumo!A263,'IDH-M'!$A$1:$C$857,3,FALSE)&lt;=0.776,0.05,0.1)))</f>
        <v>#N/A</v>
      </c>
      <c r="D263" s="15" t="e">
        <f t="shared" si="4"/>
        <v>#N/A</v>
      </c>
    </row>
    <row r="264" spans="1:4" x14ac:dyDescent="0.25">
      <c r="A264" s="2" t="s">
        <v>269</v>
      </c>
      <c r="B264" s="1">
        <f>IF(VLOOKUP(A264,FPM!$A$5:$B$858,2,FALSE)&gt;VLOOKUP(A264,ICMS!$B$1:$C$852,2,FALSE),0.01,IF(VLOOKUP(A264,'Área Sudene Idene'!$A$1:$B$856,2,FALSE)="sudene/idene",0.05,IF(VLOOKUP(Resumo!A264,'IDH-M'!$A$1:$C$857,3,FALSE)&lt;=0.776,0.05,0.1)))</f>
        <v>0.01</v>
      </c>
      <c r="C264" s="15">
        <f>IF(VLOOKUP(A264,FPM!$A$5:$B$858,2,FALSE)/0.8&gt;VLOOKUP(A264,ICMS!$B$1:$C$852,2,FALSE),0.01,IF(VLOOKUP(A264,'Área Sudene Idene'!$A$1:$B$856,2,FALSE)="sudene/idene",0.05,IF(VLOOKUP(Resumo!A264,'IDH-M'!$A$1:$C$857,3,FALSE)&lt;=0.776,0.05,0.1)))</f>
        <v>0.01</v>
      </c>
      <c r="D264" s="15">
        <f t="shared" si="4"/>
        <v>0</v>
      </c>
    </row>
    <row r="265" spans="1:4" x14ac:dyDescent="0.25">
      <c r="A265" s="2" t="s">
        <v>270</v>
      </c>
      <c r="B265" s="1" t="e">
        <f>IF(VLOOKUP(A265,FPM!$A$5:$B$858,2,FALSE)&gt;VLOOKUP(A265,ICMS!$B$1:$C$852,2,FALSE),0.01,IF(VLOOKUP(A265,'Área Sudene Idene'!$A$1:$B$856,2,FALSE)="sudene/idene",0.05,IF(VLOOKUP(Resumo!A265,'IDH-M'!$A$1:$C$857,3,FALSE)&lt;=0.776,0.05,0.1)))</f>
        <v>#N/A</v>
      </c>
      <c r="C265" s="15" t="e">
        <f>IF(VLOOKUP(A265,FPM!$A$5:$B$858,2,FALSE)/0.8&gt;VLOOKUP(A265,ICMS!$B$1:$C$852,2,FALSE),0.01,IF(VLOOKUP(A265,'Área Sudene Idene'!$A$1:$B$856,2,FALSE)="sudene/idene",0.05,IF(VLOOKUP(Resumo!A265,'IDH-M'!$A$1:$C$857,3,FALSE)&lt;=0.776,0.05,0.1)))</f>
        <v>#N/A</v>
      </c>
      <c r="D265" s="15" t="e">
        <f t="shared" si="4"/>
        <v>#N/A</v>
      </c>
    </row>
    <row r="266" spans="1:4" x14ac:dyDescent="0.25">
      <c r="A266" s="2" t="s">
        <v>271</v>
      </c>
      <c r="B266" s="1" t="e">
        <f>IF(VLOOKUP(A266,FPM!$A$5:$B$858,2,FALSE)&gt;VLOOKUP(A266,ICMS!$B$1:$C$852,2,FALSE),0.01,IF(VLOOKUP(A266,'Área Sudene Idene'!$A$1:$B$856,2,FALSE)="sudene/idene",0.05,IF(VLOOKUP(Resumo!A266,'IDH-M'!$A$1:$C$857,3,FALSE)&lt;=0.776,0.05,0.1)))</f>
        <v>#N/A</v>
      </c>
      <c r="C266" s="15" t="e">
        <f>IF(VLOOKUP(A266,FPM!$A$5:$B$858,2,FALSE)/0.8&gt;VLOOKUP(A266,ICMS!$B$1:$C$852,2,FALSE),0.01,IF(VLOOKUP(A266,'Área Sudene Idene'!$A$1:$B$856,2,FALSE)="sudene/idene",0.05,IF(VLOOKUP(Resumo!A266,'IDH-M'!$A$1:$C$857,3,FALSE)&lt;=0.776,0.05,0.1)))</f>
        <v>#N/A</v>
      </c>
      <c r="D266" s="15" t="e">
        <f t="shared" si="4"/>
        <v>#N/A</v>
      </c>
    </row>
    <row r="267" spans="1:4" x14ac:dyDescent="0.25">
      <c r="A267" s="2" t="s">
        <v>272</v>
      </c>
      <c r="B267" s="1">
        <f>IF(VLOOKUP(A267,FPM!$A$5:$B$858,2,FALSE)&gt;VLOOKUP(A267,ICMS!$B$1:$C$852,2,FALSE),0.01,IF(VLOOKUP(A267,'Área Sudene Idene'!$A$1:$B$856,2,FALSE)="sudene/idene",0.05,IF(VLOOKUP(Resumo!A267,'IDH-M'!$A$1:$C$857,3,FALSE)&lt;=0.776,0.05,0.1)))</f>
        <v>0.01</v>
      </c>
      <c r="C267" s="15">
        <f>IF(VLOOKUP(A267,FPM!$A$5:$B$858,2,FALSE)/0.8&gt;VLOOKUP(A267,ICMS!$B$1:$C$852,2,FALSE),0.01,IF(VLOOKUP(A267,'Área Sudene Idene'!$A$1:$B$856,2,FALSE)="sudene/idene",0.05,IF(VLOOKUP(Resumo!A267,'IDH-M'!$A$1:$C$857,3,FALSE)&lt;=0.776,0.05,0.1)))</f>
        <v>0.01</v>
      </c>
      <c r="D267" s="15">
        <f t="shared" si="4"/>
        <v>0</v>
      </c>
    </row>
    <row r="268" spans="1:4" x14ac:dyDescent="0.25">
      <c r="A268" s="2" t="s">
        <v>273</v>
      </c>
      <c r="B268" s="1">
        <f>IF(VLOOKUP(A268,FPM!$A$5:$B$858,2,FALSE)&gt;VLOOKUP(A268,ICMS!$B$1:$C$852,2,FALSE),0.01,IF(VLOOKUP(A268,'Área Sudene Idene'!$A$1:$B$856,2,FALSE)="sudene/idene",0.05,IF(VLOOKUP(Resumo!A268,'IDH-M'!$A$1:$C$857,3,FALSE)&lt;=0.776,0.05,0.1)))</f>
        <v>0.01</v>
      </c>
      <c r="C268" s="15">
        <f>IF(VLOOKUP(A268,FPM!$A$5:$B$858,2,FALSE)/0.8&gt;VLOOKUP(A268,ICMS!$B$1:$C$852,2,FALSE),0.01,IF(VLOOKUP(A268,'Área Sudene Idene'!$A$1:$B$856,2,FALSE)="sudene/idene",0.05,IF(VLOOKUP(Resumo!A268,'IDH-M'!$A$1:$C$857,3,FALSE)&lt;=0.776,0.05,0.1)))</f>
        <v>0.01</v>
      </c>
      <c r="D268" s="15">
        <f t="shared" si="4"/>
        <v>0</v>
      </c>
    </row>
    <row r="269" spans="1:4" x14ac:dyDescent="0.25">
      <c r="A269" s="2" t="s">
        <v>274</v>
      </c>
      <c r="B269" s="1">
        <f>IF(VLOOKUP(A269,FPM!$A$5:$B$858,2,FALSE)&gt;VLOOKUP(A269,ICMS!$B$1:$C$852,2,FALSE),0.01,IF(VLOOKUP(A269,'Área Sudene Idene'!$A$1:$B$856,2,FALSE)="sudene/idene",0.05,IF(VLOOKUP(Resumo!A269,'IDH-M'!$A$1:$C$857,3,FALSE)&lt;=0.776,0.05,0.1)))</f>
        <v>0.01</v>
      </c>
      <c r="C269" s="15">
        <f>IF(VLOOKUP(A269,FPM!$A$5:$B$858,2,FALSE)/0.8&gt;VLOOKUP(A269,ICMS!$B$1:$C$852,2,FALSE),0.01,IF(VLOOKUP(A269,'Área Sudene Idene'!$A$1:$B$856,2,FALSE)="sudene/idene",0.05,IF(VLOOKUP(Resumo!A269,'IDH-M'!$A$1:$C$857,3,FALSE)&lt;=0.776,0.05,0.1)))</f>
        <v>0.01</v>
      </c>
      <c r="D269" s="15">
        <f t="shared" si="4"/>
        <v>0</v>
      </c>
    </row>
    <row r="270" spans="1:4" x14ac:dyDescent="0.25">
      <c r="A270" s="2" t="s">
        <v>275</v>
      </c>
      <c r="B270" s="1">
        <f>IF(VLOOKUP(A270,FPM!$A$5:$B$858,2,FALSE)&gt;VLOOKUP(A270,ICMS!$B$1:$C$852,2,FALSE),0.01,IF(VLOOKUP(A270,'Área Sudene Idene'!$A$1:$B$856,2,FALSE)="sudene/idene",0.05,IF(VLOOKUP(Resumo!A270,'IDH-M'!$A$1:$C$857,3,FALSE)&lt;=0.776,0.05,0.1)))</f>
        <v>0.01</v>
      </c>
      <c r="C270" s="15">
        <f>IF(VLOOKUP(A270,FPM!$A$5:$B$858,2,FALSE)/0.8&gt;VLOOKUP(A270,ICMS!$B$1:$C$852,2,FALSE),0.01,IF(VLOOKUP(A270,'Área Sudene Idene'!$A$1:$B$856,2,FALSE)="sudene/idene",0.05,IF(VLOOKUP(Resumo!A270,'IDH-M'!$A$1:$C$857,3,FALSE)&lt;=0.776,0.05,0.1)))</f>
        <v>0.01</v>
      </c>
      <c r="D270" s="15">
        <f t="shared" si="4"/>
        <v>0</v>
      </c>
    </row>
    <row r="271" spans="1:4" x14ac:dyDescent="0.25">
      <c r="A271" s="2" t="s">
        <v>276</v>
      </c>
      <c r="B271" s="1" t="e">
        <f>IF(VLOOKUP(A271,FPM!$A$5:$B$858,2,FALSE)&gt;VLOOKUP(A271,ICMS!$B$1:$C$852,2,FALSE),0.01,IF(VLOOKUP(A271,'Área Sudene Idene'!$A$1:$B$856,2,FALSE)="sudene/idene",0.05,IF(VLOOKUP(Resumo!A271,'IDH-M'!$A$1:$C$857,3,FALSE)&lt;=0.776,0.05,0.1)))</f>
        <v>#N/A</v>
      </c>
      <c r="C271" s="15" t="e">
        <f>IF(VLOOKUP(A271,FPM!$A$5:$B$858,2,FALSE)/0.8&gt;VLOOKUP(A271,ICMS!$B$1:$C$852,2,FALSE),0.01,IF(VLOOKUP(A271,'Área Sudene Idene'!$A$1:$B$856,2,FALSE)="sudene/idene",0.05,IF(VLOOKUP(Resumo!A271,'IDH-M'!$A$1:$C$857,3,FALSE)&lt;=0.776,0.05,0.1)))</f>
        <v>#N/A</v>
      </c>
      <c r="D271" s="15" t="e">
        <f t="shared" si="4"/>
        <v>#N/A</v>
      </c>
    </row>
    <row r="272" spans="1:4" x14ac:dyDescent="0.25">
      <c r="A272" s="2" t="s">
        <v>277</v>
      </c>
      <c r="B272" s="1">
        <f>IF(VLOOKUP(A272,FPM!$A$5:$B$858,2,FALSE)&gt;VLOOKUP(A272,ICMS!$B$1:$C$852,2,FALSE),0.01,IF(VLOOKUP(A272,'Área Sudene Idene'!$A$1:$B$856,2,FALSE)="sudene/idene",0.05,IF(VLOOKUP(Resumo!A272,'IDH-M'!$A$1:$C$857,3,FALSE)&lt;=0.776,0.05,0.1)))</f>
        <v>0.01</v>
      </c>
      <c r="C272" s="15">
        <f>IF(VLOOKUP(A272,FPM!$A$5:$B$858,2,FALSE)/0.8&gt;VLOOKUP(A272,ICMS!$B$1:$C$852,2,FALSE),0.01,IF(VLOOKUP(A272,'Área Sudene Idene'!$A$1:$B$856,2,FALSE)="sudene/idene",0.05,IF(VLOOKUP(Resumo!A272,'IDH-M'!$A$1:$C$857,3,FALSE)&lt;=0.776,0.05,0.1)))</f>
        <v>0.01</v>
      </c>
      <c r="D272" s="15">
        <f t="shared" si="4"/>
        <v>0</v>
      </c>
    </row>
    <row r="273" spans="1:4" x14ac:dyDescent="0.25">
      <c r="A273" s="2" t="s">
        <v>278</v>
      </c>
      <c r="B273" s="1">
        <f>IF(VLOOKUP(A273,FPM!$A$5:$B$858,2,FALSE)&gt;VLOOKUP(A273,ICMS!$B$1:$C$852,2,FALSE),0.01,IF(VLOOKUP(A273,'Área Sudene Idene'!$A$1:$B$856,2,FALSE)="sudene/idene",0.05,IF(VLOOKUP(Resumo!A273,'IDH-M'!$A$1:$C$857,3,FALSE)&lt;=0.776,0.05,0.1)))</f>
        <v>0.01</v>
      </c>
      <c r="C273" s="15">
        <f>IF(VLOOKUP(A273,FPM!$A$5:$B$858,2,FALSE)/0.8&gt;VLOOKUP(A273,ICMS!$B$1:$C$852,2,FALSE),0.01,IF(VLOOKUP(A273,'Área Sudene Idene'!$A$1:$B$856,2,FALSE)="sudene/idene",0.05,IF(VLOOKUP(Resumo!A273,'IDH-M'!$A$1:$C$857,3,FALSE)&lt;=0.776,0.05,0.1)))</f>
        <v>0.01</v>
      </c>
      <c r="D273" s="15">
        <f t="shared" si="4"/>
        <v>0</v>
      </c>
    </row>
    <row r="274" spans="1:4" x14ac:dyDescent="0.25">
      <c r="A274" s="2" t="s">
        <v>279</v>
      </c>
      <c r="B274" s="1">
        <f>IF(VLOOKUP(A274,FPM!$A$5:$B$858,2,FALSE)&gt;VLOOKUP(A274,ICMS!$B$1:$C$852,2,FALSE),0.01,IF(VLOOKUP(A274,'Área Sudene Idene'!$A$1:$B$856,2,FALSE)="sudene/idene",0.05,IF(VLOOKUP(Resumo!A274,'IDH-M'!$A$1:$C$857,3,FALSE)&lt;=0.776,0.05,0.1)))</f>
        <v>0.01</v>
      </c>
      <c r="C274" s="15">
        <f>IF(VLOOKUP(A274,FPM!$A$5:$B$858,2,FALSE)/0.8&gt;VLOOKUP(A274,ICMS!$B$1:$C$852,2,FALSE),0.01,IF(VLOOKUP(A274,'Área Sudene Idene'!$A$1:$B$856,2,FALSE)="sudene/idene",0.05,IF(VLOOKUP(Resumo!A274,'IDH-M'!$A$1:$C$857,3,FALSE)&lt;=0.776,0.05,0.1)))</f>
        <v>0.01</v>
      </c>
      <c r="D274" s="15">
        <f t="shared" si="4"/>
        <v>0</v>
      </c>
    </row>
    <row r="275" spans="1:4" x14ac:dyDescent="0.25">
      <c r="A275" s="2" t="s">
        <v>280</v>
      </c>
      <c r="B275" s="1" t="e">
        <f>IF(VLOOKUP(A275,FPM!$A$5:$B$858,2,FALSE)&gt;VLOOKUP(A275,ICMS!$B$1:$C$852,2,FALSE),0.01,IF(VLOOKUP(A275,'Área Sudene Idene'!$A$1:$B$856,2,FALSE)="sudene/idene",0.05,IF(VLOOKUP(Resumo!A275,'IDH-M'!$A$1:$C$857,3,FALSE)&lt;=0.776,0.05,0.1)))</f>
        <v>#N/A</v>
      </c>
      <c r="C275" s="15" t="e">
        <f>IF(VLOOKUP(A275,FPM!$A$5:$B$858,2,FALSE)/0.8&gt;VLOOKUP(A275,ICMS!$B$1:$C$852,2,FALSE),0.01,IF(VLOOKUP(A275,'Área Sudene Idene'!$A$1:$B$856,2,FALSE)="sudene/idene",0.05,IF(VLOOKUP(Resumo!A275,'IDH-M'!$A$1:$C$857,3,FALSE)&lt;=0.776,0.05,0.1)))</f>
        <v>#N/A</v>
      </c>
      <c r="D275" s="15" t="e">
        <f t="shared" si="4"/>
        <v>#N/A</v>
      </c>
    </row>
    <row r="276" spans="1:4" x14ac:dyDescent="0.25">
      <c r="A276" s="2" t="s">
        <v>281</v>
      </c>
      <c r="B276" s="1">
        <f>IF(VLOOKUP(A276,FPM!$A$5:$B$858,2,FALSE)&gt;VLOOKUP(A276,ICMS!$B$1:$C$852,2,FALSE),0.01,IF(VLOOKUP(A276,'Área Sudene Idene'!$A$1:$B$856,2,FALSE)="sudene/idene",0.05,IF(VLOOKUP(Resumo!A276,'IDH-M'!$A$1:$C$857,3,FALSE)&lt;=0.776,0.05,0.1)))</f>
        <v>0.01</v>
      </c>
      <c r="C276" s="15">
        <f>IF(VLOOKUP(A276,FPM!$A$5:$B$858,2,FALSE)/0.8&gt;VLOOKUP(A276,ICMS!$B$1:$C$852,2,FALSE),0.01,IF(VLOOKUP(A276,'Área Sudene Idene'!$A$1:$B$856,2,FALSE)="sudene/idene",0.05,IF(VLOOKUP(Resumo!A276,'IDH-M'!$A$1:$C$857,3,FALSE)&lt;=0.776,0.05,0.1)))</f>
        <v>0.01</v>
      </c>
      <c r="D276" s="15">
        <f t="shared" si="4"/>
        <v>0</v>
      </c>
    </row>
    <row r="277" spans="1:4" x14ac:dyDescent="0.25">
      <c r="A277" s="2" t="s">
        <v>282</v>
      </c>
      <c r="B277" s="1">
        <f>IF(VLOOKUP(A277,FPM!$A$5:$B$858,2,FALSE)&gt;VLOOKUP(A277,ICMS!$B$1:$C$852,2,FALSE),0.01,IF(VLOOKUP(A277,'Área Sudene Idene'!$A$1:$B$856,2,FALSE)="sudene/idene",0.05,IF(VLOOKUP(Resumo!A277,'IDH-M'!$A$1:$C$857,3,FALSE)&lt;=0.776,0.05,0.1)))</f>
        <v>0.01</v>
      </c>
      <c r="C277" s="15">
        <f>IF(VLOOKUP(A277,FPM!$A$5:$B$858,2,FALSE)/0.8&gt;VLOOKUP(A277,ICMS!$B$1:$C$852,2,FALSE),0.01,IF(VLOOKUP(A277,'Área Sudene Idene'!$A$1:$B$856,2,FALSE)="sudene/idene",0.05,IF(VLOOKUP(Resumo!A277,'IDH-M'!$A$1:$C$857,3,FALSE)&lt;=0.776,0.05,0.1)))</f>
        <v>0.01</v>
      </c>
      <c r="D277" s="15">
        <f t="shared" si="4"/>
        <v>0</v>
      </c>
    </row>
    <row r="278" spans="1:4" x14ac:dyDescent="0.25">
      <c r="A278" s="2" t="s">
        <v>283</v>
      </c>
      <c r="B278" s="1" t="e">
        <f>IF(VLOOKUP(A278,FPM!$A$5:$B$858,2,FALSE)&gt;VLOOKUP(A278,ICMS!$B$1:$C$852,2,FALSE),0.01,IF(VLOOKUP(A278,'Área Sudene Idene'!$A$1:$B$856,2,FALSE)="sudene/idene",0.05,IF(VLOOKUP(Resumo!A278,'IDH-M'!$A$1:$C$857,3,FALSE)&lt;=0.776,0.05,0.1)))</f>
        <v>#N/A</v>
      </c>
      <c r="C278" s="15" t="e">
        <f>IF(VLOOKUP(A278,FPM!$A$5:$B$858,2,FALSE)/0.8&gt;VLOOKUP(A278,ICMS!$B$1:$C$852,2,FALSE),0.01,IF(VLOOKUP(A278,'Área Sudene Idene'!$A$1:$B$856,2,FALSE)="sudene/idene",0.05,IF(VLOOKUP(Resumo!A278,'IDH-M'!$A$1:$C$857,3,FALSE)&lt;=0.776,0.05,0.1)))</f>
        <v>#N/A</v>
      </c>
      <c r="D278" s="15" t="e">
        <f t="shared" si="4"/>
        <v>#N/A</v>
      </c>
    </row>
    <row r="279" spans="1:4" x14ac:dyDescent="0.25">
      <c r="A279" s="2" t="s">
        <v>284</v>
      </c>
      <c r="B279" s="1">
        <f>IF(VLOOKUP(A279,FPM!$A$5:$B$858,2,FALSE)&gt;VLOOKUP(A279,ICMS!$B$1:$C$852,2,FALSE),0.01,IF(VLOOKUP(A279,'Área Sudene Idene'!$A$1:$B$856,2,FALSE)="sudene/idene",0.05,IF(VLOOKUP(Resumo!A279,'IDH-M'!$A$1:$C$857,3,FALSE)&lt;=0.776,0.05,0.1)))</f>
        <v>0.01</v>
      </c>
      <c r="C279" s="15">
        <f>IF(VLOOKUP(A279,FPM!$A$5:$B$858,2,FALSE)/0.8&gt;VLOOKUP(A279,ICMS!$B$1:$C$852,2,FALSE),0.01,IF(VLOOKUP(A279,'Área Sudene Idene'!$A$1:$B$856,2,FALSE)="sudene/idene",0.05,IF(VLOOKUP(Resumo!A279,'IDH-M'!$A$1:$C$857,3,FALSE)&lt;=0.776,0.05,0.1)))</f>
        <v>0.01</v>
      </c>
      <c r="D279" s="15">
        <f t="shared" si="4"/>
        <v>0</v>
      </c>
    </row>
    <row r="280" spans="1:4" x14ac:dyDescent="0.25">
      <c r="A280" s="2" t="s">
        <v>285</v>
      </c>
      <c r="B280" s="1" t="e">
        <f>IF(VLOOKUP(A280,FPM!$A$5:$B$858,2,FALSE)&gt;VLOOKUP(A280,ICMS!$B$1:$C$852,2,FALSE),0.01,IF(VLOOKUP(A280,'Área Sudene Idene'!$A$1:$B$856,2,FALSE)="sudene/idene",0.05,IF(VLOOKUP(Resumo!A280,'IDH-M'!$A$1:$C$857,3,FALSE)&lt;=0.776,0.05,0.1)))</f>
        <v>#N/A</v>
      </c>
      <c r="C280" s="15" t="e">
        <f>IF(VLOOKUP(A280,FPM!$A$5:$B$858,2,FALSE)/0.8&gt;VLOOKUP(A280,ICMS!$B$1:$C$852,2,FALSE),0.01,IF(VLOOKUP(A280,'Área Sudene Idene'!$A$1:$B$856,2,FALSE)="sudene/idene",0.05,IF(VLOOKUP(Resumo!A280,'IDH-M'!$A$1:$C$857,3,FALSE)&lt;=0.776,0.05,0.1)))</f>
        <v>#N/A</v>
      </c>
      <c r="D280" s="15" t="e">
        <f t="shared" si="4"/>
        <v>#N/A</v>
      </c>
    </row>
    <row r="281" spans="1:4" x14ac:dyDescent="0.25">
      <c r="A281" s="2" t="s">
        <v>286</v>
      </c>
      <c r="B281" s="1" t="e">
        <f>IF(VLOOKUP(A281,FPM!$A$5:$B$858,2,FALSE)&gt;VLOOKUP(A281,ICMS!$B$1:$C$852,2,FALSE),0.01,IF(VLOOKUP(A281,'Área Sudene Idene'!$A$1:$B$856,2,FALSE)="sudene/idene",0.05,IF(VLOOKUP(Resumo!A281,'IDH-M'!$A$1:$C$857,3,FALSE)&lt;=0.776,0.05,0.1)))</f>
        <v>#N/A</v>
      </c>
      <c r="C281" s="15" t="e">
        <f>IF(VLOOKUP(A281,FPM!$A$5:$B$858,2,FALSE)/0.8&gt;VLOOKUP(A281,ICMS!$B$1:$C$852,2,FALSE),0.01,IF(VLOOKUP(A281,'Área Sudene Idene'!$A$1:$B$856,2,FALSE)="sudene/idene",0.05,IF(VLOOKUP(Resumo!A281,'IDH-M'!$A$1:$C$857,3,FALSE)&lt;=0.776,0.05,0.1)))</f>
        <v>#N/A</v>
      </c>
      <c r="D281" s="15" t="e">
        <f t="shared" si="4"/>
        <v>#N/A</v>
      </c>
    </row>
    <row r="282" spans="1:4" x14ac:dyDescent="0.25">
      <c r="A282" s="2" t="s">
        <v>287</v>
      </c>
      <c r="B282" s="1">
        <f>IF(VLOOKUP(A282,FPM!$A$5:$B$858,2,FALSE)&gt;VLOOKUP(A282,ICMS!$B$1:$C$852,2,FALSE),0.01,IF(VLOOKUP(A282,'Área Sudene Idene'!$A$1:$B$856,2,FALSE)="sudene/idene",0.05,IF(VLOOKUP(Resumo!A282,'IDH-M'!$A$1:$C$857,3,FALSE)&lt;=0.776,0.05,0.1)))</f>
        <v>0.05</v>
      </c>
      <c r="C282" s="15">
        <f>IF(VLOOKUP(A282,FPM!$A$5:$B$858,2,FALSE)/0.8&gt;VLOOKUP(A282,ICMS!$B$1:$C$852,2,FALSE),0.01,IF(VLOOKUP(A282,'Área Sudene Idene'!$A$1:$B$856,2,FALSE)="sudene/idene",0.05,IF(VLOOKUP(Resumo!A282,'IDH-M'!$A$1:$C$857,3,FALSE)&lt;=0.776,0.05,0.1)))</f>
        <v>0.05</v>
      </c>
      <c r="D282" s="15">
        <f t="shared" si="4"/>
        <v>0</v>
      </c>
    </row>
    <row r="283" spans="1:4" x14ac:dyDescent="0.25">
      <c r="A283" s="2" t="s">
        <v>288</v>
      </c>
      <c r="B283" s="1">
        <f>IF(VLOOKUP(A283,FPM!$A$5:$B$858,2,FALSE)&gt;VLOOKUP(A283,ICMS!$B$1:$C$852,2,FALSE),0.01,IF(VLOOKUP(A283,'Área Sudene Idene'!$A$1:$B$856,2,FALSE)="sudene/idene",0.05,IF(VLOOKUP(Resumo!A283,'IDH-M'!$A$1:$C$857,3,FALSE)&lt;=0.776,0.05,0.1)))</f>
        <v>0.01</v>
      </c>
      <c r="C283" s="15">
        <f>IF(VLOOKUP(A283,FPM!$A$5:$B$858,2,FALSE)/0.8&gt;VLOOKUP(A283,ICMS!$B$1:$C$852,2,FALSE),0.01,IF(VLOOKUP(A283,'Área Sudene Idene'!$A$1:$B$856,2,FALSE)="sudene/idene",0.05,IF(VLOOKUP(Resumo!A283,'IDH-M'!$A$1:$C$857,3,FALSE)&lt;=0.776,0.05,0.1)))</f>
        <v>0.01</v>
      </c>
      <c r="D283" s="15">
        <f t="shared" si="4"/>
        <v>0</v>
      </c>
    </row>
    <row r="284" spans="1:4" x14ac:dyDescent="0.25">
      <c r="A284" s="2" t="s">
        <v>289</v>
      </c>
      <c r="B284" s="1">
        <f>IF(VLOOKUP(A284,FPM!$A$5:$B$858,2,FALSE)&gt;VLOOKUP(A284,ICMS!$B$1:$C$852,2,FALSE),0.01,IF(VLOOKUP(A284,'Área Sudene Idene'!$A$1:$B$856,2,FALSE)="sudene/idene",0.05,IF(VLOOKUP(Resumo!A284,'IDH-M'!$A$1:$C$857,3,FALSE)&lt;=0.776,0.05,0.1)))</f>
        <v>0.01</v>
      </c>
      <c r="C284" s="15">
        <f>IF(VLOOKUP(A284,FPM!$A$5:$B$858,2,FALSE)/0.8&gt;VLOOKUP(A284,ICMS!$B$1:$C$852,2,FALSE),0.01,IF(VLOOKUP(A284,'Área Sudene Idene'!$A$1:$B$856,2,FALSE)="sudene/idene",0.05,IF(VLOOKUP(Resumo!A284,'IDH-M'!$A$1:$C$857,3,FALSE)&lt;=0.776,0.05,0.1)))</f>
        <v>0.01</v>
      </c>
      <c r="D284" s="15">
        <f t="shared" si="4"/>
        <v>0</v>
      </c>
    </row>
    <row r="285" spans="1:4" x14ac:dyDescent="0.25">
      <c r="A285" s="2" t="s">
        <v>290</v>
      </c>
      <c r="B285" s="1" t="e">
        <f>IF(VLOOKUP(A285,FPM!$A$5:$B$858,2,FALSE)&gt;VLOOKUP(A285,ICMS!$B$1:$C$852,2,FALSE),0.01,IF(VLOOKUP(A285,'Área Sudene Idene'!$A$1:$B$856,2,FALSE)="sudene/idene",0.05,IF(VLOOKUP(Resumo!A285,'IDH-M'!$A$1:$C$857,3,FALSE)&lt;=0.776,0.05,0.1)))</f>
        <v>#N/A</v>
      </c>
      <c r="C285" s="15" t="e">
        <f>IF(VLOOKUP(A285,FPM!$A$5:$B$858,2,FALSE)/0.8&gt;VLOOKUP(A285,ICMS!$B$1:$C$852,2,FALSE),0.01,IF(VLOOKUP(A285,'Área Sudene Idene'!$A$1:$B$856,2,FALSE)="sudene/idene",0.05,IF(VLOOKUP(Resumo!A285,'IDH-M'!$A$1:$C$857,3,FALSE)&lt;=0.776,0.05,0.1)))</f>
        <v>#N/A</v>
      </c>
      <c r="D285" s="15" t="e">
        <f t="shared" si="4"/>
        <v>#N/A</v>
      </c>
    </row>
    <row r="286" spans="1:4" x14ac:dyDescent="0.25">
      <c r="A286" s="2" t="s">
        <v>291</v>
      </c>
      <c r="B286" s="1">
        <f>IF(VLOOKUP(A286,FPM!$A$5:$B$858,2,FALSE)&gt;VLOOKUP(A286,ICMS!$B$1:$C$852,2,FALSE),0.01,IF(VLOOKUP(A286,'Área Sudene Idene'!$A$1:$B$856,2,FALSE)="sudene/idene",0.05,IF(VLOOKUP(Resumo!A286,'IDH-M'!$A$1:$C$857,3,FALSE)&lt;=0.776,0.05,0.1)))</f>
        <v>0.01</v>
      </c>
      <c r="C286" s="15">
        <f>IF(VLOOKUP(A286,FPM!$A$5:$B$858,2,FALSE)/0.8&gt;VLOOKUP(A286,ICMS!$B$1:$C$852,2,FALSE),0.01,IF(VLOOKUP(A286,'Área Sudene Idene'!$A$1:$B$856,2,FALSE)="sudene/idene",0.05,IF(VLOOKUP(Resumo!A286,'IDH-M'!$A$1:$C$857,3,FALSE)&lt;=0.776,0.05,0.1)))</f>
        <v>0.01</v>
      </c>
      <c r="D286" s="15">
        <f t="shared" si="4"/>
        <v>0</v>
      </c>
    </row>
    <row r="287" spans="1:4" x14ac:dyDescent="0.25">
      <c r="A287" s="2" t="s">
        <v>292</v>
      </c>
      <c r="B287" s="1" t="e">
        <f>IF(VLOOKUP(A287,FPM!$A$5:$B$858,2,FALSE)&gt;VLOOKUP(A287,ICMS!$B$1:$C$852,2,FALSE),0.01,IF(VLOOKUP(A287,'Área Sudene Idene'!$A$1:$B$856,2,FALSE)="sudene/idene",0.05,IF(VLOOKUP(Resumo!A287,'IDH-M'!$A$1:$C$857,3,FALSE)&lt;=0.776,0.05,0.1)))</f>
        <v>#N/A</v>
      </c>
      <c r="C287" s="15" t="e">
        <f>IF(VLOOKUP(A287,FPM!$A$5:$B$858,2,FALSE)/0.8&gt;VLOOKUP(A287,ICMS!$B$1:$C$852,2,FALSE),0.01,IF(VLOOKUP(A287,'Área Sudene Idene'!$A$1:$B$856,2,FALSE)="sudene/idene",0.05,IF(VLOOKUP(Resumo!A287,'IDH-M'!$A$1:$C$857,3,FALSE)&lt;=0.776,0.05,0.1)))</f>
        <v>#N/A</v>
      </c>
      <c r="D287" s="15" t="e">
        <f t="shared" si="4"/>
        <v>#N/A</v>
      </c>
    </row>
    <row r="288" spans="1:4" x14ac:dyDescent="0.25">
      <c r="A288" s="2" t="s">
        <v>293</v>
      </c>
      <c r="B288" s="1">
        <f>IF(VLOOKUP(A288,FPM!$A$5:$B$858,2,FALSE)&gt;VLOOKUP(A288,ICMS!$B$1:$C$852,2,FALSE),0.01,IF(VLOOKUP(A288,'Área Sudene Idene'!$A$1:$B$856,2,FALSE)="sudene/idene",0.05,IF(VLOOKUP(Resumo!A288,'IDH-M'!$A$1:$C$857,3,FALSE)&lt;=0.776,0.05,0.1)))</f>
        <v>0.01</v>
      </c>
      <c r="C288" s="15">
        <f>IF(VLOOKUP(A288,FPM!$A$5:$B$858,2,FALSE)/0.8&gt;VLOOKUP(A288,ICMS!$B$1:$C$852,2,FALSE),0.01,IF(VLOOKUP(A288,'Área Sudene Idene'!$A$1:$B$856,2,FALSE)="sudene/idene",0.05,IF(VLOOKUP(Resumo!A288,'IDH-M'!$A$1:$C$857,3,FALSE)&lt;=0.776,0.05,0.1)))</f>
        <v>0.01</v>
      </c>
      <c r="D288" s="15">
        <f t="shared" si="4"/>
        <v>0</v>
      </c>
    </row>
    <row r="289" spans="1:4" x14ac:dyDescent="0.25">
      <c r="A289" s="2" t="s">
        <v>294</v>
      </c>
      <c r="B289" s="1">
        <f>IF(VLOOKUP(A289,FPM!$A$5:$B$858,2,FALSE)&gt;VLOOKUP(A289,ICMS!$B$1:$C$852,2,FALSE),0.01,IF(VLOOKUP(A289,'Área Sudene Idene'!$A$1:$B$856,2,FALSE)="sudene/idene",0.05,IF(VLOOKUP(Resumo!A289,'IDH-M'!$A$1:$C$857,3,FALSE)&lt;=0.776,0.05,0.1)))</f>
        <v>0.01</v>
      </c>
      <c r="C289" s="15">
        <f>IF(VLOOKUP(A289,FPM!$A$5:$B$858,2,FALSE)/0.8&gt;VLOOKUP(A289,ICMS!$B$1:$C$852,2,FALSE),0.01,IF(VLOOKUP(A289,'Área Sudene Idene'!$A$1:$B$856,2,FALSE)="sudene/idene",0.05,IF(VLOOKUP(Resumo!A289,'IDH-M'!$A$1:$C$857,3,FALSE)&lt;=0.776,0.05,0.1)))</f>
        <v>0.01</v>
      </c>
      <c r="D289" s="15">
        <f t="shared" si="4"/>
        <v>0</v>
      </c>
    </row>
    <row r="290" spans="1:4" x14ac:dyDescent="0.25">
      <c r="A290" s="2" t="s">
        <v>295</v>
      </c>
      <c r="B290" s="1">
        <f>IF(VLOOKUP(A290,FPM!$A$5:$B$858,2,FALSE)&gt;VLOOKUP(A290,ICMS!$B$1:$C$852,2,FALSE),0.01,IF(VLOOKUP(A290,'Área Sudene Idene'!$A$1:$B$856,2,FALSE)="sudene/idene",0.05,IF(VLOOKUP(Resumo!A290,'IDH-M'!$A$1:$C$857,3,FALSE)&lt;=0.776,0.05,0.1)))</f>
        <v>0.01</v>
      </c>
      <c r="C290" s="15">
        <f>IF(VLOOKUP(A290,FPM!$A$5:$B$858,2,FALSE)/0.8&gt;VLOOKUP(A290,ICMS!$B$1:$C$852,2,FALSE),0.01,IF(VLOOKUP(A290,'Área Sudene Idene'!$A$1:$B$856,2,FALSE)="sudene/idene",0.05,IF(VLOOKUP(Resumo!A290,'IDH-M'!$A$1:$C$857,3,FALSE)&lt;=0.776,0.05,0.1)))</f>
        <v>0.01</v>
      </c>
      <c r="D290" s="15">
        <f t="shared" si="4"/>
        <v>0</v>
      </c>
    </row>
    <row r="291" spans="1:4" x14ac:dyDescent="0.25">
      <c r="A291" s="2" t="s">
        <v>296</v>
      </c>
      <c r="B291" s="1">
        <f>IF(VLOOKUP(A291,FPM!$A$5:$B$858,2,FALSE)&gt;VLOOKUP(A291,ICMS!$B$1:$C$852,2,FALSE),0.01,IF(VLOOKUP(A291,'Área Sudene Idene'!$A$1:$B$856,2,FALSE)="sudene/idene",0.05,IF(VLOOKUP(Resumo!A291,'IDH-M'!$A$1:$C$857,3,FALSE)&lt;=0.776,0.05,0.1)))</f>
        <v>0.01</v>
      </c>
      <c r="C291" s="15">
        <f>IF(VLOOKUP(A291,FPM!$A$5:$B$858,2,FALSE)/0.8&gt;VLOOKUP(A291,ICMS!$B$1:$C$852,2,FALSE),0.01,IF(VLOOKUP(A291,'Área Sudene Idene'!$A$1:$B$856,2,FALSE)="sudene/idene",0.05,IF(VLOOKUP(Resumo!A291,'IDH-M'!$A$1:$C$857,3,FALSE)&lt;=0.776,0.05,0.1)))</f>
        <v>0.01</v>
      </c>
      <c r="D291" s="15">
        <f t="shared" si="4"/>
        <v>0</v>
      </c>
    </row>
    <row r="292" spans="1:4" x14ac:dyDescent="0.25">
      <c r="A292" s="2" t="s">
        <v>297</v>
      </c>
      <c r="B292" s="1">
        <f>IF(VLOOKUP(A292,FPM!$A$5:$B$858,2,FALSE)&gt;VLOOKUP(A292,ICMS!$B$1:$C$852,2,FALSE),0.01,IF(VLOOKUP(A292,'Área Sudene Idene'!$A$1:$B$856,2,FALSE)="sudene/idene",0.05,IF(VLOOKUP(Resumo!A292,'IDH-M'!$A$1:$C$857,3,FALSE)&lt;=0.776,0.05,0.1)))</f>
        <v>0.01</v>
      </c>
      <c r="C292" s="15">
        <f>IF(VLOOKUP(A292,FPM!$A$5:$B$858,2,FALSE)/0.8&gt;VLOOKUP(A292,ICMS!$B$1:$C$852,2,FALSE),0.01,IF(VLOOKUP(A292,'Área Sudene Idene'!$A$1:$B$856,2,FALSE)="sudene/idene",0.05,IF(VLOOKUP(Resumo!A292,'IDH-M'!$A$1:$C$857,3,FALSE)&lt;=0.776,0.05,0.1)))</f>
        <v>0.01</v>
      </c>
      <c r="D292" s="15">
        <f t="shared" si="4"/>
        <v>0</v>
      </c>
    </row>
    <row r="293" spans="1:4" x14ac:dyDescent="0.25">
      <c r="A293" s="2" t="s">
        <v>298</v>
      </c>
      <c r="B293" s="1">
        <f>IF(VLOOKUP(A293,FPM!$A$5:$B$858,2,FALSE)&gt;VLOOKUP(A293,ICMS!$B$1:$C$852,2,FALSE),0.01,IF(VLOOKUP(A293,'Área Sudene Idene'!$A$1:$B$856,2,FALSE)="sudene/idene",0.05,IF(VLOOKUP(Resumo!A293,'IDH-M'!$A$1:$C$857,3,FALSE)&lt;=0.776,0.05,0.1)))</f>
        <v>0.01</v>
      </c>
      <c r="C293" s="15">
        <f>IF(VLOOKUP(A293,FPM!$A$5:$B$858,2,FALSE)/0.8&gt;VLOOKUP(A293,ICMS!$B$1:$C$852,2,FALSE),0.01,IF(VLOOKUP(A293,'Área Sudene Idene'!$A$1:$B$856,2,FALSE)="sudene/idene",0.05,IF(VLOOKUP(Resumo!A293,'IDH-M'!$A$1:$C$857,3,FALSE)&lt;=0.776,0.05,0.1)))</f>
        <v>0.01</v>
      </c>
      <c r="D293" s="15">
        <f t="shared" si="4"/>
        <v>0</v>
      </c>
    </row>
    <row r="294" spans="1:4" x14ac:dyDescent="0.25">
      <c r="A294" s="2" t="s">
        <v>299</v>
      </c>
      <c r="B294" s="1">
        <f>IF(VLOOKUP(A294,FPM!$A$5:$B$858,2,FALSE)&gt;VLOOKUP(A294,ICMS!$B$1:$C$852,2,FALSE),0.01,IF(VLOOKUP(A294,'Área Sudene Idene'!$A$1:$B$856,2,FALSE)="sudene/idene",0.05,IF(VLOOKUP(Resumo!A294,'IDH-M'!$A$1:$C$857,3,FALSE)&lt;=0.776,0.05,0.1)))</f>
        <v>0.01</v>
      </c>
      <c r="C294" s="15">
        <f>IF(VLOOKUP(A294,FPM!$A$5:$B$858,2,FALSE)/0.8&gt;VLOOKUP(A294,ICMS!$B$1:$C$852,2,FALSE),0.01,IF(VLOOKUP(A294,'Área Sudene Idene'!$A$1:$B$856,2,FALSE)="sudene/idene",0.05,IF(VLOOKUP(Resumo!A294,'IDH-M'!$A$1:$C$857,3,FALSE)&lt;=0.776,0.05,0.1)))</f>
        <v>0.01</v>
      </c>
      <c r="D294" s="15">
        <f t="shared" si="4"/>
        <v>0</v>
      </c>
    </row>
    <row r="295" spans="1:4" x14ac:dyDescent="0.25">
      <c r="A295" s="2" t="s">
        <v>300</v>
      </c>
      <c r="B295" s="1">
        <f>IF(VLOOKUP(A295,FPM!$A$5:$B$858,2,FALSE)&gt;VLOOKUP(A295,ICMS!$B$1:$C$852,2,FALSE),0.01,IF(VLOOKUP(A295,'Área Sudene Idene'!$A$1:$B$856,2,FALSE)="sudene/idene",0.05,IF(VLOOKUP(Resumo!A295,'IDH-M'!$A$1:$C$857,3,FALSE)&lt;=0.776,0.05,0.1)))</f>
        <v>0.01</v>
      </c>
      <c r="C295" s="15">
        <f>IF(VLOOKUP(A295,FPM!$A$5:$B$858,2,FALSE)/0.8&gt;VLOOKUP(A295,ICMS!$B$1:$C$852,2,FALSE),0.01,IF(VLOOKUP(A295,'Área Sudene Idene'!$A$1:$B$856,2,FALSE)="sudene/idene",0.05,IF(VLOOKUP(Resumo!A295,'IDH-M'!$A$1:$C$857,3,FALSE)&lt;=0.776,0.05,0.1)))</f>
        <v>0.01</v>
      </c>
      <c r="D295" s="15">
        <f t="shared" si="4"/>
        <v>0</v>
      </c>
    </row>
    <row r="296" spans="1:4" x14ac:dyDescent="0.25">
      <c r="A296" s="2" t="s">
        <v>301</v>
      </c>
      <c r="B296" s="1" t="e">
        <f>IF(VLOOKUP(A296,FPM!$A$5:$B$858,2,FALSE)&gt;VLOOKUP(A296,ICMS!$B$1:$C$852,2,FALSE),0.01,IF(VLOOKUP(A296,'Área Sudene Idene'!$A$1:$B$856,2,FALSE)="sudene/idene",0.05,IF(VLOOKUP(Resumo!A296,'IDH-M'!$A$1:$C$857,3,FALSE)&lt;=0.776,0.05,0.1)))</f>
        <v>#N/A</v>
      </c>
      <c r="C296" s="15" t="e">
        <f>IF(VLOOKUP(A296,FPM!$A$5:$B$858,2,FALSE)/0.8&gt;VLOOKUP(A296,ICMS!$B$1:$C$852,2,FALSE),0.01,IF(VLOOKUP(A296,'Área Sudene Idene'!$A$1:$B$856,2,FALSE)="sudene/idene",0.05,IF(VLOOKUP(Resumo!A296,'IDH-M'!$A$1:$C$857,3,FALSE)&lt;=0.776,0.05,0.1)))</f>
        <v>#N/A</v>
      </c>
      <c r="D296" s="15" t="e">
        <f t="shared" si="4"/>
        <v>#N/A</v>
      </c>
    </row>
    <row r="297" spans="1:4" x14ac:dyDescent="0.25">
      <c r="A297" s="2" t="s">
        <v>302</v>
      </c>
      <c r="B297" s="1">
        <f>IF(VLOOKUP(A297,FPM!$A$5:$B$858,2,FALSE)&gt;VLOOKUP(A297,ICMS!$B$1:$C$852,2,FALSE),0.01,IF(VLOOKUP(A297,'Área Sudene Idene'!$A$1:$B$856,2,FALSE)="sudene/idene",0.05,IF(VLOOKUP(Resumo!A297,'IDH-M'!$A$1:$C$857,3,FALSE)&lt;=0.776,0.05,0.1)))</f>
        <v>0.01</v>
      </c>
      <c r="C297" s="15">
        <f>IF(VLOOKUP(A297,FPM!$A$5:$B$858,2,FALSE)/0.8&gt;VLOOKUP(A297,ICMS!$B$1:$C$852,2,FALSE),0.01,IF(VLOOKUP(A297,'Área Sudene Idene'!$A$1:$B$856,2,FALSE)="sudene/idene",0.05,IF(VLOOKUP(Resumo!A297,'IDH-M'!$A$1:$C$857,3,FALSE)&lt;=0.776,0.05,0.1)))</f>
        <v>0.01</v>
      </c>
      <c r="D297" s="15">
        <f t="shared" si="4"/>
        <v>0</v>
      </c>
    </row>
    <row r="298" spans="1:4" x14ac:dyDescent="0.25">
      <c r="A298" s="2" t="s">
        <v>303</v>
      </c>
      <c r="B298" s="1" t="e">
        <f>IF(VLOOKUP(A298,FPM!$A$5:$B$858,2,FALSE)&gt;VLOOKUP(A298,ICMS!$B$1:$C$852,2,FALSE),0.01,IF(VLOOKUP(A298,'Área Sudene Idene'!$A$1:$B$856,2,FALSE)="sudene/idene",0.05,IF(VLOOKUP(Resumo!A298,'IDH-M'!$A$1:$C$857,3,FALSE)&lt;=0.776,0.05,0.1)))</f>
        <v>#N/A</v>
      </c>
      <c r="C298" s="15" t="e">
        <f>IF(VLOOKUP(A298,FPM!$A$5:$B$858,2,FALSE)/0.8&gt;VLOOKUP(A298,ICMS!$B$1:$C$852,2,FALSE),0.01,IF(VLOOKUP(A298,'Área Sudene Idene'!$A$1:$B$856,2,FALSE)="sudene/idene",0.05,IF(VLOOKUP(Resumo!A298,'IDH-M'!$A$1:$C$857,3,FALSE)&lt;=0.776,0.05,0.1)))</f>
        <v>#N/A</v>
      </c>
      <c r="D298" s="15" t="e">
        <f t="shared" si="4"/>
        <v>#N/A</v>
      </c>
    </row>
    <row r="299" spans="1:4" x14ac:dyDescent="0.25">
      <c r="A299" s="2" t="s">
        <v>304</v>
      </c>
      <c r="B299" s="1" t="e">
        <f>IF(VLOOKUP(A299,FPM!$A$5:$B$858,2,FALSE)&gt;VLOOKUP(A299,ICMS!$B$1:$C$852,2,FALSE),0.01,IF(VLOOKUP(A299,'Área Sudene Idene'!$A$1:$B$856,2,FALSE)="sudene/idene",0.05,IF(VLOOKUP(Resumo!A299,'IDH-M'!$A$1:$C$857,3,FALSE)&lt;=0.776,0.05,0.1)))</f>
        <v>#N/A</v>
      </c>
      <c r="C299" s="15" t="e">
        <f>IF(VLOOKUP(A299,FPM!$A$5:$B$858,2,FALSE)/0.8&gt;VLOOKUP(A299,ICMS!$B$1:$C$852,2,FALSE),0.01,IF(VLOOKUP(A299,'Área Sudene Idene'!$A$1:$B$856,2,FALSE)="sudene/idene",0.05,IF(VLOOKUP(Resumo!A299,'IDH-M'!$A$1:$C$857,3,FALSE)&lt;=0.776,0.05,0.1)))</f>
        <v>#N/A</v>
      </c>
      <c r="D299" s="15" t="e">
        <f t="shared" si="4"/>
        <v>#N/A</v>
      </c>
    </row>
    <row r="300" spans="1:4" x14ac:dyDescent="0.25">
      <c r="A300" s="2" t="s">
        <v>305</v>
      </c>
      <c r="B300" s="1">
        <f>IF(VLOOKUP(A300,FPM!$A$5:$B$858,2,FALSE)&gt;VLOOKUP(A300,ICMS!$B$1:$C$852,2,FALSE),0.01,IF(VLOOKUP(A300,'Área Sudene Idene'!$A$1:$B$856,2,FALSE)="sudene/idene",0.05,IF(VLOOKUP(Resumo!A300,'IDH-M'!$A$1:$C$857,3,FALSE)&lt;=0.776,0.05,0.1)))</f>
        <v>0.01</v>
      </c>
      <c r="C300" s="15">
        <f>IF(VLOOKUP(A300,FPM!$A$5:$B$858,2,FALSE)/0.8&gt;VLOOKUP(A300,ICMS!$B$1:$C$852,2,FALSE),0.01,IF(VLOOKUP(A300,'Área Sudene Idene'!$A$1:$B$856,2,FALSE)="sudene/idene",0.05,IF(VLOOKUP(Resumo!A300,'IDH-M'!$A$1:$C$857,3,FALSE)&lt;=0.776,0.05,0.1)))</f>
        <v>0.01</v>
      </c>
      <c r="D300" s="15">
        <f t="shared" si="4"/>
        <v>0</v>
      </c>
    </row>
    <row r="301" spans="1:4" x14ac:dyDescent="0.25">
      <c r="A301" s="2" t="s">
        <v>306</v>
      </c>
      <c r="B301" s="1" t="e">
        <f>IF(VLOOKUP(A301,FPM!$A$5:$B$858,2,FALSE)&gt;VLOOKUP(A301,ICMS!$B$1:$C$852,2,FALSE),0.01,IF(VLOOKUP(A301,'Área Sudene Idene'!$A$1:$B$856,2,FALSE)="sudene/idene",0.05,IF(VLOOKUP(Resumo!A301,'IDH-M'!$A$1:$C$857,3,FALSE)&lt;=0.776,0.05,0.1)))</f>
        <v>#N/A</v>
      </c>
      <c r="C301" s="15" t="e">
        <f>IF(VLOOKUP(A301,FPM!$A$5:$B$858,2,FALSE)/0.8&gt;VLOOKUP(A301,ICMS!$B$1:$C$852,2,FALSE),0.01,IF(VLOOKUP(A301,'Área Sudene Idene'!$A$1:$B$856,2,FALSE)="sudene/idene",0.05,IF(VLOOKUP(Resumo!A301,'IDH-M'!$A$1:$C$857,3,FALSE)&lt;=0.776,0.05,0.1)))</f>
        <v>#N/A</v>
      </c>
      <c r="D301" s="15" t="e">
        <f t="shared" si="4"/>
        <v>#N/A</v>
      </c>
    </row>
    <row r="302" spans="1:4" x14ac:dyDescent="0.25">
      <c r="A302" s="2" t="s">
        <v>307</v>
      </c>
      <c r="B302" s="1">
        <f>IF(VLOOKUP(A302,FPM!$A$5:$B$858,2,FALSE)&gt;VLOOKUP(A302,ICMS!$B$1:$C$852,2,FALSE),0.01,IF(VLOOKUP(A302,'Área Sudene Idene'!$A$1:$B$856,2,FALSE)="sudene/idene",0.05,IF(VLOOKUP(Resumo!A302,'IDH-M'!$A$1:$C$857,3,FALSE)&lt;=0.776,0.05,0.1)))</f>
        <v>0.01</v>
      </c>
      <c r="C302" s="15">
        <f>IF(VLOOKUP(A302,FPM!$A$5:$B$858,2,FALSE)/0.8&gt;VLOOKUP(A302,ICMS!$B$1:$C$852,2,FALSE),0.01,IF(VLOOKUP(A302,'Área Sudene Idene'!$A$1:$B$856,2,FALSE)="sudene/idene",0.05,IF(VLOOKUP(Resumo!A302,'IDH-M'!$A$1:$C$857,3,FALSE)&lt;=0.776,0.05,0.1)))</f>
        <v>0.01</v>
      </c>
      <c r="D302" s="15">
        <f t="shared" si="4"/>
        <v>0</v>
      </c>
    </row>
    <row r="303" spans="1:4" x14ac:dyDescent="0.25">
      <c r="A303" s="2" t="s">
        <v>308</v>
      </c>
      <c r="B303" s="1">
        <f>IF(VLOOKUP(A303,FPM!$A$5:$B$858,2,FALSE)&gt;VLOOKUP(A303,ICMS!$B$1:$C$852,2,FALSE),0.01,IF(VLOOKUP(A303,'Área Sudene Idene'!$A$1:$B$856,2,FALSE)="sudene/idene",0.05,IF(VLOOKUP(Resumo!A303,'IDH-M'!$A$1:$C$857,3,FALSE)&lt;=0.776,0.05,0.1)))</f>
        <v>0.01</v>
      </c>
      <c r="C303" s="15">
        <f>IF(VLOOKUP(A303,FPM!$A$5:$B$858,2,FALSE)/0.8&gt;VLOOKUP(A303,ICMS!$B$1:$C$852,2,FALSE),0.01,IF(VLOOKUP(A303,'Área Sudene Idene'!$A$1:$B$856,2,FALSE)="sudene/idene",0.05,IF(VLOOKUP(Resumo!A303,'IDH-M'!$A$1:$C$857,3,FALSE)&lt;=0.776,0.05,0.1)))</f>
        <v>0.01</v>
      </c>
      <c r="D303" s="15">
        <f t="shared" si="4"/>
        <v>0</v>
      </c>
    </row>
    <row r="304" spans="1:4" x14ac:dyDescent="0.25">
      <c r="A304" s="2" t="s">
        <v>309</v>
      </c>
      <c r="B304" s="1">
        <f>IF(VLOOKUP(A304,FPM!$A$5:$B$858,2,FALSE)&gt;VLOOKUP(A304,ICMS!$B$1:$C$852,2,FALSE),0.01,IF(VLOOKUP(A304,'Área Sudene Idene'!$A$1:$B$856,2,FALSE)="sudene/idene",0.05,IF(VLOOKUP(Resumo!A304,'IDH-M'!$A$1:$C$857,3,FALSE)&lt;=0.776,0.05,0.1)))</f>
        <v>0.01</v>
      </c>
      <c r="C304" s="15">
        <f>IF(VLOOKUP(A304,FPM!$A$5:$B$858,2,FALSE)/0.8&gt;VLOOKUP(A304,ICMS!$B$1:$C$852,2,FALSE),0.01,IF(VLOOKUP(A304,'Área Sudene Idene'!$A$1:$B$856,2,FALSE)="sudene/idene",0.05,IF(VLOOKUP(Resumo!A304,'IDH-M'!$A$1:$C$857,3,FALSE)&lt;=0.776,0.05,0.1)))</f>
        <v>0.01</v>
      </c>
      <c r="D304" s="15">
        <f t="shared" si="4"/>
        <v>0</v>
      </c>
    </row>
    <row r="305" spans="1:4" x14ac:dyDescent="0.25">
      <c r="A305" s="2" t="s">
        <v>310</v>
      </c>
      <c r="B305" s="1">
        <f>IF(VLOOKUP(A305,FPM!$A$5:$B$858,2,FALSE)&gt;VLOOKUP(A305,ICMS!$B$1:$C$852,2,FALSE),0.01,IF(VLOOKUP(A305,'Área Sudene Idene'!$A$1:$B$856,2,FALSE)="sudene/idene",0.05,IF(VLOOKUP(Resumo!A305,'IDH-M'!$A$1:$C$857,3,FALSE)&lt;=0.776,0.05,0.1)))</f>
        <v>0.01</v>
      </c>
      <c r="C305" s="15">
        <f>IF(VLOOKUP(A305,FPM!$A$5:$B$858,2,FALSE)/0.8&gt;VLOOKUP(A305,ICMS!$B$1:$C$852,2,FALSE),0.01,IF(VLOOKUP(A305,'Área Sudene Idene'!$A$1:$B$856,2,FALSE)="sudene/idene",0.05,IF(VLOOKUP(Resumo!A305,'IDH-M'!$A$1:$C$857,3,FALSE)&lt;=0.776,0.05,0.1)))</f>
        <v>0.01</v>
      </c>
      <c r="D305" s="15">
        <f t="shared" si="4"/>
        <v>0</v>
      </c>
    </row>
    <row r="306" spans="1:4" x14ac:dyDescent="0.25">
      <c r="A306" s="2" t="s">
        <v>311</v>
      </c>
      <c r="B306" s="1">
        <f>IF(VLOOKUP(A306,FPM!$A$5:$B$858,2,FALSE)&gt;VLOOKUP(A306,ICMS!$B$1:$C$852,2,FALSE),0.01,IF(VLOOKUP(A306,'Área Sudene Idene'!$A$1:$B$856,2,FALSE)="sudene/idene",0.05,IF(VLOOKUP(Resumo!A306,'IDH-M'!$A$1:$C$857,3,FALSE)&lt;=0.776,0.05,0.1)))</f>
        <v>0.05</v>
      </c>
      <c r="C306" s="15">
        <f>IF(VLOOKUP(A306,FPM!$A$5:$B$858,2,FALSE)/0.8&gt;VLOOKUP(A306,ICMS!$B$1:$C$852,2,FALSE),0.01,IF(VLOOKUP(A306,'Área Sudene Idene'!$A$1:$B$856,2,FALSE)="sudene/idene",0.05,IF(VLOOKUP(Resumo!A306,'IDH-M'!$A$1:$C$857,3,FALSE)&lt;=0.776,0.05,0.1)))</f>
        <v>0.05</v>
      </c>
      <c r="D306" s="15">
        <f t="shared" si="4"/>
        <v>0</v>
      </c>
    </row>
    <row r="307" spans="1:4" x14ac:dyDescent="0.25">
      <c r="A307" s="2" t="s">
        <v>312</v>
      </c>
      <c r="B307" s="1" t="e">
        <f>IF(VLOOKUP(A307,FPM!$A$5:$B$858,2,FALSE)&gt;VLOOKUP(A307,ICMS!$B$1:$C$852,2,FALSE),0.01,IF(VLOOKUP(A307,'Área Sudene Idene'!$A$1:$B$856,2,FALSE)="sudene/idene",0.05,IF(VLOOKUP(Resumo!A307,'IDH-M'!$A$1:$C$857,3,FALSE)&lt;=0.776,0.05,0.1)))</f>
        <v>#N/A</v>
      </c>
      <c r="C307" s="15" t="e">
        <f>IF(VLOOKUP(A307,FPM!$A$5:$B$858,2,FALSE)/0.8&gt;VLOOKUP(A307,ICMS!$B$1:$C$852,2,FALSE),0.01,IF(VLOOKUP(A307,'Área Sudene Idene'!$A$1:$B$856,2,FALSE)="sudene/idene",0.05,IF(VLOOKUP(Resumo!A307,'IDH-M'!$A$1:$C$857,3,FALSE)&lt;=0.776,0.05,0.1)))</f>
        <v>#N/A</v>
      </c>
      <c r="D307" s="15" t="e">
        <f t="shared" si="4"/>
        <v>#N/A</v>
      </c>
    </row>
    <row r="308" spans="1:4" x14ac:dyDescent="0.25">
      <c r="A308" s="2" t="s">
        <v>313</v>
      </c>
      <c r="B308" s="1" t="e">
        <f>IF(VLOOKUP(A308,FPM!$A$5:$B$858,2,FALSE)&gt;VLOOKUP(A308,ICMS!$B$1:$C$852,2,FALSE),0.01,IF(VLOOKUP(A308,'Área Sudene Idene'!$A$1:$B$856,2,FALSE)="sudene/idene",0.05,IF(VLOOKUP(Resumo!A308,'IDH-M'!$A$1:$C$857,3,FALSE)&lt;=0.776,0.05,0.1)))</f>
        <v>#N/A</v>
      </c>
      <c r="C308" s="15" t="e">
        <f>IF(VLOOKUP(A308,FPM!$A$5:$B$858,2,FALSE)/0.8&gt;VLOOKUP(A308,ICMS!$B$1:$C$852,2,FALSE),0.01,IF(VLOOKUP(A308,'Área Sudene Idene'!$A$1:$B$856,2,FALSE)="sudene/idene",0.05,IF(VLOOKUP(Resumo!A308,'IDH-M'!$A$1:$C$857,3,FALSE)&lt;=0.776,0.05,0.1)))</f>
        <v>#N/A</v>
      </c>
      <c r="D308" s="15" t="e">
        <f t="shared" si="4"/>
        <v>#N/A</v>
      </c>
    </row>
    <row r="309" spans="1:4" x14ac:dyDescent="0.25">
      <c r="A309" s="2" t="s">
        <v>314</v>
      </c>
      <c r="B309" s="1">
        <f>IF(VLOOKUP(A309,FPM!$A$5:$B$858,2,FALSE)&gt;VLOOKUP(A309,ICMS!$B$1:$C$852,2,FALSE),0.01,IF(VLOOKUP(A309,'Área Sudene Idene'!$A$1:$B$856,2,FALSE)="sudene/idene",0.05,IF(VLOOKUP(Resumo!A309,'IDH-M'!$A$1:$C$857,3,FALSE)&lt;=0.776,0.05,0.1)))</f>
        <v>0.01</v>
      </c>
      <c r="C309" s="15">
        <f>IF(VLOOKUP(A309,FPM!$A$5:$B$858,2,FALSE)/0.8&gt;VLOOKUP(A309,ICMS!$B$1:$C$852,2,FALSE),0.01,IF(VLOOKUP(A309,'Área Sudene Idene'!$A$1:$B$856,2,FALSE)="sudene/idene",0.05,IF(VLOOKUP(Resumo!A309,'IDH-M'!$A$1:$C$857,3,FALSE)&lt;=0.776,0.05,0.1)))</f>
        <v>0.01</v>
      </c>
      <c r="D309" s="15">
        <f t="shared" si="4"/>
        <v>0</v>
      </c>
    </row>
    <row r="310" spans="1:4" x14ac:dyDescent="0.25">
      <c r="A310" s="2" t="s">
        <v>315</v>
      </c>
      <c r="B310" s="1" t="e">
        <f>IF(VLOOKUP(A310,FPM!$A$5:$B$858,2,FALSE)&gt;VLOOKUP(A310,ICMS!$B$1:$C$852,2,FALSE),0.01,IF(VLOOKUP(A310,'Área Sudene Idene'!$A$1:$B$856,2,FALSE)="sudene/idene",0.05,IF(VLOOKUP(Resumo!A310,'IDH-M'!$A$1:$C$857,3,FALSE)&lt;=0.776,0.05,0.1)))</f>
        <v>#N/A</v>
      </c>
      <c r="C310" s="15" t="e">
        <f>IF(VLOOKUP(A310,FPM!$A$5:$B$858,2,FALSE)/0.8&gt;VLOOKUP(A310,ICMS!$B$1:$C$852,2,FALSE),0.01,IF(VLOOKUP(A310,'Área Sudene Idene'!$A$1:$B$856,2,FALSE)="sudene/idene",0.05,IF(VLOOKUP(Resumo!A310,'IDH-M'!$A$1:$C$857,3,FALSE)&lt;=0.776,0.05,0.1)))</f>
        <v>#N/A</v>
      </c>
      <c r="D310" s="15" t="e">
        <f t="shared" si="4"/>
        <v>#N/A</v>
      </c>
    </row>
    <row r="311" spans="1:4" x14ac:dyDescent="0.25">
      <c r="A311" s="2" t="s">
        <v>316</v>
      </c>
      <c r="B311" s="1">
        <f>IF(VLOOKUP(A311,FPM!$A$5:$B$858,2,FALSE)&gt;VLOOKUP(A311,ICMS!$B$1:$C$852,2,FALSE),0.01,IF(VLOOKUP(A311,'Área Sudene Idene'!$A$1:$B$856,2,FALSE)="sudene/idene",0.05,IF(VLOOKUP(Resumo!A311,'IDH-M'!$A$1:$C$857,3,FALSE)&lt;=0.776,0.05,0.1)))</f>
        <v>0.01</v>
      </c>
      <c r="C311" s="15">
        <f>IF(VLOOKUP(A311,FPM!$A$5:$B$858,2,FALSE)/0.8&gt;VLOOKUP(A311,ICMS!$B$1:$C$852,2,FALSE),0.01,IF(VLOOKUP(A311,'Área Sudene Idene'!$A$1:$B$856,2,FALSE)="sudene/idene",0.05,IF(VLOOKUP(Resumo!A311,'IDH-M'!$A$1:$C$857,3,FALSE)&lt;=0.776,0.05,0.1)))</f>
        <v>0.01</v>
      </c>
      <c r="D311" s="15">
        <f t="shared" si="4"/>
        <v>0</v>
      </c>
    </row>
    <row r="312" spans="1:4" x14ac:dyDescent="0.25">
      <c r="A312" s="2" t="s">
        <v>317</v>
      </c>
      <c r="B312" s="1" t="e">
        <f>IF(VLOOKUP(A312,FPM!$A$5:$B$858,2,FALSE)&gt;VLOOKUP(A312,ICMS!$B$1:$C$852,2,FALSE),0.01,IF(VLOOKUP(A312,'Área Sudene Idene'!$A$1:$B$856,2,FALSE)="sudene/idene",0.05,IF(VLOOKUP(Resumo!A312,'IDH-M'!$A$1:$C$857,3,FALSE)&lt;=0.776,0.05,0.1)))</f>
        <v>#N/A</v>
      </c>
      <c r="C312" s="15" t="e">
        <f>IF(VLOOKUP(A312,FPM!$A$5:$B$858,2,FALSE)/0.8&gt;VLOOKUP(A312,ICMS!$B$1:$C$852,2,FALSE),0.01,IF(VLOOKUP(A312,'Área Sudene Idene'!$A$1:$B$856,2,FALSE)="sudene/idene",0.05,IF(VLOOKUP(Resumo!A312,'IDH-M'!$A$1:$C$857,3,FALSE)&lt;=0.776,0.05,0.1)))</f>
        <v>#N/A</v>
      </c>
      <c r="D312" s="15" t="e">
        <f t="shared" si="4"/>
        <v>#N/A</v>
      </c>
    </row>
    <row r="313" spans="1:4" x14ac:dyDescent="0.25">
      <c r="A313" s="2" t="s">
        <v>318</v>
      </c>
      <c r="B313" s="1" t="e">
        <f>IF(VLOOKUP(A313,FPM!$A$5:$B$858,2,FALSE)&gt;VLOOKUP(A313,ICMS!$B$1:$C$852,2,FALSE),0.01,IF(VLOOKUP(A313,'Área Sudene Idene'!$A$1:$B$856,2,FALSE)="sudene/idene",0.05,IF(VLOOKUP(Resumo!A313,'IDH-M'!$A$1:$C$857,3,FALSE)&lt;=0.776,0.05,0.1)))</f>
        <v>#N/A</v>
      </c>
      <c r="C313" s="15" t="e">
        <f>IF(VLOOKUP(A313,FPM!$A$5:$B$858,2,FALSE)/0.8&gt;VLOOKUP(A313,ICMS!$B$1:$C$852,2,FALSE),0.01,IF(VLOOKUP(A313,'Área Sudene Idene'!$A$1:$B$856,2,FALSE)="sudene/idene",0.05,IF(VLOOKUP(Resumo!A313,'IDH-M'!$A$1:$C$857,3,FALSE)&lt;=0.776,0.05,0.1)))</f>
        <v>#N/A</v>
      </c>
      <c r="D313" s="15" t="e">
        <f t="shared" si="4"/>
        <v>#N/A</v>
      </c>
    </row>
    <row r="314" spans="1:4" x14ac:dyDescent="0.25">
      <c r="A314" s="2" t="s">
        <v>319</v>
      </c>
      <c r="B314" s="1">
        <f>IF(VLOOKUP(A314,FPM!$A$5:$B$858,2,FALSE)&gt;VLOOKUP(A314,ICMS!$B$1:$C$852,2,FALSE),0.01,IF(VLOOKUP(A314,'Área Sudene Idene'!$A$1:$B$856,2,FALSE)="sudene/idene",0.05,IF(VLOOKUP(Resumo!A314,'IDH-M'!$A$1:$C$857,3,FALSE)&lt;=0.776,0.05,0.1)))</f>
        <v>0.01</v>
      </c>
      <c r="C314" s="15">
        <f>IF(VLOOKUP(A314,FPM!$A$5:$B$858,2,FALSE)/0.8&gt;VLOOKUP(A314,ICMS!$B$1:$C$852,2,FALSE),0.01,IF(VLOOKUP(A314,'Área Sudene Idene'!$A$1:$B$856,2,FALSE)="sudene/idene",0.05,IF(VLOOKUP(Resumo!A314,'IDH-M'!$A$1:$C$857,3,FALSE)&lt;=0.776,0.05,0.1)))</f>
        <v>0.01</v>
      </c>
      <c r="D314" s="15">
        <f t="shared" si="4"/>
        <v>0</v>
      </c>
    </row>
    <row r="315" spans="1:4" x14ac:dyDescent="0.25">
      <c r="A315" s="2" t="s">
        <v>320</v>
      </c>
      <c r="B315" s="1">
        <f>IF(VLOOKUP(A315,FPM!$A$5:$B$858,2,FALSE)&gt;VLOOKUP(A315,ICMS!$B$1:$C$852,2,FALSE),0.01,IF(VLOOKUP(A315,'Área Sudene Idene'!$A$1:$B$856,2,FALSE)="sudene/idene",0.05,IF(VLOOKUP(Resumo!A315,'IDH-M'!$A$1:$C$857,3,FALSE)&lt;=0.776,0.05,0.1)))</f>
        <v>0.01</v>
      </c>
      <c r="C315" s="15">
        <f>IF(VLOOKUP(A315,FPM!$A$5:$B$858,2,FALSE)/0.8&gt;VLOOKUP(A315,ICMS!$B$1:$C$852,2,FALSE),0.01,IF(VLOOKUP(A315,'Área Sudene Idene'!$A$1:$B$856,2,FALSE)="sudene/idene",0.05,IF(VLOOKUP(Resumo!A315,'IDH-M'!$A$1:$C$857,3,FALSE)&lt;=0.776,0.05,0.1)))</f>
        <v>0.01</v>
      </c>
      <c r="D315" s="15">
        <f t="shared" si="4"/>
        <v>0</v>
      </c>
    </row>
    <row r="316" spans="1:4" x14ac:dyDescent="0.25">
      <c r="A316" s="2" t="s">
        <v>321</v>
      </c>
      <c r="B316" s="1">
        <f>IF(VLOOKUP(A316,FPM!$A$5:$B$858,2,FALSE)&gt;VLOOKUP(A316,ICMS!$B$1:$C$852,2,FALSE),0.01,IF(VLOOKUP(A316,'Área Sudene Idene'!$A$1:$B$856,2,FALSE)="sudene/idene",0.05,IF(VLOOKUP(Resumo!A316,'IDH-M'!$A$1:$C$857,3,FALSE)&lt;=0.776,0.05,0.1)))</f>
        <v>0.05</v>
      </c>
      <c r="C316" s="15">
        <f>IF(VLOOKUP(A316,FPM!$A$5:$B$858,2,FALSE)/0.8&gt;VLOOKUP(A316,ICMS!$B$1:$C$852,2,FALSE),0.01,IF(VLOOKUP(A316,'Área Sudene Idene'!$A$1:$B$856,2,FALSE)="sudene/idene",0.05,IF(VLOOKUP(Resumo!A316,'IDH-M'!$A$1:$C$857,3,FALSE)&lt;=0.776,0.05,0.1)))</f>
        <v>0.01</v>
      </c>
      <c r="D316" s="15">
        <f t="shared" si="4"/>
        <v>0.04</v>
      </c>
    </row>
    <row r="317" spans="1:4" x14ac:dyDescent="0.25">
      <c r="A317" s="2" t="s">
        <v>322</v>
      </c>
      <c r="B317" s="1" t="e">
        <f>IF(VLOOKUP(A317,FPM!$A$5:$B$858,2,FALSE)&gt;VLOOKUP(A317,ICMS!$B$1:$C$852,2,FALSE),0.01,IF(VLOOKUP(A317,'Área Sudene Idene'!$A$1:$B$856,2,FALSE)="sudene/idene",0.05,IF(VLOOKUP(Resumo!A317,'IDH-M'!$A$1:$C$857,3,FALSE)&lt;=0.776,0.05,0.1)))</f>
        <v>#N/A</v>
      </c>
      <c r="C317" s="15" t="e">
        <f>IF(VLOOKUP(A317,FPM!$A$5:$B$858,2,FALSE)/0.8&gt;VLOOKUP(A317,ICMS!$B$1:$C$852,2,FALSE),0.01,IF(VLOOKUP(A317,'Área Sudene Idene'!$A$1:$B$856,2,FALSE)="sudene/idene",0.05,IF(VLOOKUP(Resumo!A317,'IDH-M'!$A$1:$C$857,3,FALSE)&lt;=0.776,0.05,0.1)))</f>
        <v>#N/A</v>
      </c>
      <c r="D317" s="15" t="e">
        <f t="shared" si="4"/>
        <v>#N/A</v>
      </c>
    </row>
    <row r="318" spans="1:4" x14ac:dyDescent="0.25">
      <c r="A318" s="2" t="s">
        <v>323</v>
      </c>
      <c r="B318" s="1">
        <f>IF(VLOOKUP(A318,FPM!$A$5:$B$858,2,FALSE)&gt;VLOOKUP(A318,ICMS!$B$1:$C$852,2,FALSE),0.01,IF(VLOOKUP(A318,'Área Sudene Idene'!$A$1:$B$856,2,FALSE)="sudene/idene",0.05,IF(VLOOKUP(Resumo!A318,'IDH-M'!$A$1:$C$857,3,FALSE)&lt;=0.776,0.05,0.1)))</f>
        <v>0.01</v>
      </c>
      <c r="C318" s="15">
        <f>IF(VLOOKUP(A318,FPM!$A$5:$B$858,2,FALSE)/0.8&gt;VLOOKUP(A318,ICMS!$B$1:$C$852,2,FALSE),0.01,IF(VLOOKUP(A318,'Área Sudene Idene'!$A$1:$B$856,2,FALSE)="sudene/idene",0.05,IF(VLOOKUP(Resumo!A318,'IDH-M'!$A$1:$C$857,3,FALSE)&lt;=0.776,0.05,0.1)))</f>
        <v>0.01</v>
      </c>
      <c r="D318" s="15">
        <f t="shared" si="4"/>
        <v>0</v>
      </c>
    </row>
    <row r="319" spans="1:4" x14ac:dyDescent="0.25">
      <c r="A319" s="2" t="s">
        <v>324</v>
      </c>
      <c r="B319" s="1" t="e">
        <f>IF(VLOOKUP(A319,FPM!$A$5:$B$858,2,FALSE)&gt;VLOOKUP(A319,ICMS!$B$1:$C$852,2,FALSE),0.01,IF(VLOOKUP(A319,'Área Sudene Idene'!$A$1:$B$856,2,FALSE)="sudene/idene",0.05,IF(VLOOKUP(Resumo!A319,'IDH-M'!$A$1:$C$857,3,FALSE)&lt;=0.776,0.05,0.1)))</f>
        <v>#N/A</v>
      </c>
      <c r="C319" s="15" t="e">
        <f>IF(VLOOKUP(A319,FPM!$A$5:$B$858,2,FALSE)/0.8&gt;VLOOKUP(A319,ICMS!$B$1:$C$852,2,FALSE),0.01,IF(VLOOKUP(A319,'Área Sudene Idene'!$A$1:$B$856,2,FALSE)="sudene/idene",0.05,IF(VLOOKUP(Resumo!A319,'IDH-M'!$A$1:$C$857,3,FALSE)&lt;=0.776,0.05,0.1)))</f>
        <v>#N/A</v>
      </c>
      <c r="D319" s="15" t="e">
        <f t="shared" si="4"/>
        <v>#N/A</v>
      </c>
    </row>
    <row r="320" spans="1:4" x14ac:dyDescent="0.25">
      <c r="A320" s="2" t="s">
        <v>325</v>
      </c>
      <c r="B320" s="1" t="e">
        <f>IF(VLOOKUP(A320,FPM!$A$5:$B$858,2,FALSE)&gt;VLOOKUP(A320,ICMS!$B$1:$C$852,2,FALSE),0.01,IF(VLOOKUP(A320,'Área Sudene Idene'!$A$1:$B$856,2,FALSE)="sudene/idene",0.05,IF(VLOOKUP(Resumo!A320,'IDH-M'!$A$1:$C$857,3,FALSE)&lt;=0.776,0.05,0.1)))</f>
        <v>#N/A</v>
      </c>
      <c r="C320" s="15" t="e">
        <f>IF(VLOOKUP(A320,FPM!$A$5:$B$858,2,FALSE)/0.8&gt;VLOOKUP(A320,ICMS!$B$1:$C$852,2,FALSE),0.01,IF(VLOOKUP(A320,'Área Sudene Idene'!$A$1:$B$856,2,FALSE)="sudene/idene",0.05,IF(VLOOKUP(Resumo!A320,'IDH-M'!$A$1:$C$857,3,FALSE)&lt;=0.776,0.05,0.1)))</f>
        <v>#N/A</v>
      </c>
      <c r="D320" s="15" t="e">
        <f t="shared" si="4"/>
        <v>#N/A</v>
      </c>
    </row>
    <row r="321" spans="1:4" x14ac:dyDescent="0.25">
      <c r="A321" s="2" t="s">
        <v>326</v>
      </c>
      <c r="B321" s="1">
        <f>IF(VLOOKUP(A321,FPM!$A$5:$B$858,2,FALSE)&gt;VLOOKUP(A321,ICMS!$B$1:$C$852,2,FALSE),0.01,IF(VLOOKUP(A321,'Área Sudene Idene'!$A$1:$B$856,2,FALSE)="sudene/idene",0.05,IF(VLOOKUP(Resumo!A321,'IDH-M'!$A$1:$C$857,3,FALSE)&lt;=0.776,0.05,0.1)))</f>
        <v>0.01</v>
      </c>
      <c r="C321" s="15">
        <f>IF(VLOOKUP(A321,FPM!$A$5:$B$858,2,FALSE)/0.8&gt;VLOOKUP(A321,ICMS!$B$1:$C$852,2,FALSE),0.01,IF(VLOOKUP(A321,'Área Sudene Idene'!$A$1:$B$856,2,FALSE)="sudene/idene",0.05,IF(VLOOKUP(Resumo!A321,'IDH-M'!$A$1:$C$857,3,FALSE)&lt;=0.776,0.05,0.1)))</f>
        <v>0.01</v>
      </c>
      <c r="D321" s="15">
        <f t="shared" si="4"/>
        <v>0</v>
      </c>
    </row>
    <row r="322" spans="1:4" x14ac:dyDescent="0.25">
      <c r="A322" s="2" t="s">
        <v>327</v>
      </c>
      <c r="B322" s="1">
        <f>IF(VLOOKUP(A322,FPM!$A$5:$B$858,2,FALSE)&gt;VLOOKUP(A322,ICMS!$B$1:$C$852,2,FALSE),0.01,IF(VLOOKUP(A322,'Área Sudene Idene'!$A$1:$B$856,2,FALSE)="sudene/idene",0.05,IF(VLOOKUP(Resumo!A322,'IDH-M'!$A$1:$C$857,3,FALSE)&lt;=0.776,0.05,0.1)))</f>
        <v>0.01</v>
      </c>
      <c r="C322" s="15">
        <f>IF(VLOOKUP(A322,FPM!$A$5:$B$858,2,FALSE)/0.8&gt;VLOOKUP(A322,ICMS!$B$1:$C$852,2,FALSE),0.01,IF(VLOOKUP(A322,'Área Sudene Idene'!$A$1:$B$856,2,FALSE)="sudene/idene",0.05,IF(VLOOKUP(Resumo!A322,'IDH-M'!$A$1:$C$857,3,FALSE)&lt;=0.776,0.05,0.1)))</f>
        <v>0.01</v>
      </c>
      <c r="D322" s="15">
        <f t="shared" si="4"/>
        <v>0</v>
      </c>
    </row>
    <row r="323" spans="1:4" x14ac:dyDescent="0.25">
      <c r="A323" s="2" t="s">
        <v>328</v>
      </c>
      <c r="B323" s="1" t="e">
        <f>IF(VLOOKUP(A323,FPM!$A$5:$B$858,2,FALSE)&gt;VLOOKUP(A323,ICMS!$B$1:$C$852,2,FALSE),0.01,IF(VLOOKUP(A323,'Área Sudene Idene'!$A$1:$B$856,2,FALSE)="sudene/idene",0.05,IF(VLOOKUP(Resumo!A323,'IDH-M'!$A$1:$C$857,3,FALSE)&lt;=0.776,0.05,0.1)))</f>
        <v>#N/A</v>
      </c>
      <c r="C323" s="15" t="e">
        <f>IF(VLOOKUP(A323,FPM!$A$5:$B$858,2,FALSE)/0.8&gt;VLOOKUP(A323,ICMS!$B$1:$C$852,2,FALSE),0.01,IF(VLOOKUP(A323,'Área Sudene Idene'!$A$1:$B$856,2,FALSE)="sudene/idene",0.05,IF(VLOOKUP(Resumo!A323,'IDH-M'!$A$1:$C$857,3,FALSE)&lt;=0.776,0.05,0.1)))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329</v>
      </c>
      <c r="B324" s="1">
        <f>IF(VLOOKUP(A324,FPM!$A$5:$B$858,2,FALSE)&gt;VLOOKUP(A324,ICMS!$B$1:$C$852,2,FALSE),0.01,IF(VLOOKUP(A324,'Área Sudene Idene'!$A$1:$B$856,2,FALSE)="sudene/idene",0.05,IF(VLOOKUP(Resumo!A324,'IDH-M'!$A$1:$C$857,3,FALSE)&lt;=0.776,0.05,0.1)))</f>
        <v>0.01</v>
      </c>
      <c r="C324" s="15">
        <f>IF(VLOOKUP(A324,FPM!$A$5:$B$858,2,FALSE)/0.8&gt;VLOOKUP(A324,ICMS!$B$1:$C$852,2,FALSE),0.01,IF(VLOOKUP(A324,'Área Sudene Idene'!$A$1:$B$856,2,FALSE)="sudene/idene",0.05,IF(VLOOKUP(Resumo!A324,'IDH-M'!$A$1:$C$857,3,FALSE)&lt;=0.776,0.05,0.1)))</f>
        <v>0.01</v>
      </c>
      <c r="D324" s="15">
        <f t="shared" si="5"/>
        <v>0</v>
      </c>
    </row>
    <row r="325" spans="1:4" x14ac:dyDescent="0.25">
      <c r="A325" s="2" t="s">
        <v>330</v>
      </c>
      <c r="B325" s="1" t="e">
        <f>IF(VLOOKUP(A325,FPM!$A$5:$B$858,2,FALSE)&gt;VLOOKUP(A325,ICMS!$B$1:$C$852,2,FALSE),0.01,IF(VLOOKUP(A325,'Área Sudene Idene'!$A$1:$B$856,2,FALSE)="sudene/idene",0.05,IF(VLOOKUP(Resumo!A325,'IDH-M'!$A$1:$C$857,3,FALSE)&lt;=0.776,0.05,0.1)))</f>
        <v>#N/A</v>
      </c>
      <c r="C325" s="15" t="e">
        <f>IF(VLOOKUP(A325,FPM!$A$5:$B$858,2,FALSE)/0.8&gt;VLOOKUP(A325,ICMS!$B$1:$C$852,2,FALSE),0.01,IF(VLOOKUP(A325,'Área Sudene Idene'!$A$1:$B$856,2,FALSE)="sudene/idene",0.05,IF(VLOOKUP(Resumo!A325,'IDH-M'!$A$1:$C$857,3,FALSE)&lt;=0.776,0.05,0.1)))</f>
        <v>#N/A</v>
      </c>
      <c r="D325" s="15" t="e">
        <f t="shared" si="5"/>
        <v>#N/A</v>
      </c>
    </row>
    <row r="326" spans="1:4" x14ac:dyDescent="0.25">
      <c r="A326" s="2" t="s">
        <v>331</v>
      </c>
      <c r="B326" s="1">
        <f>IF(VLOOKUP(A326,FPM!$A$5:$B$858,2,FALSE)&gt;VLOOKUP(A326,ICMS!$B$1:$C$852,2,FALSE),0.01,IF(VLOOKUP(A326,'Área Sudene Idene'!$A$1:$B$856,2,FALSE)="sudene/idene",0.05,IF(VLOOKUP(Resumo!A326,'IDH-M'!$A$1:$C$857,3,FALSE)&lt;=0.776,0.05,0.1)))</f>
        <v>0.05</v>
      </c>
      <c r="C326" s="15">
        <f>IF(VLOOKUP(A326,FPM!$A$5:$B$858,2,FALSE)/0.8&gt;VLOOKUP(A326,ICMS!$B$1:$C$852,2,FALSE),0.01,IF(VLOOKUP(A326,'Área Sudene Idene'!$A$1:$B$856,2,FALSE)="sudene/idene",0.05,IF(VLOOKUP(Resumo!A326,'IDH-M'!$A$1:$C$857,3,FALSE)&lt;=0.776,0.05,0.1)))</f>
        <v>0.05</v>
      </c>
      <c r="D326" s="15">
        <f t="shared" si="5"/>
        <v>0</v>
      </c>
    </row>
    <row r="327" spans="1:4" x14ac:dyDescent="0.25">
      <c r="A327" s="2" t="s">
        <v>332</v>
      </c>
      <c r="B327" s="1" t="e">
        <f>IF(VLOOKUP(A327,FPM!$A$5:$B$858,2,FALSE)&gt;VLOOKUP(A327,ICMS!$B$1:$C$852,2,FALSE),0.01,IF(VLOOKUP(A327,'Área Sudene Idene'!$A$1:$B$856,2,FALSE)="sudene/idene",0.05,IF(VLOOKUP(Resumo!A327,'IDH-M'!$A$1:$C$857,3,FALSE)&lt;=0.776,0.05,0.1)))</f>
        <v>#N/A</v>
      </c>
      <c r="C327" s="15" t="e">
        <f>IF(VLOOKUP(A327,FPM!$A$5:$B$858,2,FALSE)/0.8&gt;VLOOKUP(A327,ICMS!$B$1:$C$852,2,FALSE),0.01,IF(VLOOKUP(A327,'Área Sudene Idene'!$A$1:$B$856,2,FALSE)="sudene/idene",0.05,IF(VLOOKUP(Resumo!A327,'IDH-M'!$A$1:$C$857,3,FALSE)&lt;=0.776,0.05,0.1)))</f>
        <v>#N/A</v>
      </c>
      <c r="D327" s="15" t="e">
        <f t="shared" si="5"/>
        <v>#N/A</v>
      </c>
    </row>
    <row r="328" spans="1:4" x14ac:dyDescent="0.25">
      <c r="A328" s="2" t="s">
        <v>333</v>
      </c>
      <c r="B328" s="1">
        <f>IF(VLOOKUP(A328,FPM!$A$5:$B$858,2,FALSE)&gt;VLOOKUP(A328,ICMS!$B$1:$C$852,2,FALSE),0.01,IF(VLOOKUP(A328,'Área Sudene Idene'!$A$1:$B$856,2,FALSE)="sudene/idene",0.05,IF(VLOOKUP(Resumo!A328,'IDH-M'!$A$1:$C$857,3,FALSE)&lt;=0.776,0.05,0.1)))</f>
        <v>0.01</v>
      </c>
      <c r="C328" s="15">
        <f>IF(VLOOKUP(A328,FPM!$A$5:$B$858,2,FALSE)/0.8&gt;VLOOKUP(A328,ICMS!$B$1:$C$852,2,FALSE),0.01,IF(VLOOKUP(A328,'Área Sudene Idene'!$A$1:$B$856,2,FALSE)="sudene/idene",0.05,IF(VLOOKUP(Resumo!A328,'IDH-M'!$A$1:$C$857,3,FALSE)&lt;=0.776,0.05,0.1)))</f>
        <v>0.01</v>
      </c>
      <c r="D328" s="15">
        <f t="shared" si="5"/>
        <v>0</v>
      </c>
    </row>
    <row r="329" spans="1:4" x14ac:dyDescent="0.25">
      <c r="A329" s="2" t="s">
        <v>334</v>
      </c>
      <c r="B329" s="1" t="e">
        <f>IF(VLOOKUP(A329,FPM!$A$5:$B$858,2,FALSE)&gt;VLOOKUP(A329,ICMS!$B$1:$C$852,2,FALSE),0.01,IF(VLOOKUP(A329,'Área Sudene Idene'!$A$1:$B$856,2,FALSE)="sudene/idene",0.05,IF(VLOOKUP(Resumo!A329,'IDH-M'!$A$1:$C$857,3,FALSE)&lt;=0.776,0.05,0.1)))</f>
        <v>#N/A</v>
      </c>
      <c r="C329" s="15" t="e">
        <f>IF(VLOOKUP(A329,FPM!$A$5:$B$858,2,FALSE)/0.8&gt;VLOOKUP(A329,ICMS!$B$1:$C$852,2,FALSE),0.01,IF(VLOOKUP(A329,'Área Sudene Idene'!$A$1:$B$856,2,FALSE)="sudene/idene",0.05,IF(VLOOKUP(Resumo!A329,'IDH-M'!$A$1:$C$857,3,FALSE)&lt;=0.776,0.05,0.1)))</f>
        <v>#N/A</v>
      </c>
      <c r="D329" s="15" t="e">
        <f t="shared" si="5"/>
        <v>#N/A</v>
      </c>
    </row>
    <row r="330" spans="1:4" x14ac:dyDescent="0.25">
      <c r="A330" s="2" t="s">
        <v>335</v>
      </c>
      <c r="B330" s="1">
        <f>IF(VLOOKUP(A330,FPM!$A$5:$B$858,2,FALSE)&gt;VLOOKUP(A330,ICMS!$B$1:$C$852,2,FALSE),0.01,IF(VLOOKUP(A330,'Área Sudene Idene'!$A$1:$B$856,2,FALSE)="sudene/idene",0.05,IF(VLOOKUP(Resumo!A330,'IDH-M'!$A$1:$C$857,3,FALSE)&lt;=0.776,0.05,0.1)))</f>
        <v>0.01</v>
      </c>
      <c r="C330" s="15">
        <f>IF(VLOOKUP(A330,FPM!$A$5:$B$858,2,FALSE)/0.8&gt;VLOOKUP(A330,ICMS!$B$1:$C$852,2,FALSE),0.01,IF(VLOOKUP(A330,'Área Sudene Idene'!$A$1:$B$856,2,FALSE)="sudene/idene",0.05,IF(VLOOKUP(Resumo!A330,'IDH-M'!$A$1:$C$857,3,FALSE)&lt;=0.776,0.05,0.1)))</f>
        <v>0.01</v>
      </c>
      <c r="D330" s="15">
        <f t="shared" si="5"/>
        <v>0</v>
      </c>
    </row>
    <row r="331" spans="1:4" x14ac:dyDescent="0.25">
      <c r="A331" s="2" t="s">
        <v>336</v>
      </c>
      <c r="B331" s="1" t="e">
        <f>IF(VLOOKUP(A331,FPM!$A$5:$B$858,2,FALSE)&gt;VLOOKUP(A331,ICMS!$B$1:$C$852,2,FALSE),0.01,IF(VLOOKUP(A331,'Área Sudene Idene'!$A$1:$B$856,2,FALSE)="sudene/idene",0.05,IF(VLOOKUP(Resumo!A331,'IDH-M'!$A$1:$C$857,3,FALSE)&lt;=0.776,0.05,0.1)))</f>
        <v>#N/A</v>
      </c>
      <c r="C331" s="15" t="e">
        <f>IF(VLOOKUP(A331,FPM!$A$5:$B$858,2,FALSE)/0.8&gt;VLOOKUP(A331,ICMS!$B$1:$C$852,2,FALSE),0.01,IF(VLOOKUP(A331,'Área Sudene Idene'!$A$1:$B$856,2,FALSE)="sudene/idene",0.05,IF(VLOOKUP(Resumo!A331,'IDH-M'!$A$1:$C$857,3,FALSE)&lt;=0.776,0.05,0.1)))</f>
        <v>#N/A</v>
      </c>
      <c r="D331" s="15" t="e">
        <f t="shared" si="5"/>
        <v>#N/A</v>
      </c>
    </row>
    <row r="332" spans="1:4" x14ac:dyDescent="0.25">
      <c r="A332" s="2" t="s">
        <v>337</v>
      </c>
      <c r="B332" s="1">
        <f>IF(VLOOKUP(A332,FPM!$A$5:$B$858,2,FALSE)&gt;VLOOKUP(A332,ICMS!$B$1:$C$852,2,FALSE),0.01,IF(VLOOKUP(A332,'Área Sudene Idene'!$A$1:$B$856,2,FALSE)="sudene/idene",0.05,IF(VLOOKUP(Resumo!A332,'IDH-M'!$A$1:$C$857,3,FALSE)&lt;=0.776,0.05,0.1)))</f>
        <v>0.01</v>
      </c>
      <c r="C332" s="15">
        <f>IF(VLOOKUP(A332,FPM!$A$5:$B$858,2,FALSE)/0.8&gt;VLOOKUP(A332,ICMS!$B$1:$C$852,2,FALSE),0.01,IF(VLOOKUP(A332,'Área Sudene Idene'!$A$1:$B$856,2,FALSE)="sudene/idene",0.05,IF(VLOOKUP(Resumo!A332,'IDH-M'!$A$1:$C$857,3,FALSE)&lt;=0.776,0.05,0.1)))</f>
        <v>0.01</v>
      </c>
      <c r="D332" s="15">
        <f t="shared" si="5"/>
        <v>0</v>
      </c>
    </row>
    <row r="333" spans="1:4" x14ac:dyDescent="0.25">
      <c r="A333" s="2" t="s">
        <v>338</v>
      </c>
      <c r="B333" s="1">
        <f>IF(VLOOKUP(A333,FPM!$A$5:$B$858,2,FALSE)&gt;VLOOKUP(A333,ICMS!$B$1:$C$852,2,FALSE),0.01,IF(VLOOKUP(A333,'Área Sudene Idene'!$A$1:$B$856,2,FALSE)="sudene/idene",0.05,IF(VLOOKUP(Resumo!A333,'IDH-M'!$A$1:$C$857,3,FALSE)&lt;=0.776,0.05,0.1)))</f>
        <v>0.01</v>
      </c>
      <c r="C333" s="15">
        <f>IF(VLOOKUP(A333,FPM!$A$5:$B$858,2,FALSE)/0.8&gt;VLOOKUP(A333,ICMS!$B$1:$C$852,2,FALSE),0.01,IF(VLOOKUP(A333,'Área Sudene Idene'!$A$1:$B$856,2,FALSE)="sudene/idene",0.05,IF(VLOOKUP(Resumo!A333,'IDH-M'!$A$1:$C$857,3,FALSE)&lt;=0.776,0.05,0.1)))</f>
        <v>0.01</v>
      </c>
      <c r="D333" s="15">
        <f t="shared" si="5"/>
        <v>0</v>
      </c>
    </row>
    <row r="334" spans="1:4" x14ac:dyDescent="0.25">
      <c r="A334" s="2" t="s">
        <v>339</v>
      </c>
      <c r="B334" s="1">
        <f>IF(VLOOKUP(A334,FPM!$A$5:$B$858,2,FALSE)&gt;VLOOKUP(A334,ICMS!$B$1:$C$852,2,FALSE),0.01,IF(VLOOKUP(A334,'Área Sudene Idene'!$A$1:$B$856,2,FALSE)="sudene/idene",0.05,IF(VLOOKUP(Resumo!A334,'IDH-M'!$A$1:$C$857,3,FALSE)&lt;=0.776,0.05,0.1)))</f>
        <v>0.01</v>
      </c>
      <c r="C334" s="15">
        <f>IF(VLOOKUP(A334,FPM!$A$5:$B$858,2,FALSE)/0.8&gt;VLOOKUP(A334,ICMS!$B$1:$C$852,2,FALSE),0.01,IF(VLOOKUP(A334,'Área Sudene Idene'!$A$1:$B$856,2,FALSE)="sudene/idene",0.05,IF(VLOOKUP(Resumo!A334,'IDH-M'!$A$1:$C$857,3,FALSE)&lt;=0.776,0.05,0.1)))</f>
        <v>0.01</v>
      </c>
      <c r="D334" s="15">
        <f t="shared" si="5"/>
        <v>0</v>
      </c>
    </row>
    <row r="335" spans="1:4" x14ac:dyDescent="0.25">
      <c r="A335" s="2" t="s">
        <v>340</v>
      </c>
      <c r="B335" s="1" t="e">
        <f>IF(VLOOKUP(A335,FPM!$A$5:$B$858,2,FALSE)&gt;VLOOKUP(A335,ICMS!$B$1:$C$852,2,FALSE),0.01,IF(VLOOKUP(A335,'Área Sudene Idene'!$A$1:$B$856,2,FALSE)="sudene/idene",0.05,IF(VLOOKUP(Resumo!A335,'IDH-M'!$A$1:$C$857,3,FALSE)&lt;=0.776,0.05,0.1)))</f>
        <v>#N/A</v>
      </c>
      <c r="C335" s="15" t="e">
        <f>IF(VLOOKUP(A335,FPM!$A$5:$B$858,2,FALSE)/0.8&gt;VLOOKUP(A335,ICMS!$B$1:$C$852,2,FALSE),0.01,IF(VLOOKUP(A335,'Área Sudene Idene'!$A$1:$B$856,2,FALSE)="sudene/idene",0.05,IF(VLOOKUP(Resumo!A335,'IDH-M'!$A$1:$C$857,3,FALSE)&lt;=0.776,0.05,0.1)))</f>
        <v>#N/A</v>
      </c>
      <c r="D335" s="15" t="e">
        <f t="shared" si="5"/>
        <v>#N/A</v>
      </c>
    </row>
    <row r="336" spans="1:4" x14ac:dyDescent="0.25">
      <c r="A336" s="2" t="s">
        <v>341</v>
      </c>
      <c r="B336" s="1" t="e">
        <f>IF(VLOOKUP(A336,FPM!$A$5:$B$858,2,FALSE)&gt;VLOOKUP(A336,ICMS!$B$1:$C$852,2,FALSE),0.01,IF(VLOOKUP(A336,'Área Sudene Idene'!$A$1:$B$856,2,FALSE)="sudene/idene",0.05,IF(VLOOKUP(Resumo!A336,'IDH-M'!$A$1:$C$857,3,FALSE)&lt;=0.776,0.05,0.1)))</f>
        <v>#N/A</v>
      </c>
      <c r="C336" s="15" t="e">
        <f>IF(VLOOKUP(A336,FPM!$A$5:$B$858,2,FALSE)/0.8&gt;VLOOKUP(A336,ICMS!$B$1:$C$852,2,FALSE),0.01,IF(VLOOKUP(A336,'Área Sudene Idene'!$A$1:$B$856,2,FALSE)="sudene/idene",0.05,IF(VLOOKUP(Resumo!A336,'IDH-M'!$A$1:$C$857,3,FALSE)&lt;=0.776,0.05,0.1)))</f>
        <v>#N/A</v>
      </c>
      <c r="D336" s="15" t="e">
        <f t="shared" si="5"/>
        <v>#N/A</v>
      </c>
    </row>
    <row r="337" spans="1:4" x14ac:dyDescent="0.25">
      <c r="A337" s="2" t="s">
        <v>342</v>
      </c>
      <c r="B337" s="1">
        <f>IF(VLOOKUP(A337,FPM!$A$5:$B$858,2,FALSE)&gt;VLOOKUP(A337,ICMS!$B$1:$C$852,2,FALSE),0.01,IF(VLOOKUP(A337,'Área Sudene Idene'!$A$1:$B$856,2,FALSE)="sudene/idene",0.05,IF(VLOOKUP(Resumo!A337,'IDH-M'!$A$1:$C$857,3,FALSE)&lt;=0.776,0.05,0.1)))</f>
        <v>0.01</v>
      </c>
      <c r="C337" s="15">
        <f>IF(VLOOKUP(A337,FPM!$A$5:$B$858,2,FALSE)/0.8&gt;VLOOKUP(A337,ICMS!$B$1:$C$852,2,FALSE),0.01,IF(VLOOKUP(A337,'Área Sudene Idene'!$A$1:$B$856,2,FALSE)="sudene/idene",0.05,IF(VLOOKUP(Resumo!A337,'IDH-M'!$A$1:$C$857,3,FALSE)&lt;=0.776,0.05,0.1)))</f>
        <v>0.01</v>
      </c>
      <c r="D337" s="15">
        <f t="shared" si="5"/>
        <v>0</v>
      </c>
    </row>
    <row r="338" spans="1:4" x14ac:dyDescent="0.25">
      <c r="A338" s="2" t="s">
        <v>343</v>
      </c>
      <c r="B338" s="1">
        <f>IF(VLOOKUP(A338,FPM!$A$5:$B$858,2,FALSE)&gt;VLOOKUP(A338,ICMS!$B$1:$C$852,2,FALSE),0.01,IF(VLOOKUP(A338,'Área Sudene Idene'!$A$1:$B$856,2,FALSE)="sudene/idene",0.05,IF(VLOOKUP(Resumo!A338,'IDH-M'!$A$1:$C$857,3,FALSE)&lt;=0.776,0.05,0.1)))</f>
        <v>0.05</v>
      </c>
      <c r="C338" s="15">
        <f>IF(VLOOKUP(A338,FPM!$A$5:$B$858,2,FALSE)/0.8&gt;VLOOKUP(A338,ICMS!$B$1:$C$852,2,FALSE),0.01,IF(VLOOKUP(A338,'Área Sudene Idene'!$A$1:$B$856,2,FALSE)="sudene/idene",0.05,IF(VLOOKUP(Resumo!A338,'IDH-M'!$A$1:$C$857,3,FALSE)&lt;=0.776,0.05,0.1)))</f>
        <v>0.05</v>
      </c>
      <c r="D338" s="15">
        <f t="shared" si="5"/>
        <v>0</v>
      </c>
    </row>
    <row r="339" spans="1:4" x14ac:dyDescent="0.25">
      <c r="A339" s="2" t="s">
        <v>344</v>
      </c>
      <c r="B339" s="1" t="e">
        <f>IF(VLOOKUP(A339,FPM!$A$5:$B$858,2,FALSE)&gt;VLOOKUP(A339,ICMS!$B$1:$C$852,2,FALSE),0.01,IF(VLOOKUP(A339,'Área Sudene Idene'!$A$1:$B$856,2,FALSE)="sudene/idene",0.05,IF(VLOOKUP(Resumo!A339,'IDH-M'!$A$1:$C$857,3,FALSE)&lt;=0.776,0.05,0.1)))</f>
        <v>#N/A</v>
      </c>
      <c r="C339" s="15" t="e">
        <f>IF(VLOOKUP(A339,FPM!$A$5:$B$858,2,FALSE)/0.8&gt;VLOOKUP(A339,ICMS!$B$1:$C$852,2,FALSE),0.01,IF(VLOOKUP(A339,'Área Sudene Idene'!$A$1:$B$856,2,FALSE)="sudene/idene",0.05,IF(VLOOKUP(Resumo!A339,'IDH-M'!$A$1:$C$857,3,FALSE)&lt;=0.776,0.05,0.1)))</f>
        <v>#N/A</v>
      </c>
      <c r="D339" s="15" t="e">
        <f t="shared" si="5"/>
        <v>#N/A</v>
      </c>
    </row>
    <row r="340" spans="1:4" x14ac:dyDescent="0.25">
      <c r="A340" s="2" t="s">
        <v>345</v>
      </c>
      <c r="B340" s="1" t="e">
        <f>IF(VLOOKUP(A340,FPM!$A$5:$B$858,2,FALSE)&gt;VLOOKUP(A340,ICMS!$B$1:$C$852,2,FALSE),0.01,IF(VLOOKUP(A340,'Área Sudene Idene'!$A$1:$B$856,2,FALSE)="sudene/idene",0.05,IF(VLOOKUP(Resumo!A340,'IDH-M'!$A$1:$C$857,3,FALSE)&lt;=0.776,0.05,0.1)))</f>
        <v>#N/A</v>
      </c>
      <c r="C340" s="15" t="e">
        <f>IF(VLOOKUP(A340,FPM!$A$5:$B$858,2,FALSE)/0.8&gt;VLOOKUP(A340,ICMS!$B$1:$C$852,2,FALSE),0.01,IF(VLOOKUP(A340,'Área Sudene Idene'!$A$1:$B$856,2,FALSE)="sudene/idene",0.05,IF(VLOOKUP(Resumo!A340,'IDH-M'!$A$1:$C$857,3,FALSE)&lt;=0.776,0.05,0.1)))</f>
        <v>#N/A</v>
      </c>
      <c r="D340" s="15" t="e">
        <f t="shared" si="5"/>
        <v>#N/A</v>
      </c>
    </row>
    <row r="341" spans="1:4" x14ac:dyDescent="0.25">
      <c r="A341" s="2" t="s">
        <v>346</v>
      </c>
      <c r="B341" s="1">
        <f>IF(VLOOKUP(A341,FPM!$A$5:$B$858,2,FALSE)&gt;VLOOKUP(A341,ICMS!$B$1:$C$852,2,FALSE),0.01,IF(VLOOKUP(A341,'Área Sudene Idene'!$A$1:$B$856,2,FALSE)="sudene/idene",0.05,IF(VLOOKUP(Resumo!A341,'IDH-M'!$A$1:$C$857,3,FALSE)&lt;=0.776,0.05,0.1)))</f>
        <v>0.01</v>
      </c>
      <c r="C341" s="15">
        <f>IF(VLOOKUP(A341,FPM!$A$5:$B$858,2,FALSE)/0.8&gt;VLOOKUP(A341,ICMS!$B$1:$C$852,2,FALSE),0.01,IF(VLOOKUP(A341,'Área Sudene Idene'!$A$1:$B$856,2,FALSE)="sudene/idene",0.05,IF(VLOOKUP(Resumo!A341,'IDH-M'!$A$1:$C$857,3,FALSE)&lt;=0.776,0.05,0.1)))</f>
        <v>0.01</v>
      </c>
      <c r="D341" s="15">
        <f t="shared" si="5"/>
        <v>0</v>
      </c>
    </row>
    <row r="342" spans="1:4" x14ac:dyDescent="0.25">
      <c r="A342" s="2" t="s">
        <v>347</v>
      </c>
      <c r="B342" s="1" t="e">
        <f>IF(VLOOKUP(A342,FPM!$A$5:$B$858,2,FALSE)&gt;VLOOKUP(A342,ICMS!$B$1:$C$852,2,FALSE),0.01,IF(VLOOKUP(A342,'Área Sudene Idene'!$A$1:$B$856,2,FALSE)="sudene/idene",0.05,IF(VLOOKUP(Resumo!A342,'IDH-M'!$A$1:$C$857,3,FALSE)&lt;=0.776,0.05,0.1)))</f>
        <v>#N/A</v>
      </c>
      <c r="C342" s="15" t="e">
        <f>IF(VLOOKUP(A342,FPM!$A$5:$B$858,2,FALSE)/0.8&gt;VLOOKUP(A342,ICMS!$B$1:$C$852,2,FALSE),0.01,IF(VLOOKUP(A342,'Área Sudene Idene'!$A$1:$B$856,2,FALSE)="sudene/idene",0.05,IF(VLOOKUP(Resumo!A342,'IDH-M'!$A$1:$C$857,3,FALSE)&lt;=0.776,0.05,0.1)))</f>
        <v>#N/A</v>
      </c>
      <c r="D342" s="15" t="e">
        <f t="shared" si="5"/>
        <v>#N/A</v>
      </c>
    </row>
    <row r="343" spans="1:4" x14ac:dyDescent="0.25">
      <c r="A343" s="2" t="s">
        <v>348</v>
      </c>
      <c r="B343" s="1" t="e">
        <f>IF(VLOOKUP(A343,FPM!$A$5:$B$858,2,FALSE)&gt;VLOOKUP(A343,ICMS!$B$1:$C$852,2,FALSE),0.01,IF(VLOOKUP(A343,'Área Sudene Idene'!$A$1:$B$856,2,FALSE)="sudene/idene",0.05,IF(VLOOKUP(Resumo!A343,'IDH-M'!$A$1:$C$857,3,FALSE)&lt;=0.776,0.05,0.1)))</f>
        <v>#N/A</v>
      </c>
      <c r="C343" s="15" t="e">
        <f>IF(VLOOKUP(A343,FPM!$A$5:$B$858,2,FALSE)/0.8&gt;VLOOKUP(A343,ICMS!$B$1:$C$852,2,FALSE),0.01,IF(VLOOKUP(A343,'Área Sudene Idene'!$A$1:$B$856,2,FALSE)="sudene/idene",0.05,IF(VLOOKUP(Resumo!A343,'IDH-M'!$A$1:$C$857,3,FALSE)&lt;=0.776,0.05,0.1)))</f>
        <v>#N/A</v>
      </c>
      <c r="D343" s="15" t="e">
        <f t="shared" si="5"/>
        <v>#N/A</v>
      </c>
    </row>
    <row r="344" spans="1:4" x14ac:dyDescent="0.25">
      <c r="A344" s="2" t="s">
        <v>349</v>
      </c>
      <c r="B344" s="1">
        <f>IF(VLOOKUP(A344,FPM!$A$5:$B$858,2,FALSE)&gt;VLOOKUP(A344,ICMS!$B$1:$C$852,2,FALSE),0.01,IF(VLOOKUP(A344,'Área Sudene Idene'!$A$1:$B$856,2,FALSE)="sudene/idene",0.05,IF(VLOOKUP(Resumo!A344,'IDH-M'!$A$1:$C$857,3,FALSE)&lt;=0.776,0.05,0.1)))</f>
        <v>0.01</v>
      </c>
      <c r="C344" s="15">
        <f>IF(VLOOKUP(A344,FPM!$A$5:$B$858,2,FALSE)/0.8&gt;VLOOKUP(A344,ICMS!$B$1:$C$852,2,FALSE),0.01,IF(VLOOKUP(A344,'Área Sudene Idene'!$A$1:$B$856,2,FALSE)="sudene/idene",0.05,IF(VLOOKUP(Resumo!A344,'IDH-M'!$A$1:$C$857,3,FALSE)&lt;=0.776,0.05,0.1)))</f>
        <v>0.01</v>
      </c>
      <c r="D344" s="15">
        <f t="shared" si="5"/>
        <v>0</v>
      </c>
    </row>
    <row r="345" spans="1:4" x14ac:dyDescent="0.25">
      <c r="A345" s="2" t="s">
        <v>350</v>
      </c>
      <c r="B345" s="1">
        <f>IF(VLOOKUP(A345,FPM!$A$5:$B$858,2,FALSE)&gt;VLOOKUP(A345,ICMS!$B$1:$C$852,2,FALSE),0.01,IF(VLOOKUP(A345,'Área Sudene Idene'!$A$1:$B$856,2,FALSE)="sudene/idene",0.05,IF(VLOOKUP(Resumo!A345,'IDH-M'!$A$1:$C$857,3,FALSE)&lt;=0.776,0.05,0.1)))</f>
        <v>0.01</v>
      </c>
      <c r="C345" s="15">
        <f>IF(VLOOKUP(A345,FPM!$A$5:$B$858,2,FALSE)/0.8&gt;VLOOKUP(A345,ICMS!$B$1:$C$852,2,FALSE),0.01,IF(VLOOKUP(A345,'Área Sudene Idene'!$A$1:$B$856,2,FALSE)="sudene/idene",0.05,IF(VLOOKUP(Resumo!A345,'IDH-M'!$A$1:$C$857,3,FALSE)&lt;=0.776,0.05,0.1)))</f>
        <v>0.01</v>
      </c>
      <c r="D345" s="15">
        <f t="shared" si="5"/>
        <v>0</v>
      </c>
    </row>
    <row r="346" spans="1:4" x14ac:dyDescent="0.25">
      <c r="A346" s="2" t="s">
        <v>351</v>
      </c>
      <c r="B346" s="1">
        <f>IF(VLOOKUP(A346,FPM!$A$5:$B$858,2,FALSE)&gt;VLOOKUP(A346,ICMS!$B$1:$C$852,2,FALSE),0.01,IF(VLOOKUP(A346,'Área Sudene Idene'!$A$1:$B$856,2,FALSE)="sudene/idene",0.05,IF(VLOOKUP(Resumo!A346,'IDH-M'!$A$1:$C$857,3,FALSE)&lt;=0.776,0.05,0.1)))</f>
        <v>0.05</v>
      </c>
      <c r="C346" s="15">
        <f>IF(VLOOKUP(A346,FPM!$A$5:$B$858,2,FALSE)/0.8&gt;VLOOKUP(A346,ICMS!$B$1:$C$852,2,FALSE),0.01,IF(VLOOKUP(A346,'Área Sudene Idene'!$A$1:$B$856,2,FALSE)="sudene/idene",0.05,IF(VLOOKUP(Resumo!A346,'IDH-M'!$A$1:$C$857,3,FALSE)&lt;=0.776,0.05,0.1)))</f>
        <v>0.05</v>
      </c>
      <c r="D346" s="15">
        <f t="shared" si="5"/>
        <v>0</v>
      </c>
    </row>
    <row r="347" spans="1:4" x14ac:dyDescent="0.25">
      <c r="A347" s="2" t="s">
        <v>352</v>
      </c>
      <c r="B347" s="1" t="e">
        <f>IF(VLOOKUP(A347,FPM!$A$5:$B$858,2,FALSE)&gt;VLOOKUP(A347,ICMS!$B$1:$C$852,2,FALSE),0.01,IF(VLOOKUP(A347,'Área Sudene Idene'!$A$1:$B$856,2,FALSE)="sudene/idene",0.05,IF(VLOOKUP(Resumo!A347,'IDH-M'!$A$1:$C$857,3,FALSE)&lt;=0.776,0.05,0.1)))</f>
        <v>#N/A</v>
      </c>
      <c r="C347" s="15" t="e">
        <f>IF(VLOOKUP(A347,FPM!$A$5:$B$858,2,FALSE)/0.8&gt;VLOOKUP(A347,ICMS!$B$1:$C$852,2,FALSE),0.01,IF(VLOOKUP(A347,'Área Sudene Idene'!$A$1:$B$856,2,FALSE)="sudene/idene",0.05,IF(VLOOKUP(Resumo!A347,'IDH-M'!$A$1:$C$857,3,FALSE)&lt;=0.776,0.05,0.1)))</f>
        <v>#N/A</v>
      </c>
      <c r="D347" s="15" t="e">
        <f t="shared" si="5"/>
        <v>#N/A</v>
      </c>
    </row>
    <row r="348" spans="1:4" x14ac:dyDescent="0.25">
      <c r="A348" s="2" t="s">
        <v>353</v>
      </c>
      <c r="B348" s="1" t="e">
        <f>IF(VLOOKUP(A348,FPM!$A$5:$B$858,2,FALSE)&gt;VLOOKUP(A348,ICMS!$B$1:$C$852,2,FALSE),0.01,IF(VLOOKUP(A348,'Área Sudene Idene'!$A$1:$B$856,2,FALSE)="sudene/idene",0.05,IF(VLOOKUP(Resumo!A348,'IDH-M'!$A$1:$C$857,3,FALSE)&lt;=0.776,0.05,0.1)))</f>
        <v>#N/A</v>
      </c>
      <c r="C348" s="15" t="e">
        <f>IF(VLOOKUP(A348,FPM!$A$5:$B$858,2,FALSE)/0.8&gt;VLOOKUP(A348,ICMS!$B$1:$C$852,2,FALSE),0.01,IF(VLOOKUP(A348,'Área Sudene Idene'!$A$1:$B$856,2,FALSE)="sudene/idene",0.05,IF(VLOOKUP(Resumo!A348,'IDH-M'!$A$1:$C$857,3,FALSE)&lt;=0.776,0.05,0.1)))</f>
        <v>#N/A</v>
      </c>
      <c r="D348" s="15" t="e">
        <f t="shared" si="5"/>
        <v>#N/A</v>
      </c>
    </row>
    <row r="349" spans="1:4" x14ac:dyDescent="0.25">
      <c r="A349" s="2" t="s">
        <v>354</v>
      </c>
      <c r="B349" s="1">
        <f>IF(VLOOKUP(A349,FPM!$A$5:$B$858,2,FALSE)&gt;VLOOKUP(A349,ICMS!$B$1:$C$852,2,FALSE),0.01,IF(VLOOKUP(A349,'Área Sudene Idene'!$A$1:$B$856,2,FALSE)="sudene/idene",0.05,IF(VLOOKUP(Resumo!A349,'IDH-M'!$A$1:$C$857,3,FALSE)&lt;=0.776,0.05,0.1)))</f>
        <v>0.01</v>
      </c>
      <c r="C349" s="15">
        <f>IF(VLOOKUP(A349,FPM!$A$5:$B$858,2,FALSE)/0.8&gt;VLOOKUP(A349,ICMS!$B$1:$C$852,2,FALSE),0.01,IF(VLOOKUP(A349,'Área Sudene Idene'!$A$1:$B$856,2,FALSE)="sudene/idene",0.05,IF(VLOOKUP(Resumo!A349,'IDH-M'!$A$1:$C$857,3,FALSE)&lt;=0.776,0.05,0.1)))</f>
        <v>0.01</v>
      </c>
      <c r="D349" s="15">
        <f t="shared" si="5"/>
        <v>0</v>
      </c>
    </row>
    <row r="350" spans="1:4" x14ac:dyDescent="0.25">
      <c r="A350" s="2" t="s">
        <v>355</v>
      </c>
      <c r="B350" s="1">
        <f>IF(VLOOKUP(A350,FPM!$A$5:$B$858,2,FALSE)&gt;VLOOKUP(A350,ICMS!$B$1:$C$852,2,FALSE),0.01,IF(VLOOKUP(A350,'Área Sudene Idene'!$A$1:$B$856,2,FALSE)="sudene/idene",0.05,IF(VLOOKUP(Resumo!A350,'IDH-M'!$A$1:$C$857,3,FALSE)&lt;=0.776,0.05,0.1)))</f>
        <v>0.01</v>
      </c>
      <c r="C350" s="15">
        <f>IF(VLOOKUP(A350,FPM!$A$5:$B$858,2,FALSE)/0.8&gt;VLOOKUP(A350,ICMS!$B$1:$C$852,2,FALSE),0.01,IF(VLOOKUP(A350,'Área Sudene Idene'!$A$1:$B$856,2,FALSE)="sudene/idene",0.05,IF(VLOOKUP(Resumo!A350,'IDH-M'!$A$1:$C$857,3,FALSE)&lt;=0.776,0.05,0.1)))</f>
        <v>0.01</v>
      </c>
      <c r="D350" s="15">
        <f t="shared" si="5"/>
        <v>0</v>
      </c>
    </row>
    <row r="351" spans="1:4" x14ac:dyDescent="0.25">
      <c r="A351" s="2" t="s">
        <v>356</v>
      </c>
      <c r="B351" s="1" t="e">
        <f>IF(VLOOKUP(A351,FPM!$A$5:$B$858,2,FALSE)&gt;VLOOKUP(A351,ICMS!$B$1:$C$852,2,FALSE),0.01,IF(VLOOKUP(A351,'Área Sudene Idene'!$A$1:$B$856,2,FALSE)="sudene/idene",0.05,IF(VLOOKUP(Resumo!A351,'IDH-M'!$A$1:$C$857,3,FALSE)&lt;=0.776,0.05,0.1)))</f>
        <v>#N/A</v>
      </c>
      <c r="C351" s="15" t="e">
        <f>IF(VLOOKUP(A351,FPM!$A$5:$B$858,2,FALSE)/0.8&gt;VLOOKUP(A351,ICMS!$B$1:$C$852,2,FALSE),0.01,IF(VLOOKUP(A351,'Área Sudene Idene'!$A$1:$B$856,2,FALSE)="sudene/idene",0.05,IF(VLOOKUP(Resumo!A351,'IDH-M'!$A$1:$C$857,3,FALSE)&lt;=0.776,0.05,0.1)))</f>
        <v>#N/A</v>
      </c>
      <c r="D351" s="15" t="e">
        <f t="shared" si="5"/>
        <v>#N/A</v>
      </c>
    </row>
    <row r="352" spans="1:4" x14ac:dyDescent="0.25">
      <c r="A352" s="2" t="s">
        <v>357</v>
      </c>
      <c r="B352" s="1" t="e">
        <f>IF(VLOOKUP(A352,FPM!$A$5:$B$858,2,FALSE)&gt;VLOOKUP(A352,ICMS!$B$1:$C$852,2,FALSE),0.01,IF(VLOOKUP(A352,'Área Sudene Idene'!$A$1:$B$856,2,FALSE)="sudene/idene",0.05,IF(VLOOKUP(Resumo!A352,'IDH-M'!$A$1:$C$857,3,FALSE)&lt;=0.776,0.05,0.1)))</f>
        <v>#N/A</v>
      </c>
      <c r="C352" s="15" t="e">
        <f>IF(VLOOKUP(A352,FPM!$A$5:$B$858,2,FALSE)/0.8&gt;VLOOKUP(A352,ICMS!$B$1:$C$852,2,FALSE),0.01,IF(VLOOKUP(A352,'Área Sudene Idene'!$A$1:$B$856,2,FALSE)="sudene/idene",0.05,IF(VLOOKUP(Resumo!A352,'IDH-M'!$A$1:$C$857,3,FALSE)&lt;=0.776,0.05,0.1)))</f>
        <v>#N/A</v>
      </c>
      <c r="D352" s="15" t="e">
        <f t="shared" si="5"/>
        <v>#N/A</v>
      </c>
    </row>
    <row r="353" spans="1:4" x14ac:dyDescent="0.25">
      <c r="A353" s="2" t="s">
        <v>358</v>
      </c>
      <c r="B353" s="1">
        <f>IF(VLOOKUP(A353,FPM!$A$5:$B$858,2,FALSE)&gt;VLOOKUP(A353,ICMS!$B$1:$C$852,2,FALSE),0.01,IF(VLOOKUP(A353,'Área Sudene Idene'!$A$1:$B$856,2,FALSE)="sudene/idene",0.05,IF(VLOOKUP(Resumo!A353,'IDH-M'!$A$1:$C$857,3,FALSE)&lt;=0.776,0.05,0.1)))</f>
        <v>0.01</v>
      </c>
      <c r="C353" s="15">
        <f>IF(VLOOKUP(A353,FPM!$A$5:$B$858,2,FALSE)/0.8&gt;VLOOKUP(A353,ICMS!$B$1:$C$852,2,FALSE),0.01,IF(VLOOKUP(A353,'Área Sudene Idene'!$A$1:$B$856,2,FALSE)="sudene/idene",0.05,IF(VLOOKUP(Resumo!A353,'IDH-M'!$A$1:$C$857,3,FALSE)&lt;=0.776,0.05,0.1)))</f>
        <v>0.01</v>
      </c>
      <c r="D353" s="15">
        <f t="shared" si="5"/>
        <v>0</v>
      </c>
    </row>
    <row r="354" spans="1:4" x14ac:dyDescent="0.25">
      <c r="A354" s="2" t="s">
        <v>359</v>
      </c>
      <c r="B354" s="1" t="e">
        <f>IF(VLOOKUP(A354,FPM!$A$5:$B$858,2,FALSE)&gt;VLOOKUP(A354,ICMS!$B$1:$C$852,2,FALSE),0.01,IF(VLOOKUP(A354,'Área Sudene Idene'!$A$1:$B$856,2,FALSE)="sudene/idene",0.05,IF(VLOOKUP(Resumo!A354,'IDH-M'!$A$1:$C$857,3,FALSE)&lt;=0.776,0.05,0.1)))</f>
        <v>#N/A</v>
      </c>
      <c r="C354" s="15" t="e">
        <f>IF(VLOOKUP(A354,FPM!$A$5:$B$858,2,FALSE)/0.8&gt;VLOOKUP(A354,ICMS!$B$1:$C$852,2,FALSE),0.01,IF(VLOOKUP(A354,'Área Sudene Idene'!$A$1:$B$856,2,FALSE)="sudene/idene",0.05,IF(VLOOKUP(Resumo!A354,'IDH-M'!$A$1:$C$857,3,FALSE)&lt;=0.776,0.05,0.1)))</f>
        <v>#N/A</v>
      </c>
      <c r="D354" s="15" t="e">
        <f t="shared" si="5"/>
        <v>#N/A</v>
      </c>
    </row>
    <row r="355" spans="1:4" x14ac:dyDescent="0.25">
      <c r="A355" s="2" t="s">
        <v>360</v>
      </c>
      <c r="B355" s="1">
        <f>IF(VLOOKUP(A355,FPM!$A$5:$B$858,2,FALSE)&gt;VLOOKUP(A355,ICMS!$B$1:$C$852,2,FALSE),0.01,IF(VLOOKUP(A355,'Área Sudene Idene'!$A$1:$B$856,2,FALSE)="sudene/idene",0.05,IF(VLOOKUP(Resumo!A355,'IDH-M'!$A$1:$C$857,3,FALSE)&lt;=0.776,0.05,0.1)))</f>
        <v>0.01</v>
      </c>
      <c r="C355" s="15">
        <f>IF(VLOOKUP(A355,FPM!$A$5:$B$858,2,FALSE)/0.8&gt;VLOOKUP(A355,ICMS!$B$1:$C$852,2,FALSE),0.01,IF(VLOOKUP(A355,'Área Sudene Idene'!$A$1:$B$856,2,FALSE)="sudene/idene",0.05,IF(VLOOKUP(Resumo!A355,'IDH-M'!$A$1:$C$857,3,FALSE)&lt;=0.776,0.05,0.1)))</f>
        <v>0.01</v>
      </c>
      <c r="D355" s="15">
        <f t="shared" si="5"/>
        <v>0</v>
      </c>
    </row>
    <row r="356" spans="1:4" x14ac:dyDescent="0.25">
      <c r="A356" s="2" t="s">
        <v>361</v>
      </c>
      <c r="B356" s="1">
        <f>IF(VLOOKUP(A356,FPM!$A$5:$B$858,2,FALSE)&gt;VLOOKUP(A356,ICMS!$B$1:$C$852,2,FALSE),0.01,IF(VLOOKUP(A356,'Área Sudene Idene'!$A$1:$B$856,2,FALSE)="sudene/idene",0.05,IF(VLOOKUP(Resumo!A356,'IDH-M'!$A$1:$C$857,3,FALSE)&lt;=0.776,0.05,0.1)))</f>
        <v>0.01</v>
      </c>
      <c r="C356" s="15">
        <f>IF(VLOOKUP(A356,FPM!$A$5:$B$858,2,FALSE)/0.8&gt;VLOOKUP(A356,ICMS!$B$1:$C$852,2,FALSE),0.01,IF(VLOOKUP(A356,'Área Sudene Idene'!$A$1:$B$856,2,FALSE)="sudene/idene",0.05,IF(VLOOKUP(Resumo!A356,'IDH-M'!$A$1:$C$857,3,FALSE)&lt;=0.776,0.05,0.1)))</f>
        <v>0.01</v>
      </c>
      <c r="D356" s="15">
        <f t="shared" si="5"/>
        <v>0</v>
      </c>
    </row>
    <row r="357" spans="1:4" x14ac:dyDescent="0.25">
      <c r="A357" s="2" t="s">
        <v>362</v>
      </c>
      <c r="B357" s="1">
        <f>IF(VLOOKUP(A357,FPM!$A$5:$B$858,2,FALSE)&gt;VLOOKUP(A357,ICMS!$B$1:$C$852,2,FALSE),0.01,IF(VLOOKUP(A357,'Área Sudene Idene'!$A$1:$B$856,2,FALSE)="sudene/idene",0.05,IF(VLOOKUP(Resumo!A357,'IDH-M'!$A$1:$C$857,3,FALSE)&lt;=0.776,0.05,0.1)))</f>
        <v>0.01</v>
      </c>
      <c r="C357" s="15">
        <f>IF(VLOOKUP(A357,FPM!$A$5:$B$858,2,FALSE)/0.8&gt;VLOOKUP(A357,ICMS!$B$1:$C$852,2,FALSE),0.01,IF(VLOOKUP(A357,'Área Sudene Idene'!$A$1:$B$856,2,FALSE)="sudene/idene",0.05,IF(VLOOKUP(Resumo!A357,'IDH-M'!$A$1:$C$857,3,FALSE)&lt;=0.776,0.05,0.1)))</f>
        <v>0.01</v>
      </c>
      <c r="D357" s="15">
        <f t="shared" si="5"/>
        <v>0</v>
      </c>
    </row>
    <row r="358" spans="1:4" x14ac:dyDescent="0.25">
      <c r="A358" s="2" t="s">
        <v>363</v>
      </c>
      <c r="B358" s="1">
        <f>IF(VLOOKUP(A358,FPM!$A$5:$B$858,2,FALSE)&gt;VLOOKUP(A358,ICMS!$B$1:$C$852,2,FALSE),0.01,IF(VLOOKUP(A358,'Área Sudene Idene'!$A$1:$B$856,2,FALSE)="sudene/idene",0.05,IF(VLOOKUP(Resumo!A358,'IDH-M'!$A$1:$C$857,3,FALSE)&lt;=0.776,0.05,0.1)))</f>
        <v>0.05</v>
      </c>
      <c r="C358" s="15">
        <f>IF(VLOOKUP(A358,FPM!$A$5:$B$858,2,FALSE)/0.8&gt;VLOOKUP(A358,ICMS!$B$1:$C$852,2,FALSE),0.01,IF(VLOOKUP(A358,'Área Sudene Idene'!$A$1:$B$856,2,FALSE)="sudene/idene",0.05,IF(VLOOKUP(Resumo!A358,'IDH-M'!$A$1:$C$857,3,FALSE)&lt;=0.776,0.05,0.1)))</f>
        <v>0.05</v>
      </c>
      <c r="D358" s="15">
        <f t="shared" si="5"/>
        <v>0</v>
      </c>
    </row>
    <row r="359" spans="1:4" x14ac:dyDescent="0.25">
      <c r="A359" s="2" t="s">
        <v>364</v>
      </c>
      <c r="B359" s="1" t="e">
        <f>IF(VLOOKUP(A359,FPM!$A$5:$B$858,2,FALSE)&gt;VLOOKUP(A359,ICMS!$B$1:$C$852,2,FALSE),0.01,IF(VLOOKUP(A359,'Área Sudene Idene'!$A$1:$B$856,2,FALSE)="sudene/idene",0.05,IF(VLOOKUP(Resumo!A359,'IDH-M'!$A$1:$C$857,3,FALSE)&lt;=0.776,0.05,0.1)))</f>
        <v>#N/A</v>
      </c>
      <c r="C359" s="15" t="e">
        <f>IF(VLOOKUP(A359,FPM!$A$5:$B$858,2,FALSE)/0.8&gt;VLOOKUP(A359,ICMS!$B$1:$C$852,2,FALSE),0.01,IF(VLOOKUP(A359,'Área Sudene Idene'!$A$1:$B$856,2,FALSE)="sudene/idene",0.05,IF(VLOOKUP(Resumo!A359,'IDH-M'!$A$1:$C$857,3,FALSE)&lt;=0.776,0.05,0.1)))</f>
        <v>#N/A</v>
      </c>
      <c r="D359" s="15" t="e">
        <f t="shared" si="5"/>
        <v>#N/A</v>
      </c>
    </row>
    <row r="360" spans="1:4" x14ac:dyDescent="0.25">
      <c r="A360" s="2" t="s">
        <v>365</v>
      </c>
      <c r="B360" s="1" t="e">
        <f>IF(VLOOKUP(A360,FPM!$A$5:$B$858,2,FALSE)&gt;VLOOKUP(A360,ICMS!$B$1:$C$852,2,FALSE),0.01,IF(VLOOKUP(A360,'Área Sudene Idene'!$A$1:$B$856,2,FALSE)="sudene/idene",0.05,IF(VLOOKUP(Resumo!A360,'IDH-M'!$A$1:$C$857,3,FALSE)&lt;=0.776,0.05,0.1)))</f>
        <v>#N/A</v>
      </c>
      <c r="C360" s="15" t="e">
        <f>IF(VLOOKUP(A360,FPM!$A$5:$B$858,2,FALSE)/0.8&gt;VLOOKUP(A360,ICMS!$B$1:$C$852,2,FALSE),0.01,IF(VLOOKUP(A360,'Área Sudene Idene'!$A$1:$B$856,2,FALSE)="sudene/idene",0.05,IF(VLOOKUP(Resumo!A360,'IDH-M'!$A$1:$C$857,3,FALSE)&lt;=0.776,0.05,0.1)))</f>
        <v>#N/A</v>
      </c>
      <c r="D360" s="15" t="e">
        <f t="shared" si="5"/>
        <v>#N/A</v>
      </c>
    </row>
    <row r="361" spans="1:4" x14ac:dyDescent="0.25">
      <c r="A361" s="2" t="s">
        <v>366</v>
      </c>
      <c r="B361" s="1" t="e">
        <f>IF(VLOOKUP(A361,FPM!$A$5:$B$858,2,FALSE)&gt;VLOOKUP(A361,ICMS!$B$1:$C$852,2,FALSE),0.01,IF(VLOOKUP(A361,'Área Sudene Idene'!$A$1:$B$856,2,FALSE)="sudene/idene",0.05,IF(VLOOKUP(Resumo!A361,'IDH-M'!$A$1:$C$857,3,FALSE)&lt;=0.776,0.05,0.1)))</f>
        <v>#N/A</v>
      </c>
      <c r="C361" s="15" t="e">
        <f>IF(VLOOKUP(A361,FPM!$A$5:$B$858,2,FALSE)/0.8&gt;VLOOKUP(A361,ICMS!$B$1:$C$852,2,FALSE),0.01,IF(VLOOKUP(A361,'Área Sudene Idene'!$A$1:$B$856,2,FALSE)="sudene/idene",0.05,IF(VLOOKUP(Resumo!A361,'IDH-M'!$A$1:$C$857,3,FALSE)&lt;=0.776,0.05,0.1)))</f>
        <v>#N/A</v>
      </c>
      <c r="D361" s="15" t="e">
        <f t="shared" si="5"/>
        <v>#N/A</v>
      </c>
    </row>
    <row r="362" spans="1:4" x14ac:dyDescent="0.25">
      <c r="A362" s="2" t="s">
        <v>367</v>
      </c>
      <c r="B362" s="1">
        <f>IF(VLOOKUP(A362,FPM!$A$5:$B$858,2,FALSE)&gt;VLOOKUP(A362,ICMS!$B$1:$C$852,2,FALSE),0.01,IF(VLOOKUP(A362,'Área Sudene Idene'!$A$1:$B$856,2,FALSE)="sudene/idene",0.05,IF(VLOOKUP(Resumo!A362,'IDH-M'!$A$1:$C$857,3,FALSE)&lt;=0.776,0.05,0.1)))</f>
        <v>0.05</v>
      </c>
      <c r="C362" s="15">
        <f>IF(VLOOKUP(A362,FPM!$A$5:$B$858,2,FALSE)/0.8&gt;VLOOKUP(A362,ICMS!$B$1:$C$852,2,FALSE),0.01,IF(VLOOKUP(A362,'Área Sudene Idene'!$A$1:$B$856,2,FALSE)="sudene/idene",0.05,IF(VLOOKUP(Resumo!A362,'IDH-M'!$A$1:$C$857,3,FALSE)&lt;=0.776,0.05,0.1)))</f>
        <v>0.05</v>
      </c>
      <c r="D362" s="15">
        <f t="shared" si="5"/>
        <v>0</v>
      </c>
    </row>
    <row r="363" spans="1:4" x14ac:dyDescent="0.25">
      <c r="A363" s="2" t="s">
        <v>368</v>
      </c>
      <c r="B363" s="1" t="e">
        <f>IF(VLOOKUP(A363,FPM!$A$5:$B$858,2,FALSE)&gt;VLOOKUP(A363,ICMS!$B$1:$C$852,2,FALSE),0.01,IF(VLOOKUP(A363,'Área Sudene Idene'!$A$1:$B$856,2,FALSE)="sudene/idene",0.05,IF(VLOOKUP(Resumo!A363,'IDH-M'!$A$1:$C$857,3,FALSE)&lt;=0.776,0.05,0.1)))</f>
        <v>#N/A</v>
      </c>
      <c r="C363" s="15" t="e">
        <f>IF(VLOOKUP(A363,FPM!$A$5:$B$858,2,FALSE)/0.8&gt;VLOOKUP(A363,ICMS!$B$1:$C$852,2,FALSE),0.01,IF(VLOOKUP(A363,'Área Sudene Idene'!$A$1:$B$856,2,FALSE)="sudene/idene",0.05,IF(VLOOKUP(Resumo!A363,'IDH-M'!$A$1:$C$857,3,FALSE)&lt;=0.776,0.05,0.1)))</f>
        <v>#N/A</v>
      </c>
      <c r="D363" s="15" t="e">
        <f t="shared" si="5"/>
        <v>#N/A</v>
      </c>
    </row>
    <row r="364" spans="1:4" x14ac:dyDescent="0.25">
      <c r="A364" s="2" t="s">
        <v>369</v>
      </c>
      <c r="B364" s="1">
        <f>IF(VLOOKUP(A364,FPM!$A$5:$B$858,2,FALSE)&gt;VLOOKUP(A364,ICMS!$B$1:$C$852,2,FALSE),0.01,IF(VLOOKUP(A364,'Área Sudene Idene'!$A$1:$B$856,2,FALSE)="sudene/idene",0.05,IF(VLOOKUP(Resumo!A364,'IDH-M'!$A$1:$C$857,3,FALSE)&lt;=0.776,0.05,0.1)))</f>
        <v>0.05</v>
      </c>
      <c r="C364" s="15">
        <f>IF(VLOOKUP(A364,FPM!$A$5:$B$858,2,FALSE)/0.8&gt;VLOOKUP(A364,ICMS!$B$1:$C$852,2,FALSE),0.01,IF(VLOOKUP(A364,'Área Sudene Idene'!$A$1:$B$856,2,FALSE)="sudene/idene",0.05,IF(VLOOKUP(Resumo!A364,'IDH-M'!$A$1:$C$857,3,FALSE)&lt;=0.776,0.05,0.1)))</f>
        <v>0.05</v>
      </c>
      <c r="D364" s="15">
        <f t="shared" si="5"/>
        <v>0</v>
      </c>
    </row>
    <row r="365" spans="1:4" x14ac:dyDescent="0.25">
      <c r="A365" s="2" t="s">
        <v>370</v>
      </c>
      <c r="B365" s="1">
        <f>IF(VLOOKUP(A365,FPM!$A$5:$B$858,2,FALSE)&gt;VLOOKUP(A365,ICMS!$B$1:$C$852,2,FALSE),0.01,IF(VLOOKUP(A365,'Área Sudene Idene'!$A$1:$B$856,2,FALSE)="sudene/idene",0.05,IF(VLOOKUP(Resumo!A365,'IDH-M'!$A$1:$C$857,3,FALSE)&lt;=0.776,0.05,0.1)))</f>
        <v>0.01</v>
      </c>
      <c r="C365" s="15">
        <f>IF(VLOOKUP(A365,FPM!$A$5:$B$858,2,FALSE)/0.8&gt;VLOOKUP(A365,ICMS!$B$1:$C$852,2,FALSE),0.01,IF(VLOOKUP(A365,'Área Sudene Idene'!$A$1:$B$856,2,FALSE)="sudene/idene",0.05,IF(VLOOKUP(Resumo!A365,'IDH-M'!$A$1:$C$857,3,FALSE)&lt;=0.776,0.05,0.1)))</f>
        <v>0.01</v>
      </c>
      <c r="D365" s="15">
        <f t="shared" si="5"/>
        <v>0</v>
      </c>
    </row>
    <row r="366" spans="1:4" x14ac:dyDescent="0.25">
      <c r="A366" s="2" t="s">
        <v>371</v>
      </c>
      <c r="B366" s="1">
        <f>IF(VLOOKUP(A366,FPM!$A$5:$B$858,2,FALSE)&gt;VLOOKUP(A366,ICMS!$B$1:$C$852,2,FALSE),0.01,IF(VLOOKUP(A366,'Área Sudene Idene'!$A$1:$B$856,2,FALSE)="sudene/idene",0.05,IF(VLOOKUP(Resumo!A366,'IDH-M'!$A$1:$C$857,3,FALSE)&lt;=0.776,0.05,0.1)))</f>
        <v>0.01</v>
      </c>
      <c r="C366" s="15">
        <f>IF(VLOOKUP(A366,FPM!$A$5:$B$858,2,FALSE)/0.8&gt;VLOOKUP(A366,ICMS!$B$1:$C$852,2,FALSE),0.01,IF(VLOOKUP(A366,'Área Sudene Idene'!$A$1:$B$856,2,FALSE)="sudene/idene",0.05,IF(VLOOKUP(Resumo!A366,'IDH-M'!$A$1:$C$857,3,FALSE)&lt;=0.776,0.05,0.1)))</f>
        <v>0.01</v>
      </c>
      <c r="D366" s="15">
        <f t="shared" si="5"/>
        <v>0</v>
      </c>
    </row>
    <row r="367" spans="1:4" x14ac:dyDescent="0.25">
      <c r="A367" s="2" t="s">
        <v>372</v>
      </c>
      <c r="B367" s="1">
        <f>IF(VLOOKUP(A367,FPM!$A$5:$B$858,2,FALSE)&gt;VLOOKUP(A367,ICMS!$B$1:$C$852,2,FALSE),0.01,IF(VLOOKUP(A367,'Área Sudene Idene'!$A$1:$B$856,2,FALSE)="sudene/idene",0.05,IF(VLOOKUP(Resumo!A367,'IDH-M'!$A$1:$C$857,3,FALSE)&lt;=0.776,0.05,0.1)))</f>
        <v>0.01</v>
      </c>
      <c r="C367" s="15">
        <f>IF(VLOOKUP(A367,FPM!$A$5:$B$858,2,FALSE)/0.8&gt;VLOOKUP(A367,ICMS!$B$1:$C$852,2,FALSE),0.01,IF(VLOOKUP(A367,'Área Sudene Idene'!$A$1:$B$856,2,FALSE)="sudene/idene",0.05,IF(VLOOKUP(Resumo!A367,'IDH-M'!$A$1:$C$857,3,FALSE)&lt;=0.776,0.05,0.1)))</f>
        <v>0.01</v>
      </c>
      <c r="D367" s="15">
        <f t="shared" si="5"/>
        <v>0</v>
      </c>
    </row>
    <row r="368" spans="1:4" x14ac:dyDescent="0.25">
      <c r="A368" s="2" t="s">
        <v>373</v>
      </c>
      <c r="B368" s="1" t="e">
        <f>IF(VLOOKUP(A368,FPM!$A$5:$B$858,2,FALSE)&gt;VLOOKUP(A368,ICMS!$B$1:$C$852,2,FALSE),0.01,IF(VLOOKUP(A368,'Área Sudene Idene'!$A$1:$B$856,2,FALSE)="sudene/idene",0.05,IF(VLOOKUP(Resumo!A368,'IDH-M'!$A$1:$C$857,3,FALSE)&lt;=0.776,0.05,0.1)))</f>
        <v>#N/A</v>
      </c>
      <c r="C368" s="15" t="e">
        <f>IF(VLOOKUP(A368,FPM!$A$5:$B$858,2,FALSE)/0.8&gt;VLOOKUP(A368,ICMS!$B$1:$C$852,2,FALSE),0.01,IF(VLOOKUP(A368,'Área Sudene Idene'!$A$1:$B$856,2,FALSE)="sudene/idene",0.05,IF(VLOOKUP(Resumo!A368,'IDH-M'!$A$1:$C$857,3,FALSE)&lt;=0.776,0.05,0.1)))</f>
        <v>#N/A</v>
      </c>
      <c r="D368" s="15" t="e">
        <f t="shared" si="5"/>
        <v>#N/A</v>
      </c>
    </row>
    <row r="369" spans="1:4" x14ac:dyDescent="0.25">
      <c r="A369" s="2" t="s">
        <v>374</v>
      </c>
      <c r="B369" s="1" t="e">
        <f>IF(VLOOKUP(A369,FPM!$A$5:$B$858,2,FALSE)&gt;VLOOKUP(A369,ICMS!$B$1:$C$852,2,FALSE),0.01,IF(VLOOKUP(A369,'Área Sudene Idene'!$A$1:$B$856,2,FALSE)="sudene/idene",0.05,IF(VLOOKUP(Resumo!A369,'IDH-M'!$A$1:$C$857,3,FALSE)&lt;=0.776,0.05,0.1)))</f>
        <v>#N/A</v>
      </c>
      <c r="C369" s="15" t="e">
        <f>IF(VLOOKUP(A369,FPM!$A$5:$B$858,2,FALSE)/0.8&gt;VLOOKUP(A369,ICMS!$B$1:$C$852,2,FALSE),0.01,IF(VLOOKUP(A369,'Área Sudene Idene'!$A$1:$B$856,2,FALSE)="sudene/idene",0.05,IF(VLOOKUP(Resumo!A369,'IDH-M'!$A$1:$C$857,3,FALSE)&lt;=0.776,0.05,0.1)))</f>
        <v>#N/A</v>
      </c>
      <c r="D369" s="15" t="e">
        <f t="shared" si="5"/>
        <v>#N/A</v>
      </c>
    </row>
    <row r="370" spans="1:4" x14ac:dyDescent="0.25">
      <c r="A370" s="2" t="s">
        <v>375</v>
      </c>
      <c r="B370" s="1">
        <f>IF(VLOOKUP(A370,FPM!$A$5:$B$858,2,FALSE)&gt;VLOOKUP(A370,ICMS!$B$1:$C$852,2,FALSE),0.01,IF(VLOOKUP(A370,'Área Sudene Idene'!$A$1:$B$856,2,FALSE)="sudene/idene",0.05,IF(VLOOKUP(Resumo!A370,'IDH-M'!$A$1:$C$857,3,FALSE)&lt;=0.776,0.05,0.1)))</f>
        <v>0.01</v>
      </c>
      <c r="C370" s="15">
        <f>IF(VLOOKUP(A370,FPM!$A$5:$B$858,2,FALSE)/0.8&gt;VLOOKUP(A370,ICMS!$B$1:$C$852,2,FALSE),0.01,IF(VLOOKUP(A370,'Área Sudene Idene'!$A$1:$B$856,2,FALSE)="sudene/idene",0.05,IF(VLOOKUP(Resumo!A370,'IDH-M'!$A$1:$C$857,3,FALSE)&lt;=0.776,0.05,0.1)))</f>
        <v>0.01</v>
      </c>
      <c r="D370" s="15">
        <f t="shared" si="5"/>
        <v>0</v>
      </c>
    </row>
    <row r="371" spans="1:4" x14ac:dyDescent="0.25">
      <c r="A371" s="2" t="s">
        <v>376</v>
      </c>
      <c r="B371" s="1">
        <f>IF(VLOOKUP(A371,FPM!$A$5:$B$858,2,FALSE)&gt;VLOOKUP(A371,ICMS!$B$1:$C$852,2,FALSE),0.01,IF(VLOOKUP(A371,'Área Sudene Idene'!$A$1:$B$856,2,FALSE)="sudene/idene",0.05,IF(VLOOKUP(Resumo!A371,'IDH-M'!$A$1:$C$857,3,FALSE)&lt;=0.776,0.05,0.1)))</f>
        <v>0.01</v>
      </c>
      <c r="C371" s="15">
        <f>IF(VLOOKUP(A371,FPM!$A$5:$B$858,2,FALSE)/0.8&gt;VLOOKUP(A371,ICMS!$B$1:$C$852,2,FALSE),0.01,IF(VLOOKUP(A371,'Área Sudene Idene'!$A$1:$B$856,2,FALSE)="sudene/idene",0.05,IF(VLOOKUP(Resumo!A371,'IDH-M'!$A$1:$C$857,3,FALSE)&lt;=0.776,0.05,0.1)))</f>
        <v>0.01</v>
      </c>
      <c r="D371" s="15">
        <f t="shared" si="5"/>
        <v>0</v>
      </c>
    </row>
    <row r="372" spans="1:4" x14ac:dyDescent="0.25">
      <c r="A372" s="2" t="s">
        <v>377</v>
      </c>
      <c r="B372" s="1">
        <f>IF(VLOOKUP(A372,FPM!$A$5:$B$858,2,FALSE)&gt;VLOOKUP(A372,ICMS!$B$1:$C$852,2,FALSE),0.01,IF(VLOOKUP(A372,'Área Sudene Idene'!$A$1:$B$856,2,FALSE)="sudene/idene",0.05,IF(VLOOKUP(Resumo!A372,'IDH-M'!$A$1:$C$857,3,FALSE)&lt;=0.776,0.05,0.1)))</f>
        <v>0.01</v>
      </c>
      <c r="C372" s="15">
        <f>IF(VLOOKUP(A372,FPM!$A$5:$B$858,2,FALSE)/0.8&gt;VLOOKUP(A372,ICMS!$B$1:$C$852,2,FALSE),0.01,IF(VLOOKUP(A372,'Área Sudene Idene'!$A$1:$B$856,2,FALSE)="sudene/idene",0.05,IF(VLOOKUP(Resumo!A372,'IDH-M'!$A$1:$C$857,3,FALSE)&lt;=0.776,0.05,0.1)))</f>
        <v>0.01</v>
      </c>
      <c r="D372" s="15">
        <f t="shared" si="5"/>
        <v>0</v>
      </c>
    </row>
    <row r="373" spans="1:4" x14ac:dyDescent="0.25">
      <c r="A373" s="2" t="s">
        <v>378</v>
      </c>
      <c r="B373" s="1" t="e">
        <f>IF(VLOOKUP(A373,FPM!$A$5:$B$858,2,FALSE)&gt;VLOOKUP(A373,ICMS!$B$1:$C$852,2,FALSE),0.01,IF(VLOOKUP(A373,'Área Sudene Idene'!$A$1:$B$856,2,FALSE)="sudene/idene",0.05,IF(VLOOKUP(Resumo!A373,'IDH-M'!$A$1:$C$857,3,FALSE)&lt;=0.776,0.05,0.1)))</f>
        <v>#N/A</v>
      </c>
      <c r="C373" s="15" t="e">
        <f>IF(VLOOKUP(A373,FPM!$A$5:$B$858,2,FALSE)/0.8&gt;VLOOKUP(A373,ICMS!$B$1:$C$852,2,FALSE),0.01,IF(VLOOKUP(A373,'Área Sudene Idene'!$A$1:$B$856,2,FALSE)="sudene/idene",0.05,IF(VLOOKUP(Resumo!A373,'IDH-M'!$A$1:$C$857,3,FALSE)&lt;=0.776,0.05,0.1)))</f>
        <v>#N/A</v>
      </c>
      <c r="D373" s="15" t="e">
        <f t="shared" si="5"/>
        <v>#N/A</v>
      </c>
    </row>
    <row r="374" spans="1:4" x14ac:dyDescent="0.25">
      <c r="A374" s="2" t="s">
        <v>379</v>
      </c>
      <c r="B374" s="1">
        <f>IF(VLOOKUP(A374,FPM!$A$5:$B$858,2,FALSE)&gt;VLOOKUP(A374,ICMS!$B$1:$C$852,2,FALSE),0.01,IF(VLOOKUP(A374,'Área Sudene Idene'!$A$1:$B$856,2,FALSE)="sudene/idene",0.05,IF(VLOOKUP(Resumo!A374,'IDH-M'!$A$1:$C$857,3,FALSE)&lt;=0.776,0.05,0.1)))</f>
        <v>0.01</v>
      </c>
      <c r="C374" s="15">
        <f>IF(VLOOKUP(A374,FPM!$A$5:$B$858,2,FALSE)/0.8&gt;VLOOKUP(A374,ICMS!$B$1:$C$852,2,FALSE),0.01,IF(VLOOKUP(A374,'Área Sudene Idene'!$A$1:$B$856,2,FALSE)="sudene/idene",0.05,IF(VLOOKUP(Resumo!A374,'IDH-M'!$A$1:$C$857,3,FALSE)&lt;=0.776,0.05,0.1)))</f>
        <v>0.01</v>
      </c>
      <c r="D374" s="15">
        <f t="shared" si="5"/>
        <v>0</v>
      </c>
    </row>
    <row r="375" spans="1:4" x14ac:dyDescent="0.25">
      <c r="A375" s="2" t="s">
        <v>380</v>
      </c>
      <c r="B375" s="1">
        <f>IF(VLOOKUP(A375,FPM!$A$5:$B$858,2,FALSE)&gt;VLOOKUP(A375,ICMS!$B$1:$C$852,2,FALSE),0.01,IF(VLOOKUP(A375,'Área Sudene Idene'!$A$1:$B$856,2,FALSE)="sudene/idene",0.05,IF(VLOOKUP(Resumo!A375,'IDH-M'!$A$1:$C$857,3,FALSE)&lt;=0.776,0.05,0.1)))</f>
        <v>0.05</v>
      </c>
      <c r="C375" s="15">
        <f>IF(VLOOKUP(A375,FPM!$A$5:$B$858,2,FALSE)/0.8&gt;VLOOKUP(A375,ICMS!$B$1:$C$852,2,FALSE),0.01,IF(VLOOKUP(A375,'Área Sudene Idene'!$A$1:$B$856,2,FALSE)="sudene/idene",0.05,IF(VLOOKUP(Resumo!A375,'IDH-M'!$A$1:$C$857,3,FALSE)&lt;=0.776,0.05,0.1)))</f>
        <v>0.01</v>
      </c>
      <c r="D375" s="15">
        <f t="shared" si="5"/>
        <v>0.04</v>
      </c>
    </row>
    <row r="376" spans="1:4" x14ac:dyDescent="0.25">
      <c r="A376" s="2" t="s">
        <v>381</v>
      </c>
      <c r="B376" s="1">
        <f>IF(VLOOKUP(A376,FPM!$A$5:$B$858,2,FALSE)&gt;VLOOKUP(A376,ICMS!$B$1:$C$852,2,FALSE),0.01,IF(VLOOKUP(A376,'Área Sudene Idene'!$A$1:$B$856,2,FALSE)="sudene/idene",0.05,IF(VLOOKUP(Resumo!A376,'IDH-M'!$A$1:$C$857,3,FALSE)&lt;=0.776,0.05,0.1)))</f>
        <v>0.01</v>
      </c>
      <c r="C376" s="15">
        <f>IF(VLOOKUP(A376,FPM!$A$5:$B$858,2,FALSE)/0.8&gt;VLOOKUP(A376,ICMS!$B$1:$C$852,2,FALSE),0.01,IF(VLOOKUP(A376,'Área Sudene Idene'!$A$1:$B$856,2,FALSE)="sudene/idene",0.05,IF(VLOOKUP(Resumo!A376,'IDH-M'!$A$1:$C$857,3,FALSE)&lt;=0.776,0.05,0.1)))</f>
        <v>0.01</v>
      </c>
      <c r="D376" s="15">
        <f t="shared" si="5"/>
        <v>0</v>
      </c>
    </row>
    <row r="377" spans="1:4" x14ac:dyDescent="0.25">
      <c r="A377" s="2" t="s">
        <v>382</v>
      </c>
      <c r="B377" s="1">
        <f>IF(VLOOKUP(A377,FPM!$A$5:$B$858,2,FALSE)&gt;VLOOKUP(A377,ICMS!$B$1:$C$852,2,FALSE),0.01,IF(VLOOKUP(A377,'Área Sudene Idene'!$A$1:$B$856,2,FALSE)="sudene/idene",0.05,IF(VLOOKUP(Resumo!A377,'IDH-M'!$A$1:$C$857,3,FALSE)&lt;=0.776,0.05,0.1)))</f>
        <v>0.01</v>
      </c>
      <c r="C377" s="15">
        <f>IF(VLOOKUP(A377,FPM!$A$5:$B$858,2,FALSE)/0.8&gt;VLOOKUP(A377,ICMS!$B$1:$C$852,2,FALSE),0.01,IF(VLOOKUP(A377,'Área Sudene Idene'!$A$1:$B$856,2,FALSE)="sudene/idene",0.05,IF(VLOOKUP(Resumo!A377,'IDH-M'!$A$1:$C$857,3,FALSE)&lt;=0.776,0.05,0.1)))</f>
        <v>0.01</v>
      </c>
      <c r="D377" s="15">
        <f t="shared" si="5"/>
        <v>0</v>
      </c>
    </row>
    <row r="378" spans="1:4" x14ac:dyDescent="0.25">
      <c r="A378" s="2" t="s">
        <v>383</v>
      </c>
      <c r="B378" s="1">
        <f>IF(VLOOKUP(A378,FPM!$A$5:$B$858,2,FALSE)&gt;VLOOKUP(A378,ICMS!$B$1:$C$852,2,FALSE),0.01,IF(VLOOKUP(A378,'Área Sudene Idene'!$A$1:$B$856,2,FALSE)="sudene/idene",0.05,IF(VLOOKUP(Resumo!A378,'IDH-M'!$A$1:$C$857,3,FALSE)&lt;=0.776,0.05,0.1)))</f>
        <v>0.01</v>
      </c>
      <c r="C378" s="15">
        <f>IF(VLOOKUP(A378,FPM!$A$5:$B$858,2,FALSE)/0.8&gt;VLOOKUP(A378,ICMS!$B$1:$C$852,2,FALSE),0.01,IF(VLOOKUP(A378,'Área Sudene Idene'!$A$1:$B$856,2,FALSE)="sudene/idene",0.05,IF(VLOOKUP(Resumo!A378,'IDH-M'!$A$1:$C$857,3,FALSE)&lt;=0.776,0.05,0.1)))</f>
        <v>0.01</v>
      </c>
      <c r="D378" s="15">
        <f t="shared" si="5"/>
        <v>0</v>
      </c>
    </row>
    <row r="379" spans="1:4" x14ac:dyDescent="0.25">
      <c r="A379" s="2" t="s">
        <v>384</v>
      </c>
      <c r="B379" s="1">
        <f>IF(VLOOKUP(A379,FPM!$A$5:$B$858,2,FALSE)&gt;VLOOKUP(A379,ICMS!$B$1:$C$852,2,FALSE),0.01,IF(VLOOKUP(A379,'Área Sudene Idene'!$A$1:$B$856,2,FALSE)="sudene/idene",0.05,IF(VLOOKUP(Resumo!A379,'IDH-M'!$A$1:$C$857,3,FALSE)&lt;=0.776,0.05,0.1)))</f>
        <v>0.05</v>
      </c>
      <c r="C379" s="15">
        <f>IF(VLOOKUP(A379,FPM!$A$5:$B$858,2,FALSE)/0.8&gt;VLOOKUP(A379,ICMS!$B$1:$C$852,2,FALSE),0.01,IF(VLOOKUP(A379,'Área Sudene Idene'!$A$1:$B$856,2,FALSE)="sudene/idene",0.05,IF(VLOOKUP(Resumo!A379,'IDH-M'!$A$1:$C$857,3,FALSE)&lt;=0.776,0.05,0.1)))</f>
        <v>0.05</v>
      </c>
      <c r="D379" s="15">
        <f t="shared" si="5"/>
        <v>0</v>
      </c>
    </row>
    <row r="380" spans="1:4" x14ac:dyDescent="0.25">
      <c r="A380" s="2" t="s">
        <v>385</v>
      </c>
      <c r="B380" s="1">
        <f>IF(VLOOKUP(A380,FPM!$A$5:$B$858,2,FALSE)&gt;VLOOKUP(A380,ICMS!$B$1:$C$852,2,FALSE),0.01,IF(VLOOKUP(A380,'Área Sudene Idene'!$A$1:$B$856,2,FALSE)="sudene/idene",0.05,IF(VLOOKUP(Resumo!A380,'IDH-M'!$A$1:$C$857,3,FALSE)&lt;=0.776,0.05,0.1)))</f>
        <v>0.01</v>
      </c>
      <c r="C380" s="15">
        <f>IF(VLOOKUP(A380,FPM!$A$5:$B$858,2,FALSE)/0.8&gt;VLOOKUP(A380,ICMS!$B$1:$C$852,2,FALSE),0.01,IF(VLOOKUP(A380,'Área Sudene Idene'!$A$1:$B$856,2,FALSE)="sudene/idene",0.05,IF(VLOOKUP(Resumo!A380,'IDH-M'!$A$1:$C$857,3,FALSE)&lt;=0.776,0.05,0.1)))</f>
        <v>0.01</v>
      </c>
      <c r="D380" s="15">
        <f t="shared" si="5"/>
        <v>0</v>
      </c>
    </row>
    <row r="381" spans="1:4" x14ac:dyDescent="0.25">
      <c r="A381" s="2" t="s">
        <v>386</v>
      </c>
      <c r="B381" s="1">
        <f>IF(VLOOKUP(A381,FPM!$A$5:$B$858,2,FALSE)&gt;VLOOKUP(A381,ICMS!$B$1:$C$852,2,FALSE),0.01,IF(VLOOKUP(A381,'Área Sudene Idene'!$A$1:$B$856,2,FALSE)="sudene/idene",0.05,IF(VLOOKUP(Resumo!A381,'IDH-M'!$A$1:$C$857,3,FALSE)&lt;=0.776,0.05,0.1)))</f>
        <v>0.05</v>
      </c>
      <c r="C381" s="15">
        <f>IF(VLOOKUP(A381,FPM!$A$5:$B$858,2,FALSE)/0.8&gt;VLOOKUP(A381,ICMS!$B$1:$C$852,2,FALSE),0.01,IF(VLOOKUP(A381,'Área Sudene Idene'!$A$1:$B$856,2,FALSE)="sudene/idene",0.05,IF(VLOOKUP(Resumo!A381,'IDH-M'!$A$1:$C$857,3,FALSE)&lt;=0.776,0.05,0.1)))</f>
        <v>0.01</v>
      </c>
      <c r="D381" s="15">
        <f t="shared" si="5"/>
        <v>0.04</v>
      </c>
    </row>
    <row r="382" spans="1:4" x14ac:dyDescent="0.25">
      <c r="A382" s="2" t="s">
        <v>387</v>
      </c>
      <c r="B382" s="1" t="e">
        <f>IF(VLOOKUP(A382,FPM!$A$5:$B$858,2,FALSE)&gt;VLOOKUP(A382,ICMS!$B$1:$C$852,2,FALSE),0.01,IF(VLOOKUP(A382,'Área Sudene Idene'!$A$1:$B$856,2,FALSE)="sudene/idene",0.05,IF(VLOOKUP(Resumo!A382,'IDH-M'!$A$1:$C$857,3,FALSE)&lt;=0.776,0.05,0.1)))</f>
        <v>#N/A</v>
      </c>
      <c r="C382" s="15" t="e">
        <f>IF(VLOOKUP(A382,FPM!$A$5:$B$858,2,FALSE)/0.8&gt;VLOOKUP(A382,ICMS!$B$1:$C$852,2,FALSE),0.01,IF(VLOOKUP(A382,'Área Sudene Idene'!$A$1:$B$856,2,FALSE)="sudene/idene",0.05,IF(VLOOKUP(Resumo!A382,'IDH-M'!$A$1:$C$857,3,FALSE)&lt;=0.776,0.05,0.1)))</f>
        <v>#N/A</v>
      </c>
      <c r="D382" s="15" t="e">
        <f t="shared" si="5"/>
        <v>#N/A</v>
      </c>
    </row>
    <row r="383" spans="1:4" x14ac:dyDescent="0.25">
      <c r="A383" s="2" t="s">
        <v>388</v>
      </c>
      <c r="B383" s="1" t="e">
        <f>IF(VLOOKUP(A383,FPM!$A$5:$B$858,2,FALSE)&gt;VLOOKUP(A383,ICMS!$B$1:$C$852,2,FALSE),0.01,IF(VLOOKUP(A383,'Área Sudene Idene'!$A$1:$B$856,2,FALSE)="sudene/idene",0.05,IF(VLOOKUP(Resumo!A383,'IDH-M'!$A$1:$C$857,3,FALSE)&lt;=0.776,0.05,0.1)))</f>
        <v>#N/A</v>
      </c>
      <c r="C383" s="15" t="e">
        <f>IF(VLOOKUP(A383,FPM!$A$5:$B$858,2,FALSE)/0.8&gt;VLOOKUP(A383,ICMS!$B$1:$C$852,2,FALSE),0.01,IF(VLOOKUP(A383,'Área Sudene Idene'!$A$1:$B$856,2,FALSE)="sudene/idene",0.05,IF(VLOOKUP(Resumo!A383,'IDH-M'!$A$1:$C$857,3,FALSE)&lt;=0.776,0.05,0.1)))</f>
        <v>#N/A</v>
      </c>
      <c r="D383" s="15" t="e">
        <f t="shared" si="5"/>
        <v>#N/A</v>
      </c>
    </row>
    <row r="384" spans="1:4" x14ac:dyDescent="0.25">
      <c r="A384" s="2" t="s">
        <v>389</v>
      </c>
      <c r="B384" s="1" t="e">
        <f>IF(VLOOKUP(A384,FPM!$A$5:$B$858,2,FALSE)&gt;VLOOKUP(A384,ICMS!$B$1:$C$852,2,FALSE),0.01,IF(VLOOKUP(A384,'Área Sudene Idene'!$A$1:$B$856,2,FALSE)="sudene/idene",0.05,IF(VLOOKUP(Resumo!A384,'IDH-M'!$A$1:$C$857,3,FALSE)&lt;=0.776,0.05,0.1)))</f>
        <v>#N/A</v>
      </c>
      <c r="C384" s="15" t="e">
        <f>IF(VLOOKUP(A384,FPM!$A$5:$B$858,2,FALSE)/0.8&gt;VLOOKUP(A384,ICMS!$B$1:$C$852,2,FALSE),0.01,IF(VLOOKUP(A384,'Área Sudene Idene'!$A$1:$B$856,2,FALSE)="sudene/idene",0.05,IF(VLOOKUP(Resumo!A384,'IDH-M'!$A$1:$C$857,3,FALSE)&lt;=0.776,0.05,0.1)))</f>
        <v>#N/A</v>
      </c>
      <c r="D384" s="15" t="e">
        <f t="shared" si="5"/>
        <v>#N/A</v>
      </c>
    </row>
    <row r="385" spans="1:4" x14ac:dyDescent="0.25">
      <c r="A385" s="2" t="s">
        <v>390</v>
      </c>
      <c r="B385" s="1">
        <f>IF(VLOOKUP(A385,FPM!$A$5:$B$858,2,FALSE)&gt;VLOOKUP(A385,ICMS!$B$1:$C$852,2,FALSE),0.01,IF(VLOOKUP(A385,'Área Sudene Idene'!$A$1:$B$856,2,FALSE)="sudene/idene",0.05,IF(VLOOKUP(Resumo!A385,'IDH-M'!$A$1:$C$857,3,FALSE)&lt;=0.776,0.05,0.1)))</f>
        <v>0.01</v>
      </c>
      <c r="C385" s="15">
        <f>IF(VLOOKUP(A385,FPM!$A$5:$B$858,2,FALSE)/0.8&gt;VLOOKUP(A385,ICMS!$B$1:$C$852,2,FALSE),0.01,IF(VLOOKUP(A385,'Área Sudene Idene'!$A$1:$B$856,2,FALSE)="sudene/idene",0.05,IF(VLOOKUP(Resumo!A385,'IDH-M'!$A$1:$C$857,3,FALSE)&lt;=0.776,0.05,0.1)))</f>
        <v>0.01</v>
      </c>
      <c r="D385" s="15">
        <f t="shared" si="5"/>
        <v>0</v>
      </c>
    </row>
    <row r="386" spans="1:4" x14ac:dyDescent="0.25">
      <c r="A386" s="2" t="s">
        <v>391</v>
      </c>
      <c r="B386" s="1">
        <f>IF(VLOOKUP(A386,FPM!$A$5:$B$858,2,FALSE)&gt;VLOOKUP(A386,ICMS!$B$1:$C$852,2,FALSE),0.01,IF(VLOOKUP(A386,'Área Sudene Idene'!$A$1:$B$856,2,FALSE)="sudene/idene",0.05,IF(VLOOKUP(Resumo!A386,'IDH-M'!$A$1:$C$857,3,FALSE)&lt;=0.776,0.05,0.1)))</f>
        <v>0.01</v>
      </c>
      <c r="C386" s="15">
        <f>IF(VLOOKUP(A386,FPM!$A$5:$B$858,2,FALSE)/0.8&gt;VLOOKUP(A386,ICMS!$B$1:$C$852,2,FALSE),0.01,IF(VLOOKUP(A386,'Área Sudene Idene'!$A$1:$B$856,2,FALSE)="sudene/idene",0.05,IF(VLOOKUP(Resumo!A386,'IDH-M'!$A$1:$C$857,3,FALSE)&lt;=0.776,0.05,0.1)))</f>
        <v>0.01</v>
      </c>
      <c r="D386" s="15">
        <f t="shared" si="5"/>
        <v>0</v>
      </c>
    </row>
    <row r="387" spans="1:4" x14ac:dyDescent="0.25">
      <c r="A387" s="2" t="s">
        <v>392</v>
      </c>
      <c r="B387" s="1">
        <f>IF(VLOOKUP(A387,FPM!$A$5:$B$858,2,FALSE)&gt;VLOOKUP(A387,ICMS!$B$1:$C$852,2,FALSE),0.01,IF(VLOOKUP(A387,'Área Sudene Idene'!$A$1:$B$856,2,FALSE)="sudene/idene",0.05,IF(VLOOKUP(Resumo!A387,'IDH-M'!$A$1:$C$857,3,FALSE)&lt;=0.776,0.05,0.1)))</f>
        <v>0.01</v>
      </c>
      <c r="C387" s="15">
        <f>IF(VLOOKUP(A387,FPM!$A$5:$B$858,2,FALSE)/0.8&gt;VLOOKUP(A387,ICMS!$B$1:$C$852,2,FALSE),0.01,IF(VLOOKUP(A387,'Área Sudene Idene'!$A$1:$B$856,2,FALSE)="sudene/idene",0.05,IF(VLOOKUP(Resumo!A387,'IDH-M'!$A$1:$C$857,3,FALSE)&lt;=0.776,0.05,0.1)))</f>
        <v>0.01</v>
      </c>
      <c r="D387" s="15">
        <f t="shared" ref="D387:D450" si="6">B387-C387</f>
        <v>0</v>
      </c>
    </row>
    <row r="388" spans="1:4" x14ac:dyDescent="0.25">
      <c r="A388" s="2" t="s">
        <v>393</v>
      </c>
      <c r="B388" s="1">
        <f>IF(VLOOKUP(A388,FPM!$A$5:$B$858,2,FALSE)&gt;VLOOKUP(A388,ICMS!$B$1:$C$852,2,FALSE),0.01,IF(VLOOKUP(A388,'Área Sudene Idene'!$A$1:$B$856,2,FALSE)="sudene/idene",0.05,IF(VLOOKUP(Resumo!A388,'IDH-M'!$A$1:$C$857,3,FALSE)&lt;=0.776,0.05,0.1)))</f>
        <v>0.05</v>
      </c>
      <c r="C388" s="15">
        <f>IF(VLOOKUP(A388,FPM!$A$5:$B$858,2,FALSE)/0.8&gt;VLOOKUP(A388,ICMS!$B$1:$C$852,2,FALSE),0.01,IF(VLOOKUP(A388,'Área Sudene Idene'!$A$1:$B$856,2,FALSE)="sudene/idene",0.05,IF(VLOOKUP(Resumo!A388,'IDH-M'!$A$1:$C$857,3,FALSE)&lt;=0.776,0.05,0.1)))</f>
        <v>0.05</v>
      </c>
      <c r="D388" s="15">
        <f t="shared" si="6"/>
        <v>0</v>
      </c>
    </row>
    <row r="389" spans="1:4" x14ac:dyDescent="0.25">
      <c r="A389" s="2" t="s">
        <v>394</v>
      </c>
      <c r="B389" s="1">
        <f>IF(VLOOKUP(A389,FPM!$A$5:$B$858,2,FALSE)&gt;VLOOKUP(A389,ICMS!$B$1:$C$852,2,FALSE),0.01,IF(VLOOKUP(A389,'Área Sudene Idene'!$A$1:$B$856,2,FALSE)="sudene/idene",0.05,IF(VLOOKUP(Resumo!A389,'IDH-M'!$A$1:$C$857,3,FALSE)&lt;=0.776,0.05,0.1)))</f>
        <v>0.01</v>
      </c>
      <c r="C389" s="15">
        <f>IF(VLOOKUP(A389,FPM!$A$5:$B$858,2,FALSE)/0.8&gt;VLOOKUP(A389,ICMS!$B$1:$C$852,2,FALSE),0.01,IF(VLOOKUP(A389,'Área Sudene Idene'!$A$1:$B$856,2,FALSE)="sudene/idene",0.05,IF(VLOOKUP(Resumo!A389,'IDH-M'!$A$1:$C$857,3,FALSE)&lt;=0.776,0.05,0.1)))</f>
        <v>0.01</v>
      </c>
      <c r="D389" s="15">
        <f t="shared" si="6"/>
        <v>0</v>
      </c>
    </row>
    <row r="390" spans="1:4" x14ac:dyDescent="0.25">
      <c r="A390" s="2" t="s">
        <v>395</v>
      </c>
      <c r="B390" s="1">
        <f>IF(VLOOKUP(A390,FPM!$A$5:$B$858,2,FALSE)&gt;VLOOKUP(A390,ICMS!$B$1:$C$852,2,FALSE),0.01,IF(VLOOKUP(A390,'Área Sudene Idene'!$A$1:$B$856,2,FALSE)="sudene/idene",0.05,IF(VLOOKUP(Resumo!A390,'IDH-M'!$A$1:$C$857,3,FALSE)&lt;=0.776,0.05,0.1)))</f>
        <v>0.05</v>
      </c>
      <c r="C390" s="15">
        <f>IF(VLOOKUP(A390,FPM!$A$5:$B$858,2,FALSE)/0.8&gt;VLOOKUP(A390,ICMS!$B$1:$C$852,2,FALSE),0.01,IF(VLOOKUP(A390,'Área Sudene Idene'!$A$1:$B$856,2,FALSE)="sudene/idene",0.05,IF(VLOOKUP(Resumo!A390,'IDH-M'!$A$1:$C$857,3,FALSE)&lt;=0.776,0.05,0.1)))</f>
        <v>0.05</v>
      </c>
      <c r="D390" s="15">
        <f t="shared" si="6"/>
        <v>0</v>
      </c>
    </row>
    <row r="391" spans="1:4" x14ac:dyDescent="0.25">
      <c r="A391" s="2" t="s">
        <v>396</v>
      </c>
      <c r="B391" s="1">
        <f>IF(VLOOKUP(A391,FPM!$A$5:$B$858,2,FALSE)&gt;VLOOKUP(A391,ICMS!$B$1:$C$852,2,FALSE),0.01,IF(VLOOKUP(A391,'Área Sudene Idene'!$A$1:$B$856,2,FALSE)="sudene/idene",0.05,IF(VLOOKUP(Resumo!A391,'IDH-M'!$A$1:$C$857,3,FALSE)&lt;=0.776,0.05,0.1)))</f>
        <v>0.01</v>
      </c>
      <c r="C391" s="15">
        <f>IF(VLOOKUP(A391,FPM!$A$5:$B$858,2,FALSE)/0.8&gt;VLOOKUP(A391,ICMS!$B$1:$C$852,2,FALSE),0.01,IF(VLOOKUP(A391,'Área Sudene Idene'!$A$1:$B$856,2,FALSE)="sudene/idene",0.05,IF(VLOOKUP(Resumo!A391,'IDH-M'!$A$1:$C$857,3,FALSE)&lt;=0.776,0.05,0.1)))</f>
        <v>0.01</v>
      </c>
      <c r="D391" s="15">
        <f t="shared" si="6"/>
        <v>0</v>
      </c>
    </row>
    <row r="392" spans="1:4" x14ac:dyDescent="0.25">
      <c r="A392" s="2" t="s">
        <v>397</v>
      </c>
      <c r="B392" s="1">
        <f>IF(VLOOKUP(A392,FPM!$A$5:$B$858,2,FALSE)&gt;VLOOKUP(A392,ICMS!$B$1:$C$852,2,FALSE),0.01,IF(VLOOKUP(A392,'Área Sudene Idene'!$A$1:$B$856,2,FALSE)="sudene/idene",0.05,IF(VLOOKUP(Resumo!A392,'IDH-M'!$A$1:$C$857,3,FALSE)&lt;=0.776,0.05,0.1)))</f>
        <v>0.01</v>
      </c>
      <c r="C392" s="15">
        <f>IF(VLOOKUP(A392,FPM!$A$5:$B$858,2,FALSE)/0.8&gt;VLOOKUP(A392,ICMS!$B$1:$C$852,2,FALSE),0.01,IF(VLOOKUP(A392,'Área Sudene Idene'!$A$1:$B$856,2,FALSE)="sudene/idene",0.05,IF(VLOOKUP(Resumo!A392,'IDH-M'!$A$1:$C$857,3,FALSE)&lt;=0.776,0.05,0.1)))</f>
        <v>0.01</v>
      </c>
      <c r="D392" s="15">
        <f t="shared" si="6"/>
        <v>0</v>
      </c>
    </row>
    <row r="393" spans="1:4" x14ac:dyDescent="0.25">
      <c r="A393" s="2" t="s">
        <v>398</v>
      </c>
      <c r="B393" s="1">
        <f>IF(VLOOKUP(A393,FPM!$A$5:$B$858,2,FALSE)&gt;VLOOKUP(A393,ICMS!$B$1:$C$852,2,FALSE),0.01,IF(VLOOKUP(A393,'Área Sudene Idene'!$A$1:$B$856,2,FALSE)="sudene/idene",0.05,IF(VLOOKUP(Resumo!A393,'IDH-M'!$A$1:$C$857,3,FALSE)&lt;=0.776,0.05,0.1)))</f>
        <v>0.01</v>
      </c>
      <c r="C393" s="15">
        <f>IF(VLOOKUP(A393,FPM!$A$5:$B$858,2,FALSE)/0.8&gt;VLOOKUP(A393,ICMS!$B$1:$C$852,2,FALSE),0.01,IF(VLOOKUP(A393,'Área Sudene Idene'!$A$1:$B$856,2,FALSE)="sudene/idene",0.05,IF(VLOOKUP(Resumo!A393,'IDH-M'!$A$1:$C$857,3,FALSE)&lt;=0.776,0.05,0.1)))</f>
        <v>0.01</v>
      </c>
      <c r="D393" s="15">
        <f t="shared" si="6"/>
        <v>0</v>
      </c>
    </row>
    <row r="394" spans="1:4" x14ac:dyDescent="0.25">
      <c r="A394" s="2" t="s">
        <v>399</v>
      </c>
      <c r="B394" s="1" t="e">
        <f>IF(VLOOKUP(A394,FPM!$A$5:$B$858,2,FALSE)&gt;VLOOKUP(A394,ICMS!$B$1:$C$852,2,FALSE),0.01,IF(VLOOKUP(A394,'Área Sudene Idene'!$A$1:$B$856,2,FALSE)="sudene/idene",0.05,IF(VLOOKUP(Resumo!A394,'IDH-M'!$A$1:$C$857,3,FALSE)&lt;=0.776,0.05,0.1)))</f>
        <v>#N/A</v>
      </c>
      <c r="C394" s="15" t="e">
        <f>IF(VLOOKUP(A394,FPM!$A$5:$B$858,2,FALSE)/0.8&gt;VLOOKUP(A394,ICMS!$B$1:$C$852,2,FALSE),0.01,IF(VLOOKUP(A394,'Área Sudene Idene'!$A$1:$B$856,2,FALSE)="sudene/idene",0.05,IF(VLOOKUP(Resumo!A394,'IDH-M'!$A$1:$C$857,3,FALSE)&lt;=0.776,0.05,0.1)))</f>
        <v>#N/A</v>
      </c>
      <c r="D394" s="15" t="e">
        <f t="shared" si="6"/>
        <v>#N/A</v>
      </c>
    </row>
    <row r="395" spans="1:4" x14ac:dyDescent="0.25">
      <c r="A395" s="2" t="s">
        <v>400</v>
      </c>
      <c r="B395" s="1">
        <f>IF(VLOOKUP(A395,FPM!$A$5:$B$858,2,FALSE)&gt;VLOOKUP(A395,ICMS!$B$1:$C$852,2,FALSE),0.01,IF(VLOOKUP(A395,'Área Sudene Idene'!$A$1:$B$856,2,FALSE)="sudene/idene",0.05,IF(VLOOKUP(Resumo!A395,'IDH-M'!$A$1:$C$857,3,FALSE)&lt;=0.776,0.05,0.1)))</f>
        <v>0.01</v>
      </c>
      <c r="C395" s="15">
        <f>IF(VLOOKUP(A395,FPM!$A$5:$B$858,2,FALSE)/0.8&gt;VLOOKUP(A395,ICMS!$B$1:$C$852,2,FALSE),0.01,IF(VLOOKUP(A395,'Área Sudene Idene'!$A$1:$B$856,2,FALSE)="sudene/idene",0.05,IF(VLOOKUP(Resumo!A395,'IDH-M'!$A$1:$C$857,3,FALSE)&lt;=0.776,0.05,0.1)))</f>
        <v>0.01</v>
      </c>
      <c r="D395" s="15">
        <f t="shared" si="6"/>
        <v>0</v>
      </c>
    </row>
    <row r="396" spans="1:4" x14ac:dyDescent="0.25">
      <c r="A396" s="2" t="s">
        <v>401</v>
      </c>
      <c r="B396" s="1" t="e">
        <f>IF(VLOOKUP(A396,FPM!$A$5:$B$858,2,FALSE)&gt;VLOOKUP(A396,ICMS!$B$1:$C$852,2,FALSE),0.01,IF(VLOOKUP(A396,'Área Sudene Idene'!$A$1:$B$856,2,FALSE)="sudene/idene",0.05,IF(VLOOKUP(Resumo!A396,'IDH-M'!$A$1:$C$857,3,FALSE)&lt;=0.776,0.05,0.1)))</f>
        <v>#N/A</v>
      </c>
      <c r="C396" s="15" t="e">
        <f>IF(VLOOKUP(A396,FPM!$A$5:$B$858,2,FALSE)/0.8&gt;VLOOKUP(A396,ICMS!$B$1:$C$852,2,FALSE),0.01,IF(VLOOKUP(A396,'Área Sudene Idene'!$A$1:$B$856,2,FALSE)="sudene/idene",0.05,IF(VLOOKUP(Resumo!A396,'IDH-M'!$A$1:$C$857,3,FALSE)&lt;=0.776,0.05,0.1)))</f>
        <v>#N/A</v>
      </c>
      <c r="D396" s="15" t="e">
        <f t="shared" si="6"/>
        <v>#N/A</v>
      </c>
    </row>
    <row r="397" spans="1:4" x14ac:dyDescent="0.25">
      <c r="A397" s="2" t="s">
        <v>402</v>
      </c>
      <c r="B397" s="1" t="e">
        <f>IF(VLOOKUP(A397,FPM!$A$5:$B$858,2,FALSE)&gt;VLOOKUP(A397,ICMS!$B$1:$C$852,2,FALSE),0.01,IF(VLOOKUP(A397,'Área Sudene Idene'!$A$1:$B$856,2,FALSE)="sudene/idene",0.05,IF(VLOOKUP(Resumo!A397,'IDH-M'!$A$1:$C$857,3,FALSE)&lt;=0.776,0.05,0.1)))</f>
        <v>#N/A</v>
      </c>
      <c r="C397" s="15" t="e">
        <f>IF(VLOOKUP(A397,FPM!$A$5:$B$858,2,FALSE)/0.8&gt;VLOOKUP(A397,ICMS!$B$1:$C$852,2,FALSE),0.01,IF(VLOOKUP(A397,'Área Sudene Idene'!$A$1:$B$856,2,FALSE)="sudene/idene",0.05,IF(VLOOKUP(Resumo!A397,'IDH-M'!$A$1:$C$857,3,FALSE)&lt;=0.776,0.05,0.1)))</f>
        <v>#N/A</v>
      </c>
      <c r="D397" s="15" t="e">
        <f t="shared" si="6"/>
        <v>#N/A</v>
      </c>
    </row>
    <row r="398" spans="1:4" x14ac:dyDescent="0.25">
      <c r="A398" s="2" t="s">
        <v>403</v>
      </c>
      <c r="B398" s="1">
        <f>IF(VLOOKUP(A398,FPM!$A$5:$B$858,2,FALSE)&gt;VLOOKUP(A398,ICMS!$B$1:$C$852,2,FALSE),0.01,IF(VLOOKUP(A398,'Área Sudene Idene'!$A$1:$B$856,2,FALSE)="sudene/idene",0.05,IF(VLOOKUP(Resumo!A398,'IDH-M'!$A$1:$C$857,3,FALSE)&lt;=0.776,0.05,0.1)))</f>
        <v>0.01</v>
      </c>
      <c r="C398" s="15">
        <f>IF(VLOOKUP(A398,FPM!$A$5:$B$858,2,FALSE)/0.8&gt;VLOOKUP(A398,ICMS!$B$1:$C$852,2,FALSE),0.01,IF(VLOOKUP(A398,'Área Sudene Idene'!$A$1:$B$856,2,FALSE)="sudene/idene",0.05,IF(VLOOKUP(Resumo!A398,'IDH-M'!$A$1:$C$857,3,FALSE)&lt;=0.776,0.05,0.1)))</f>
        <v>0.01</v>
      </c>
      <c r="D398" s="15">
        <f t="shared" si="6"/>
        <v>0</v>
      </c>
    </row>
    <row r="399" spans="1:4" x14ac:dyDescent="0.25">
      <c r="A399" s="2" t="s">
        <v>404</v>
      </c>
      <c r="B399" s="1" t="e">
        <f>IF(VLOOKUP(A399,FPM!$A$5:$B$858,2,FALSE)&gt;VLOOKUP(A399,ICMS!$B$1:$C$852,2,FALSE),0.01,IF(VLOOKUP(A399,'Área Sudene Idene'!$A$1:$B$856,2,FALSE)="sudene/idene",0.05,IF(VLOOKUP(Resumo!A399,'IDH-M'!$A$1:$C$857,3,FALSE)&lt;=0.776,0.05,0.1)))</f>
        <v>#N/A</v>
      </c>
      <c r="C399" s="15" t="e">
        <f>IF(VLOOKUP(A399,FPM!$A$5:$B$858,2,FALSE)/0.8&gt;VLOOKUP(A399,ICMS!$B$1:$C$852,2,FALSE),0.01,IF(VLOOKUP(A399,'Área Sudene Idene'!$A$1:$B$856,2,FALSE)="sudene/idene",0.05,IF(VLOOKUP(Resumo!A399,'IDH-M'!$A$1:$C$857,3,FALSE)&lt;=0.776,0.05,0.1)))</f>
        <v>#N/A</v>
      </c>
      <c r="D399" s="15" t="e">
        <f t="shared" si="6"/>
        <v>#N/A</v>
      </c>
    </row>
    <row r="400" spans="1:4" x14ac:dyDescent="0.25">
      <c r="A400" s="2" t="s">
        <v>405</v>
      </c>
      <c r="B400" s="1" t="e">
        <f>IF(VLOOKUP(A400,FPM!$A$5:$B$858,2,FALSE)&gt;VLOOKUP(A400,ICMS!$B$1:$C$852,2,FALSE),0.01,IF(VLOOKUP(A400,'Área Sudene Idene'!$A$1:$B$856,2,FALSE)="sudene/idene",0.05,IF(VLOOKUP(Resumo!A400,'IDH-M'!$A$1:$C$857,3,FALSE)&lt;=0.776,0.05,0.1)))</f>
        <v>#N/A</v>
      </c>
      <c r="C400" s="15" t="e">
        <f>IF(VLOOKUP(A400,FPM!$A$5:$B$858,2,FALSE)/0.8&gt;VLOOKUP(A400,ICMS!$B$1:$C$852,2,FALSE),0.01,IF(VLOOKUP(A400,'Área Sudene Idene'!$A$1:$B$856,2,FALSE)="sudene/idene",0.05,IF(VLOOKUP(Resumo!A400,'IDH-M'!$A$1:$C$857,3,FALSE)&lt;=0.776,0.05,0.1)))</f>
        <v>#N/A</v>
      </c>
      <c r="D400" s="15" t="e">
        <f t="shared" si="6"/>
        <v>#N/A</v>
      </c>
    </row>
    <row r="401" spans="1:4" x14ac:dyDescent="0.25">
      <c r="A401" s="2" t="s">
        <v>406</v>
      </c>
      <c r="B401" s="1" t="e">
        <f>IF(VLOOKUP(A401,FPM!$A$5:$B$858,2,FALSE)&gt;VLOOKUP(A401,ICMS!$B$1:$C$852,2,FALSE),0.01,IF(VLOOKUP(A401,'Área Sudene Idene'!$A$1:$B$856,2,FALSE)="sudene/idene",0.05,IF(VLOOKUP(Resumo!A401,'IDH-M'!$A$1:$C$857,3,FALSE)&lt;=0.776,0.05,0.1)))</f>
        <v>#N/A</v>
      </c>
      <c r="C401" s="15" t="e">
        <f>IF(VLOOKUP(A401,FPM!$A$5:$B$858,2,FALSE)/0.8&gt;VLOOKUP(A401,ICMS!$B$1:$C$852,2,FALSE),0.01,IF(VLOOKUP(A401,'Área Sudene Idene'!$A$1:$B$856,2,FALSE)="sudene/idene",0.05,IF(VLOOKUP(Resumo!A401,'IDH-M'!$A$1:$C$857,3,FALSE)&lt;=0.776,0.05,0.1)))</f>
        <v>#N/A</v>
      </c>
      <c r="D401" s="15" t="e">
        <f t="shared" si="6"/>
        <v>#N/A</v>
      </c>
    </row>
    <row r="402" spans="1:4" x14ac:dyDescent="0.25">
      <c r="A402" s="2" t="s">
        <v>407</v>
      </c>
      <c r="B402" s="1" t="e">
        <f>IF(VLOOKUP(A402,FPM!$A$5:$B$858,2,FALSE)&gt;VLOOKUP(A402,ICMS!$B$1:$C$852,2,FALSE),0.01,IF(VLOOKUP(A402,'Área Sudene Idene'!$A$1:$B$856,2,FALSE)="sudene/idene",0.05,IF(VLOOKUP(Resumo!A402,'IDH-M'!$A$1:$C$857,3,FALSE)&lt;=0.776,0.05,0.1)))</f>
        <v>#N/A</v>
      </c>
      <c r="C402" s="15" t="e">
        <f>IF(VLOOKUP(A402,FPM!$A$5:$B$858,2,FALSE)/0.8&gt;VLOOKUP(A402,ICMS!$B$1:$C$852,2,FALSE),0.01,IF(VLOOKUP(A402,'Área Sudene Idene'!$A$1:$B$856,2,FALSE)="sudene/idene",0.05,IF(VLOOKUP(Resumo!A402,'IDH-M'!$A$1:$C$857,3,FALSE)&lt;=0.776,0.05,0.1)))</f>
        <v>#N/A</v>
      </c>
      <c r="D402" s="15" t="e">
        <f t="shared" si="6"/>
        <v>#N/A</v>
      </c>
    </row>
    <row r="403" spans="1:4" x14ac:dyDescent="0.25">
      <c r="A403" s="2" t="s">
        <v>408</v>
      </c>
      <c r="B403" s="1">
        <f>IF(VLOOKUP(A403,FPM!$A$5:$B$858,2,FALSE)&gt;VLOOKUP(A403,ICMS!$B$1:$C$852,2,FALSE),0.01,IF(VLOOKUP(A403,'Área Sudene Idene'!$A$1:$B$856,2,FALSE)="sudene/idene",0.05,IF(VLOOKUP(Resumo!A403,'IDH-M'!$A$1:$C$857,3,FALSE)&lt;=0.776,0.05,0.1)))</f>
        <v>0.05</v>
      </c>
      <c r="C403" s="15">
        <f>IF(VLOOKUP(A403,FPM!$A$5:$B$858,2,FALSE)/0.8&gt;VLOOKUP(A403,ICMS!$B$1:$C$852,2,FALSE),0.01,IF(VLOOKUP(A403,'Área Sudene Idene'!$A$1:$B$856,2,FALSE)="sudene/idene",0.05,IF(VLOOKUP(Resumo!A403,'IDH-M'!$A$1:$C$857,3,FALSE)&lt;=0.776,0.05,0.1)))</f>
        <v>0.05</v>
      </c>
      <c r="D403" s="15">
        <f t="shared" si="6"/>
        <v>0</v>
      </c>
    </row>
    <row r="404" spans="1:4" x14ac:dyDescent="0.25">
      <c r="A404" s="2" t="s">
        <v>409</v>
      </c>
      <c r="B404" s="1">
        <f>IF(VLOOKUP(A404,FPM!$A$5:$B$858,2,FALSE)&gt;VLOOKUP(A404,ICMS!$B$1:$C$852,2,FALSE),0.01,IF(VLOOKUP(A404,'Área Sudene Idene'!$A$1:$B$856,2,FALSE)="sudene/idene",0.05,IF(VLOOKUP(Resumo!A404,'IDH-M'!$A$1:$C$857,3,FALSE)&lt;=0.776,0.05,0.1)))</f>
        <v>0.01</v>
      </c>
      <c r="C404" s="15">
        <f>IF(VLOOKUP(A404,FPM!$A$5:$B$858,2,FALSE)/0.8&gt;VLOOKUP(A404,ICMS!$B$1:$C$852,2,FALSE),0.01,IF(VLOOKUP(A404,'Área Sudene Idene'!$A$1:$B$856,2,FALSE)="sudene/idene",0.05,IF(VLOOKUP(Resumo!A404,'IDH-M'!$A$1:$C$857,3,FALSE)&lt;=0.776,0.05,0.1)))</f>
        <v>0.01</v>
      </c>
      <c r="D404" s="15">
        <f t="shared" si="6"/>
        <v>0</v>
      </c>
    </row>
    <row r="405" spans="1:4" x14ac:dyDescent="0.25">
      <c r="A405" s="2" t="s">
        <v>410</v>
      </c>
      <c r="B405" s="1">
        <f>IF(VLOOKUP(A405,FPM!$A$5:$B$858,2,FALSE)&gt;VLOOKUP(A405,ICMS!$B$1:$C$852,2,FALSE),0.01,IF(VLOOKUP(A405,'Área Sudene Idene'!$A$1:$B$856,2,FALSE)="sudene/idene",0.05,IF(VLOOKUP(Resumo!A405,'IDH-M'!$A$1:$C$857,3,FALSE)&lt;=0.776,0.05,0.1)))</f>
        <v>0.01</v>
      </c>
      <c r="C405" s="15">
        <f>IF(VLOOKUP(A405,FPM!$A$5:$B$858,2,FALSE)/0.8&gt;VLOOKUP(A405,ICMS!$B$1:$C$852,2,FALSE),0.01,IF(VLOOKUP(A405,'Área Sudene Idene'!$A$1:$B$856,2,FALSE)="sudene/idene",0.05,IF(VLOOKUP(Resumo!A405,'IDH-M'!$A$1:$C$857,3,FALSE)&lt;=0.776,0.05,0.1)))</f>
        <v>0.01</v>
      </c>
      <c r="D405" s="15">
        <f t="shared" si="6"/>
        <v>0</v>
      </c>
    </row>
    <row r="406" spans="1:4" x14ac:dyDescent="0.25">
      <c r="A406" s="2" t="s">
        <v>411</v>
      </c>
      <c r="B406" s="1" t="e">
        <f>IF(VLOOKUP(A406,FPM!$A$5:$B$858,2,FALSE)&gt;VLOOKUP(A406,ICMS!$B$1:$C$852,2,FALSE),0.01,IF(VLOOKUP(A406,'Área Sudene Idene'!$A$1:$B$856,2,FALSE)="sudene/idene",0.05,IF(VLOOKUP(Resumo!A406,'IDH-M'!$A$1:$C$857,3,FALSE)&lt;=0.776,0.05,0.1)))</f>
        <v>#N/A</v>
      </c>
      <c r="C406" s="15" t="e">
        <f>IF(VLOOKUP(A406,FPM!$A$5:$B$858,2,FALSE)/0.8&gt;VLOOKUP(A406,ICMS!$B$1:$C$852,2,FALSE),0.01,IF(VLOOKUP(A406,'Área Sudene Idene'!$A$1:$B$856,2,FALSE)="sudene/idene",0.05,IF(VLOOKUP(Resumo!A406,'IDH-M'!$A$1:$C$857,3,FALSE)&lt;=0.776,0.05,0.1)))</f>
        <v>#N/A</v>
      </c>
      <c r="D406" s="15" t="e">
        <f t="shared" si="6"/>
        <v>#N/A</v>
      </c>
    </row>
    <row r="407" spans="1:4" x14ac:dyDescent="0.25">
      <c r="A407" s="2" t="s">
        <v>412</v>
      </c>
      <c r="B407" s="1" t="e">
        <f>IF(VLOOKUP(A407,FPM!$A$5:$B$858,2,FALSE)&gt;VLOOKUP(A407,ICMS!$B$1:$C$852,2,FALSE),0.01,IF(VLOOKUP(A407,'Área Sudene Idene'!$A$1:$B$856,2,FALSE)="sudene/idene",0.05,IF(VLOOKUP(Resumo!A407,'IDH-M'!$A$1:$C$857,3,FALSE)&lt;=0.776,0.05,0.1)))</f>
        <v>#N/A</v>
      </c>
      <c r="C407" s="15" t="e">
        <f>IF(VLOOKUP(A407,FPM!$A$5:$B$858,2,FALSE)/0.8&gt;VLOOKUP(A407,ICMS!$B$1:$C$852,2,FALSE),0.01,IF(VLOOKUP(A407,'Área Sudene Idene'!$A$1:$B$856,2,FALSE)="sudene/idene",0.05,IF(VLOOKUP(Resumo!A407,'IDH-M'!$A$1:$C$857,3,FALSE)&lt;=0.776,0.05,0.1)))</f>
        <v>#N/A</v>
      </c>
      <c r="D407" s="15" t="e">
        <f t="shared" si="6"/>
        <v>#N/A</v>
      </c>
    </row>
    <row r="408" spans="1:4" x14ac:dyDescent="0.25">
      <c r="A408" s="2" t="s">
        <v>413</v>
      </c>
      <c r="B408" s="1">
        <f>IF(VLOOKUP(A408,FPM!$A$5:$B$858,2,FALSE)&gt;VLOOKUP(A408,ICMS!$B$1:$C$852,2,FALSE),0.01,IF(VLOOKUP(A408,'Área Sudene Idene'!$A$1:$B$856,2,FALSE)="sudene/idene",0.05,IF(VLOOKUP(Resumo!A408,'IDH-M'!$A$1:$C$857,3,FALSE)&lt;=0.776,0.05,0.1)))</f>
        <v>0.01</v>
      </c>
      <c r="C408" s="15">
        <f>IF(VLOOKUP(A408,FPM!$A$5:$B$858,2,FALSE)/0.8&gt;VLOOKUP(A408,ICMS!$B$1:$C$852,2,FALSE),0.01,IF(VLOOKUP(A408,'Área Sudene Idene'!$A$1:$B$856,2,FALSE)="sudene/idene",0.05,IF(VLOOKUP(Resumo!A408,'IDH-M'!$A$1:$C$857,3,FALSE)&lt;=0.776,0.05,0.1)))</f>
        <v>0.01</v>
      </c>
      <c r="D408" s="15">
        <f t="shared" si="6"/>
        <v>0</v>
      </c>
    </row>
    <row r="409" spans="1:4" x14ac:dyDescent="0.25">
      <c r="A409" s="2" t="s">
        <v>414</v>
      </c>
      <c r="B409" s="1" t="e">
        <f>IF(VLOOKUP(A409,FPM!$A$5:$B$858,2,FALSE)&gt;VLOOKUP(A409,ICMS!$B$1:$C$852,2,FALSE),0.01,IF(VLOOKUP(A409,'Área Sudene Idene'!$A$1:$B$856,2,FALSE)="sudene/idene",0.05,IF(VLOOKUP(Resumo!A409,'IDH-M'!$A$1:$C$857,3,FALSE)&lt;=0.776,0.05,0.1)))</f>
        <v>#N/A</v>
      </c>
      <c r="C409" s="15" t="e">
        <f>IF(VLOOKUP(A409,FPM!$A$5:$B$858,2,FALSE)/0.8&gt;VLOOKUP(A409,ICMS!$B$1:$C$852,2,FALSE),0.01,IF(VLOOKUP(A409,'Área Sudene Idene'!$A$1:$B$856,2,FALSE)="sudene/idene",0.05,IF(VLOOKUP(Resumo!A409,'IDH-M'!$A$1:$C$857,3,FALSE)&lt;=0.776,0.05,0.1)))</f>
        <v>#N/A</v>
      </c>
      <c r="D409" s="15" t="e">
        <f t="shared" si="6"/>
        <v>#N/A</v>
      </c>
    </row>
    <row r="410" spans="1:4" x14ac:dyDescent="0.25">
      <c r="A410" s="2" t="s">
        <v>415</v>
      </c>
      <c r="B410" s="1" t="e">
        <f>IF(VLOOKUP(A410,FPM!$A$5:$B$858,2,FALSE)&gt;VLOOKUP(A410,ICMS!$B$1:$C$852,2,FALSE),0.01,IF(VLOOKUP(A410,'Área Sudene Idene'!$A$1:$B$856,2,FALSE)="sudene/idene",0.05,IF(VLOOKUP(Resumo!A410,'IDH-M'!$A$1:$C$857,3,FALSE)&lt;=0.776,0.05,0.1)))</f>
        <v>#N/A</v>
      </c>
      <c r="C410" s="15" t="e">
        <f>IF(VLOOKUP(A410,FPM!$A$5:$B$858,2,FALSE)/0.8&gt;VLOOKUP(A410,ICMS!$B$1:$C$852,2,FALSE),0.01,IF(VLOOKUP(A410,'Área Sudene Idene'!$A$1:$B$856,2,FALSE)="sudene/idene",0.05,IF(VLOOKUP(Resumo!A410,'IDH-M'!$A$1:$C$857,3,FALSE)&lt;=0.776,0.05,0.1)))</f>
        <v>#N/A</v>
      </c>
      <c r="D410" s="15" t="e">
        <f t="shared" si="6"/>
        <v>#N/A</v>
      </c>
    </row>
    <row r="411" spans="1:4" x14ac:dyDescent="0.25">
      <c r="A411" s="2" t="s">
        <v>416</v>
      </c>
      <c r="B411" s="1" t="e">
        <f>IF(VLOOKUP(A411,FPM!$A$5:$B$858,2,FALSE)&gt;VLOOKUP(A411,ICMS!$B$1:$C$852,2,FALSE),0.01,IF(VLOOKUP(A411,'Área Sudene Idene'!$A$1:$B$856,2,FALSE)="sudene/idene",0.05,IF(VLOOKUP(Resumo!A411,'IDH-M'!$A$1:$C$857,3,FALSE)&lt;=0.776,0.05,0.1)))</f>
        <v>#N/A</v>
      </c>
      <c r="C411" s="15" t="e">
        <f>IF(VLOOKUP(A411,FPM!$A$5:$B$858,2,FALSE)/0.8&gt;VLOOKUP(A411,ICMS!$B$1:$C$852,2,FALSE),0.01,IF(VLOOKUP(A411,'Área Sudene Idene'!$A$1:$B$856,2,FALSE)="sudene/idene",0.05,IF(VLOOKUP(Resumo!A411,'IDH-M'!$A$1:$C$857,3,FALSE)&lt;=0.776,0.05,0.1)))</f>
        <v>#N/A</v>
      </c>
      <c r="D411" s="15" t="e">
        <f t="shared" si="6"/>
        <v>#N/A</v>
      </c>
    </row>
    <row r="412" spans="1:4" x14ac:dyDescent="0.25">
      <c r="A412" s="2" t="s">
        <v>417</v>
      </c>
      <c r="B412" s="1" t="e">
        <f>IF(VLOOKUP(A412,FPM!$A$5:$B$858,2,FALSE)&gt;VLOOKUP(A412,ICMS!$B$1:$C$852,2,FALSE),0.01,IF(VLOOKUP(A412,'Área Sudene Idene'!$A$1:$B$856,2,FALSE)="sudene/idene",0.05,IF(VLOOKUP(Resumo!A412,'IDH-M'!$A$1:$C$857,3,FALSE)&lt;=0.776,0.05,0.1)))</f>
        <v>#N/A</v>
      </c>
      <c r="C412" s="15" t="e">
        <f>IF(VLOOKUP(A412,FPM!$A$5:$B$858,2,FALSE)/0.8&gt;VLOOKUP(A412,ICMS!$B$1:$C$852,2,FALSE),0.01,IF(VLOOKUP(A412,'Área Sudene Idene'!$A$1:$B$856,2,FALSE)="sudene/idene",0.05,IF(VLOOKUP(Resumo!A412,'IDH-M'!$A$1:$C$857,3,FALSE)&lt;=0.776,0.05,0.1)))</f>
        <v>#N/A</v>
      </c>
      <c r="D412" s="15" t="e">
        <f t="shared" si="6"/>
        <v>#N/A</v>
      </c>
    </row>
    <row r="413" spans="1:4" x14ac:dyDescent="0.25">
      <c r="A413" s="2" t="s">
        <v>418</v>
      </c>
      <c r="B413" s="1" t="e">
        <f>IF(VLOOKUP(A413,FPM!$A$5:$B$858,2,FALSE)&gt;VLOOKUP(A413,ICMS!$B$1:$C$852,2,FALSE),0.01,IF(VLOOKUP(A413,'Área Sudene Idene'!$A$1:$B$856,2,FALSE)="sudene/idene",0.05,IF(VLOOKUP(Resumo!A413,'IDH-M'!$A$1:$C$857,3,FALSE)&lt;=0.776,0.05,0.1)))</f>
        <v>#N/A</v>
      </c>
      <c r="C413" s="15" t="e">
        <f>IF(VLOOKUP(A413,FPM!$A$5:$B$858,2,FALSE)/0.8&gt;VLOOKUP(A413,ICMS!$B$1:$C$852,2,FALSE),0.01,IF(VLOOKUP(A413,'Área Sudene Idene'!$A$1:$B$856,2,FALSE)="sudene/idene",0.05,IF(VLOOKUP(Resumo!A413,'IDH-M'!$A$1:$C$857,3,FALSE)&lt;=0.776,0.05,0.1)))</f>
        <v>#N/A</v>
      </c>
      <c r="D413" s="15" t="e">
        <f t="shared" si="6"/>
        <v>#N/A</v>
      </c>
    </row>
    <row r="414" spans="1:4" x14ac:dyDescent="0.25">
      <c r="A414" s="2" t="s">
        <v>419</v>
      </c>
      <c r="B414" s="1" t="e">
        <f>IF(VLOOKUP(A414,FPM!$A$5:$B$858,2,FALSE)&gt;VLOOKUP(A414,ICMS!$B$1:$C$852,2,FALSE),0.01,IF(VLOOKUP(A414,'Área Sudene Idene'!$A$1:$B$856,2,FALSE)="sudene/idene",0.05,IF(VLOOKUP(Resumo!A414,'IDH-M'!$A$1:$C$857,3,FALSE)&lt;=0.776,0.05,0.1)))</f>
        <v>#N/A</v>
      </c>
      <c r="C414" s="15" t="e">
        <f>IF(VLOOKUP(A414,FPM!$A$5:$B$858,2,FALSE)/0.8&gt;VLOOKUP(A414,ICMS!$B$1:$C$852,2,FALSE),0.01,IF(VLOOKUP(A414,'Área Sudene Idene'!$A$1:$B$856,2,FALSE)="sudene/idene",0.05,IF(VLOOKUP(Resumo!A414,'IDH-M'!$A$1:$C$857,3,FALSE)&lt;=0.776,0.05,0.1)))</f>
        <v>#N/A</v>
      </c>
      <c r="D414" s="15" t="e">
        <f t="shared" si="6"/>
        <v>#N/A</v>
      </c>
    </row>
    <row r="415" spans="1:4" x14ac:dyDescent="0.25">
      <c r="A415" s="2" t="s">
        <v>420</v>
      </c>
      <c r="B415" s="1" t="e">
        <f>IF(VLOOKUP(A415,FPM!$A$5:$B$858,2,FALSE)&gt;VLOOKUP(A415,ICMS!$B$1:$C$852,2,FALSE),0.01,IF(VLOOKUP(A415,'Área Sudene Idene'!$A$1:$B$856,2,FALSE)="sudene/idene",0.05,IF(VLOOKUP(Resumo!A415,'IDH-M'!$A$1:$C$857,3,FALSE)&lt;=0.776,0.05,0.1)))</f>
        <v>#N/A</v>
      </c>
      <c r="C415" s="15" t="e">
        <f>IF(VLOOKUP(A415,FPM!$A$5:$B$858,2,FALSE)/0.8&gt;VLOOKUP(A415,ICMS!$B$1:$C$852,2,FALSE),0.01,IF(VLOOKUP(A415,'Área Sudene Idene'!$A$1:$B$856,2,FALSE)="sudene/idene",0.05,IF(VLOOKUP(Resumo!A415,'IDH-M'!$A$1:$C$857,3,FALSE)&lt;=0.776,0.05,0.1)))</f>
        <v>#N/A</v>
      </c>
      <c r="D415" s="15" t="e">
        <f t="shared" si="6"/>
        <v>#N/A</v>
      </c>
    </row>
    <row r="416" spans="1:4" x14ac:dyDescent="0.25">
      <c r="A416" s="2" t="s">
        <v>421</v>
      </c>
      <c r="B416" s="1" t="e">
        <f>IF(VLOOKUP(A416,FPM!$A$5:$B$858,2,FALSE)&gt;VLOOKUP(A416,ICMS!$B$1:$C$852,2,FALSE),0.01,IF(VLOOKUP(A416,'Área Sudene Idene'!$A$1:$B$856,2,FALSE)="sudene/idene",0.05,IF(VLOOKUP(Resumo!A416,'IDH-M'!$A$1:$C$857,3,FALSE)&lt;=0.776,0.05,0.1)))</f>
        <v>#N/A</v>
      </c>
      <c r="C416" s="15" t="e">
        <f>IF(VLOOKUP(A416,FPM!$A$5:$B$858,2,FALSE)/0.8&gt;VLOOKUP(A416,ICMS!$B$1:$C$852,2,FALSE),0.01,IF(VLOOKUP(A416,'Área Sudene Idene'!$A$1:$B$856,2,FALSE)="sudene/idene",0.05,IF(VLOOKUP(Resumo!A416,'IDH-M'!$A$1:$C$857,3,FALSE)&lt;=0.776,0.05,0.1)))</f>
        <v>#N/A</v>
      </c>
      <c r="D416" s="15" t="e">
        <f t="shared" si="6"/>
        <v>#N/A</v>
      </c>
    </row>
    <row r="417" spans="1:4" x14ac:dyDescent="0.25">
      <c r="A417" s="2" t="s">
        <v>422</v>
      </c>
      <c r="B417" s="1" t="e">
        <f>IF(VLOOKUP(A417,FPM!$A$5:$B$858,2,FALSE)&gt;VLOOKUP(A417,ICMS!$B$1:$C$852,2,FALSE),0.01,IF(VLOOKUP(A417,'Área Sudene Idene'!$A$1:$B$856,2,FALSE)="sudene/idene",0.05,IF(VLOOKUP(Resumo!A417,'IDH-M'!$A$1:$C$857,3,FALSE)&lt;=0.776,0.05,0.1)))</f>
        <v>#N/A</v>
      </c>
      <c r="C417" s="15" t="e">
        <f>IF(VLOOKUP(A417,FPM!$A$5:$B$858,2,FALSE)/0.8&gt;VLOOKUP(A417,ICMS!$B$1:$C$852,2,FALSE),0.01,IF(VLOOKUP(A417,'Área Sudene Idene'!$A$1:$B$856,2,FALSE)="sudene/idene",0.05,IF(VLOOKUP(Resumo!A417,'IDH-M'!$A$1:$C$857,3,FALSE)&lt;=0.776,0.05,0.1)))</f>
        <v>#N/A</v>
      </c>
      <c r="D417" s="15" t="e">
        <f t="shared" si="6"/>
        <v>#N/A</v>
      </c>
    </row>
    <row r="418" spans="1:4" x14ac:dyDescent="0.25">
      <c r="A418" s="2" t="s">
        <v>423</v>
      </c>
      <c r="B418" s="1" t="e">
        <f>IF(VLOOKUP(A418,FPM!$A$5:$B$858,2,FALSE)&gt;VLOOKUP(A418,ICMS!$B$1:$C$852,2,FALSE),0.01,IF(VLOOKUP(A418,'Área Sudene Idene'!$A$1:$B$856,2,FALSE)="sudene/idene",0.05,IF(VLOOKUP(Resumo!A418,'IDH-M'!$A$1:$C$857,3,FALSE)&lt;=0.776,0.05,0.1)))</f>
        <v>#N/A</v>
      </c>
      <c r="C418" s="15" t="e">
        <f>IF(VLOOKUP(A418,FPM!$A$5:$B$858,2,FALSE)/0.8&gt;VLOOKUP(A418,ICMS!$B$1:$C$852,2,FALSE),0.01,IF(VLOOKUP(A418,'Área Sudene Idene'!$A$1:$B$856,2,FALSE)="sudene/idene",0.05,IF(VLOOKUP(Resumo!A418,'IDH-M'!$A$1:$C$857,3,FALSE)&lt;=0.776,0.05,0.1)))</f>
        <v>#N/A</v>
      </c>
      <c r="D418" s="15" t="e">
        <f t="shared" si="6"/>
        <v>#N/A</v>
      </c>
    </row>
    <row r="419" spans="1:4" x14ac:dyDescent="0.25">
      <c r="A419" s="2" t="s">
        <v>424</v>
      </c>
      <c r="B419" s="1">
        <f>IF(VLOOKUP(A419,FPM!$A$5:$B$858,2,FALSE)&gt;VLOOKUP(A419,ICMS!$B$1:$C$852,2,FALSE),0.01,IF(VLOOKUP(A419,'Área Sudene Idene'!$A$1:$B$856,2,FALSE)="sudene/idene",0.05,IF(VLOOKUP(Resumo!A419,'IDH-M'!$A$1:$C$857,3,FALSE)&lt;=0.776,0.05,0.1)))</f>
        <v>0.05</v>
      </c>
      <c r="C419" s="15">
        <f>IF(VLOOKUP(A419,FPM!$A$5:$B$858,2,FALSE)/0.8&gt;VLOOKUP(A419,ICMS!$B$1:$C$852,2,FALSE),0.01,IF(VLOOKUP(A419,'Área Sudene Idene'!$A$1:$B$856,2,FALSE)="sudene/idene",0.05,IF(VLOOKUP(Resumo!A419,'IDH-M'!$A$1:$C$857,3,FALSE)&lt;=0.776,0.05,0.1)))</f>
        <v>0.05</v>
      </c>
      <c r="D419" s="15">
        <f t="shared" si="6"/>
        <v>0</v>
      </c>
    </row>
    <row r="420" spans="1:4" x14ac:dyDescent="0.25">
      <c r="A420" s="2" t="s">
        <v>425</v>
      </c>
      <c r="B420" s="1">
        <f>IF(VLOOKUP(A420,FPM!$A$5:$B$858,2,FALSE)&gt;VLOOKUP(A420,ICMS!$B$1:$C$852,2,FALSE),0.01,IF(VLOOKUP(A420,'Área Sudene Idene'!$A$1:$B$856,2,FALSE)="sudene/idene",0.05,IF(VLOOKUP(Resumo!A420,'IDH-M'!$A$1:$C$857,3,FALSE)&lt;=0.776,0.05,0.1)))</f>
        <v>0.1</v>
      </c>
      <c r="C420" s="15">
        <f>IF(VLOOKUP(A420,FPM!$A$5:$B$858,2,FALSE)/0.8&gt;VLOOKUP(A420,ICMS!$B$1:$C$852,2,FALSE),0.01,IF(VLOOKUP(A420,'Área Sudene Idene'!$A$1:$B$856,2,FALSE)="sudene/idene",0.05,IF(VLOOKUP(Resumo!A420,'IDH-M'!$A$1:$C$857,3,FALSE)&lt;=0.776,0.05,0.1)))</f>
        <v>0.1</v>
      </c>
      <c r="D420" s="15">
        <f t="shared" si="6"/>
        <v>0</v>
      </c>
    </row>
    <row r="421" spans="1:4" x14ac:dyDescent="0.25">
      <c r="A421" s="2" t="s">
        <v>426</v>
      </c>
      <c r="B421" s="1">
        <f>IF(VLOOKUP(A421,FPM!$A$5:$B$858,2,FALSE)&gt;VLOOKUP(A421,ICMS!$B$1:$C$852,2,FALSE),0.01,IF(VLOOKUP(A421,'Área Sudene Idene'!$A$1:$B$856,2,FALSE)="sudene/idene",0.05,IF(VLOOKUP(Resumo!A421,'IDH-M'!$A$1:$C$857,3,FALSE)&lt;=0.776,0.05,0.1)))</f>
        <v>0.01</v>
      </c>
      <c r="C421" s="15">
        <f>IF(VLOOKUP(A421,FPM!$A$5:$B$858,2,FALSE)/0.8&gt;VLOOKUP(A421,ICMS!$B$1:$C$852,2,FALSE),0.01,IF(VLOOKUP(A421,'Área Sudene Idene'!$A$1:$B$856,2,FALSE)="sudene/idene",0.05,IF(VLOOKUP(Resumo!A421,'IDH-M'!$A$1:$C$857,3,FALSE)&lt;=0.776,0.05,0.1)))</f>
        <v>0.01</v>
      </c>
      <c r="D421" s="15">
        <f t="shared" si="6"/>
        <v>0</v>
      </c>
    </row>
    <row r="422" spans="1:4" x14ac:dyDescent="0.25">
      <c r="A422" s="2" t="s">
        <v>427</v>
      </c>
      <c r="B422" s="1">
        <f>IF(VLOOKUP(A422,FPM!$A$5:$B$858,2,FALSE)&gt;VLOOKUP(A422,ICMS!$B$1:$C$852,2,FALSE),0.01,IF(VLOOKUP(A422,'Área Sudene Idene'!$A$1:$B$856,2,FALSE)="sudene/idene",0.05,IF(VLOOKUP(Resumo!A422,'IDH-M'!$A$1:$C$857,3,FALSE)&lt;=0.776,0.05,0.1)))</f>
        <v>0.01</v>
      </c>
      <c r="C422" s="15">
        <f>IF(VLOOKUP(A422,FPM!$A$5:$B$858,2,FALSE)/0.8&gt;VLOOKUP(A422,ICMS!$B$1:$C$852,2,FALSE),0.01,IF(VLOOKUP(A422,'Área Sudene Idene'!$A$1:$B$856,2,FALSE)="sudene/idene",0.05,IF(VLOOKUP(Resumo!A422,'IDH-M'!$A$1:$C$857,3,FALSE)&lt;=0.776,0.05,0.1)))</f>
        <v>0.01</v>
      </c>
      <c r="D422" s="15">
        <f t="shared" si="6"/>
        <v>0</v>
      </c>
    </row>
    <row r="423" spans="1:4" x14ac:dyDescent="0.25">
      <c r="A423" s="2" t="s">
        <v>428</v>
      </c>
      <c r="B423" s="1" t="e">
        <f>IF(VLOOKUP(A423,FPM!$A$5:$B$858,2,FALSE)&gt;VLOOKUP(A423,ICMS!$B$1:$C$852,2,FALSE),0.01,IF(VLOOKUP(A423,'Área Sudene Idene'!$A$1:$B$856,2,FALSE)="sudene/idene",0.05,IF(VLOOKUP(Resumo!A423,'IDH-M'!$A$1:$C$857,3,FALSE)&lt;=0.776,0.05,0.1)))</f>
        <v>#N/A</v>
      </c>
      <c r="C423" s="15" t="e">
        <f>IF(VLOOKUP(A423,FPM!$A$5:$B$858,2,FALSE)/0.8&gt;VLOOKUP(A423,ICMS!$B$1:$C$852,2,FALSE),0.01,IF(VLOOKUP(A423,'Área Sudene Idene'!$A$1:$B$856,2,FALSE)="sudene/idene",0.05,IF(VLOOKUP(Resumo!A423,'IDH-M'!$A$1:$C$857,3,FALSE)&lt;=0.776,0.05,0.1)))</f>
        <v>#N/A</v>
      </c>
      <c r="D423" s="15" t="e">
        <f t="shared" si="6"/>
        <v>#N/A</v>
      </c>
    </row>
    <row r="424" spans="1:4" x14ac:dyDescent="0.25">
      <c r="A424" s="2" t="s">
        <v>429</v>
      </c>
      <c r="B424" s="1">
        <f>IF(VLOOKUP(A424,FPM!$A$5:$B$858,2,FALSE)&gt;VLOOKUP(A424,ICMS!$B$1:$C$852,2,FALSE),0.01,IF(VLOOKUP(A424,'Área Sudene Idene'!$A$1:$B$856,2,FALSE)="sudene/idene",0.05,IF(VLOOKUP(Resumo!A424,'IDH-M'!$A$1:$C$857,3,FALSE)&lt;=0.776,0.05,0.1)))</f>
        <v>0.01</v>
      </c>
      <c r="C424" s="15">
        <f>IF(VLOOKUP(A424,FPM!$A$5:$B$858,2,FALSE)/0.8&gt;VLOOKUP(A424,ICMS!$B$1:$C$852,2,FALSE),0.01,IF(VLOOKUP(A424,'Área Sudene Idene'!$A$1:$B$856,2,FALSE)="sudene/idene",0.05,IF(VLOOKUP(Resumo!A424,'IDH-M'!$A$1:$C$857,3,FALSE)&lt;=0.776,0.05,0.1)))</f>
        <v>0.01</v>
      </c>
      <c r="D424" s="15">
        <f t="shared" si="6"/>
        <v>0</v>
      </c>
    </row>
    <row r="425" spans="1:4" x14ac:dyDescent="0.25">
      <c r="A425" s="2" t="s">
        <v>430</v>
      </c>
      <c r="B425" s="1">
        <f>IF(VLOOKUP(A425,FPM!$A$5:$B$858,2,FALSE)&gt;VLOOKUP(A425,ICMS!$B$1:$C$852,2,FALSE),0.01,IF(VLOOKUP(A425,'Área Sudene Idene'!$A$1:$B$856,2,FALSE)="sudene/idene",0.05,IF(VLOOKUP(Resumo!A425,'IDH-M'!$A$1:$C$857,3,FALSE)&lt;=0.776,0.05,0.1)))</f>
        <v>0.01</v>
      </c>
      <c r="C425" s="15">
        <f>IF(VLOOKUP(A425,FPM!$A$5:$B$858,2,FALSE)/0.8&gt;VLOOKUP(A425,ICMS!$B$1:$C$852,2,FALSE),0.01,IF(VLOOKUP(A425,'Área Sudene Idene'!$A$1:$B$856,2,FALSE)="sudene/idene",0.05,IF(VLOOKUP(Resumo!A425,'IDH-M'!$A$1:$C$857,3,FALSE)&lt;=0.776,0.05,0.1)))</f>
        <v>0.01</v>
      </c>
      <c r="D425" s="15">
        <f t="shared" si="6"/>
        <v>0</v>
      </c>
    </row>
    <row r="426" spans="1:4" x14ac:dyDescent="0.25">
      <c r="A426" s="2" t="s">
        <v>431</v>
      </c>
      <c r="B426" s="1">
        <f>IF(VLOOKUP(A426,FPM!$A$5:$B$858,2,FALSE)&gt;VLOOKUP(A426,ICMS!$B$1:$C$852,2,FALSE),0.01,IF(VLOOKUP(A426,'Área Sudene Idene'!$A$1:$B$856,2,FALSE)="sudene/idene",0.05,IF(VLOOKUP(Resumo!A426,'IDH-M'!$A$1:$C$857,3,FALSE)&lt;=0.776,0.05,0.1)))</f>
        <v>0.01</v>
      </c>
      <c r="C426" s="15">
        <f>IF(VLOOKUP(A426,FPM!$A$5:$B$858,2,FALSE)/0.8&gt;VLOOKUP(A426,ICMS!$B$1:$C$852,2,FALSE),0.01,IF(VLOOKUP(A426,'Área Sudene Idene'!$A$1:$B$856,2,FALSE)="sudene/idene",0.05,IF(VLOOKUP(Resumo!A426,'IDH-M'!$A$1:$C$857,3,FALSE)&lt;=0.776,0.05,0.1)))</f>
        <v>0.01</v>
      </c>
      <c r="D426" s="15">
        <f t="shared" si="6"/>
        <v>0</v>
      </c>
    </row>
    <row r="427" spans="1:4" x14ac:dyDescent="0.25">
      <c r="A427" s="2" t="s">
        <v>432</v>
      </c>
      <c r="B427" s="1">
        <f>IF(VLOOKUP(A427,FPM!$A$5:$B$858,2,FALSE)&gt;VLOOKUP(A427,ICMS!$B$1:$C$852,2,FALSE),0.01,IF(VLOOKUP(A427,'Área Sudene Idene'!$A$1:$B$856,2,FALSE)="sudene/idene",0.05,IF(VLOOKUP(Resumo!A427,'IDH-M'!$A$1:$C$857,3,FALSE)&lt;=0.776,0.05,0.1)))</f>
        <v>0.01</v>
      </c>
      <c r="C427" s="15">
        <f>IF(VLOOKUP(A427,FPM!$A$5:$B$858,2,FALSE)/0.8&gt;VLOOKUP(A427,ICMS!$B$1:$C$852,2,FALSE),0.01,IF(VLOOKUP(A427,'Área Sudene Idene'!$A$1:$B$856,2,FALSE)="sudene/idene",0.05,IF(VLOOKUP(Resumo!A427,'IDH-M'!$A$1:$C$857,3,FALSE)&lt;=0.776,0.05,0.1)))</f>
        <v>0.01</v>
      </c>
      <c r="D427" s="15">
        <f t="shared" si="6"/>
        <v>0</v>
      </c>
    </row>
    <row r="428" spans="1:4" x14ac:dyDescent="0.25">
      <c r="A428" s="2" t="s">
        <v>433</v>
      </c>
      <c r="B428" s="1">
        <f>IF(VLOOKUP(A428,FPM!$A$5:$B$858,2,FALSE)&gt;VLOOKUP(A428,ICMS!$B$1:$C$852,2,FALSE),0.01,IF(VLOOKUP(A428,'Área Sudene Idene'!$A$1:$B$856,2,FALSE)="sudene/idene",0.05,IF(VLOOKUP(Resumo!A428,'IDH-M'!$A$1:$C$857,3,FALSE)&lt;=0.776,0.05,0.1)))</f>
        <v>0.01</v>
      </c>
      <c r="C428" s="15">
        <f>IF(VLOOKUP(A428,FPM!$A$5:$B$858,2,FALSE)/0.8&gt;VLOOKUP(A428,ICMS!$B$1:$C$852,2,FALSE),0.01,IF(VLOOKUP(A428,'Área Sudene Idene'!$A$1:$B$856,2,FALSE)="sudene/idene",0.05,IF(VLOOKUP(Resumo!A428,'IDH-M'!$A$1:$C$857,3,FALSE)&lt;=0.776,0.05,0.1)))</f>
        <v>0.01</v>
      </c>
      <c r="D428" s="15">
        <f t="shared" si="6"/>
        <v>0</v>
      </c>
    </row>
    <row r="429" spans="1:4" x14ac:dyDescent="0.25">
      <c r="A429" s="2" t="s">
        <v>434</v>
      </c>
      <c r="B429" s="1">
        <f>IF(VLOOKUP(A429,FPM!$A$5:$B$858,2,FALSE)&gt;VLOOKUP(A429,ICMS!$B$1:$C$852,2,FALSE),0.01,IF(VLOOKUP(A429,'Área Sudene Idene'!$A$1:$B$856,2,FALSE)="sudene/idene",0.05,IF(VLOOKUP(Resumo!A429,'IDH-M'!$A$1:$C$857,3,FALSE)&lt;=0.776,0.05,0.1)))</f>
        <v>0.01</v>
      </c>
      <c r="C429" s="15">
        <f>IF(VLOOKUP(A429,FPM!$A$5:$B$858,2,FALSE)/0.8&gt;VLOOKUP(A429,ICMS!$B$1:$C$852,2,FALSE),0.01,IF(VLOOKUP(A429,'Área Sudene Idene'!$A$1:$B$856,2,FALSE)="sudene/idene",0.05,IF(VLOOKUP(Resumo!A429,'IDH-M'!$A$1:$C$857,3,FALSE)&lt;=0.776,0.05,0.1)))</f>
        <v>0.01</v>
      </c>
      <c r="D429" s="15">
        <f t="shared" si="6"/>
        <v>0</v>
      </c>
    </row>
    <row r="430" spans="1:4" x14ac:dyDescent="0.25">
      <c r="A430" s="2" t="s">
        <v>435</v>
      </c>
      <c r="B430" s="1">
        <f>IF(VLOOKUP(A430,FPM!$A$5:$B$858,2,FALSE)&gt;VLOOKUP(A430,ICMS!$B$1:$C$852,2,FALSE),0.01,IF(VLOOKUP(A430,'Área Sudene Idene'!$A$1:$B$856,2,FALSE)="sudene/idene",0.05,IF(VLOOKUP(Resumo!A430,'IDH-M'!$A$1:$C$857,3,FALSE)&lt;=0.776,0.05,0.1)))</f>
        <v>0.01</v>
      </c>
      <c r="C430" s="15">
        <f>IF(VLOOKUP(A430,FPM!$A$5:$B$858,2,FALSE)/0.8&gt;VLOOKUP(A430,ICMS!$B$1:$C$852,2,FALSE),0.01,IF(VLOOKUP(A430,'Área Sudene Idene'!$A$1:$B$856,2,FALSE)="sudene/idene",0.05,IF(VLOOKUP(Resumo!A430,'IDH-M'!$A$1:$C$857,3,FALSE)&lt;=0.776,0.05,0.1)))</f>
        <v>0.01</v>
      </c>
      <c r="D430" s="15">
        <f t="shared" si="6"/>
        <v>0</v>
      </c>
    </row>
    <row r="431" spans="1:4" x14ac:dyDescent="0.25">
      <c r="A431" s="2" t="s">
        <v>436</v>
      </c>
      <c r="B431" s="1">
        <f>IF(VLOOKUP(A431,FPM!$A$5:$B$858,2,FALSE)&gt;VLOOKUP(A431,ICMS!$B$1:$C$852,2,FALSE),0.01,IF(VLOOKUP(A431,'Área Sudene Idene'!$A$1:$B$856,2,FALSE)="sudene/idene",0.05,IF(VLOOKUP(Resumo!A431,'IDH-M'!$A$1:$C$857,3,FALSE)&lt;=0.776,0.05,0.1)))</f>
        <v>0.1</v>
      </c>
      <c r="C431" s="15">
        <f>IF(VLOOKUP(A431,FPM!$A$5:$B$858,2,FALSE)/0.8&gt;VLOOKUP(A431,ICMS!$B$1:$C$852,2,FALSE),0.01,IF(VLOOKUP(A431,'Área Sudene Idene'!$A$1:$B$856,2,FALSE)="sudene/idene",0.05,IF(VLOOKUP(Resumo!A431,'IDH-M'!$A$1:$C$857,3,FALSE)&lt;=0.776,0.05,0.1)))</f>
        <v>0.01</v>
      </c>
      <c r="D431" s="15">
        <f t="shared" si="6"/>
        <v>9.0000000000000011E-2</v>
      </c>
    </row>
    <row r="432" spans="1:4" x14ac:dyDescent="0.25">
      <c r="A432" s="2" t="s">
        <v>437</v>
      </c>
      <c r="B432" s="1">
        <f>IF(VLOOKUP(A432,FPM!$A$5:$B$858,2,FALSE)&gt;VLOOKUP(A432,ICMS!$B$1:$C$852,2,FALSE),0.01,IF(VLOOKUP(A432,'Área Sudene Idene'!$A$1:$B$856,2,FALSE)="sudene/idene",0.05,IF(VLOOKUP(Resumo!A432,'IDH-M'!$A$1:$C$857,3,FALSE)&lt;=0.776,0.05,0.1)))</f>
        <v>0.01</v>
      </c>
      <c r="C432" s="15">
        <f>IF(VLOOKUP(A432,FPM!$A$5:$B$858,2,FALSE)/0.8&gt;VLOOKUP(A432,ICMS!$B$1:$C$852,2,FALSE),0.01,IF(VLOOKUP(A432,'Área Sudene Idene'!$A$1:$B$856,2,FALSE)="sudene/idene",0.05,IF(VLOOKUP(Resumo!A432,'IDH-M'!$A$1:$C$857,3,FALSE)&lt;=0.776,0.05,0.1)))</f>
        <v>0.01</v>
      </c>
      <c r="D432" s="15">
        <f t="shared" si="6"/>
        <v>0</v>
      </c>
    </row>
    <row r="433" spans="1:4" x14ac:dyDescent="0.25">
      <c r="A433" s="2" t="s">
        <v>438</v>
      </c>
      <c r="B433" s="1">
        <f>IF(VLOOKUP(A433,FPM!$A$5:$B$858,2,FALSE)&gt;VLOOKUP(A433,ICMS!$B$1:$C$852,2,FALSE),0.01,IF(VLOOKUP(A433,'Área Sudene Idene'!$A$1:$B$856,2,FALSE)="sudene/idene",0.05,IF(VLOOKUP(Resumo!A433,'IDH-M'!$A$1:$C$857,3,FALSE)&lt;=0.776,0.05,0.1)))</f>
        <v>0.01</v>
      </c>
      <c r="C433" s="15">
        <f>IF(VLOOKUP(A433,FPM!$A$5:$B$858,2,FALSE)/0.8&gt;VLOOKUP(A433,ICMS!$B$1:$C$852,2,FALSE),0.01,IF(VLOOKUP(A433,'Área Sudene Idene'!$A$1:$B$856,2,FALSE)="sudene/idene",0.05,IF(VLOOKUP(Resumo!A433,'IDH-M'!$A$1:$C$857,3,FALSE)&lt;=0.776,0.05,0.1)))</f>
        <v>0.01</v>
      </c>
      <c r="D433" s="15">
        <f t="shared" si="6"/>
        <v>0</v>
      </c>
    </row>
    <row r="434" spans="1:4" x14ac:dyDescent="0.25">
      <c r="A434" s="2" t="s">
        <v>439</v>
      </c>
      <c r="B434" s="1">
        <f>IF(VLOOKUP(A434,FPM!$A$5:$B$858,2,FALSE)&gt;VLOOKUP(A434,ICMS!$B$1:$C$852,2,FALSE),0.01,IF(VLOOKUP(A434,'Área Sudene Idene'!$A$1:$B$856,2,FALSE)="sudene/idene",0.05,IF(VLOOKUP(Resumo!A434,'IDH-M'!$A$1:$C$857,3,FALSE)&lt;=0.776,0.05,0.1)))</f>
        <v>0.01</v>
      </c>
      <c r="C434" s="15">
        <f>IF(VLOOKUP(A434,FPM!$A$5:$B$858,2,FALSE)/0.8&gt;VLOOKUP(A434,ICMS!$B$1:$C$852,2,FALSE),0.01,IF(VLOOKUP(A434,'Área Sudene Idene'!$A$1:$B$856,2,FALSE)="sudene/idene",0.05,IF(VLOOKUP(Resumo!A434,'IDH-M'!$A$1:$C$857,3,FALSE)&lt;=0.776,0.05,0.1)))</f>
        <v>0.01</v>
      </c>
      <c r="D434" s="15">
        <f t="shared" si="6"/>
        <v>0</v>
      </c>
    </row>
    <row r="435" spans="1:4" x14ac:dyDescent="0.25">
      <c r="A435" s="2" t="s">
        <v>440</v>
      </c>
      <c r="B435" s="1">
        <f>IF(VLOOKUP(A435,FPM!$A$5:$B$858,2,FALSE)&gt;VLOOKUP(A435,ICMS!$B$1:$C$852,2,FALSE),0.01,IF(VLOOKUP(A435,'Área Sudene Idene'!$A$1:$B$856,2,FALSE)="sudene/idene",0.05,IF(VLOOKUP(Resumo!A435,'IDH-M'!$A$1:$C$857,3,FALSE)&lt;=0.776,0.05,0.1)))</f>
        <v>0.01</v>
      </c>
      <c r="C435" s="15">
        <f>IF(VLOOKUP(A435,FPM!$A$5:$B$858,2,FALSE)/0.8&gt;VLOOKUP(A435,ICMS!$B$1:$C$852,2,FALSE),0.01,IF(VLOOKUP(A435,'Área Sudene Idene'!$A$1:$B$856,2,FALSE)="sudene/idene",0.05,IF(VLOOKUP(Resumo!A435,'IDH-M'!$A$1:$C$857,3,FALSE)&lt;=0.776,0.05,0.1)))</f>
        <v>0.01</v>
      </c>
      <c r="D435" s="15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IF(VLOOKUP(A436,FPM!$A$5:$B$858,2,FALSE)&gt;VLOOKUP(A436,ICMS!$B$1:$C$852,2,FALSE),0.01,IF(VLOOKUP(A436,'Área Sudene Idene'!$A$1:$B$856,2,FALSE)="sudene/idene",0.05,IF(VLOOKUP(Resumo!A436,'IDH-M'!$A$1:$C$857,3,FALSE)&lt;=0.776,0.05,0.1)))</f>
        <v>0.01</v>
      </c>
      <c r="C436" s="15">
        <f>IF(VLOOKUP(A436,FPM!$A$5:$B$858,2,FALSE)/0.8&gt;VLOOKUP(A436,ICMS!$B$1:$C$852,2,FALSE),0.01,IF(VLOOKUP(A436,'Área Sudene Idene'!$A$1:$B$856,2,FALSE)="sudene/idene",0.05,IF(VLOOKUP(Resumo!A436,'IDH-M'!$A$1:$C$857,3,FALSE)&lt;=0.776,0.05,0.1)))</f>
        <v>0.01</v>
      </c>
      <c r="D436" s="15">
        <f t="shared" si="6"/>
        <v>0</v>
      </c>
    </row>
    <row r="437" spans="1:4" x14ac:dyDescent="0.25">
      <c r="A437" s="2" t="s">
        <v>442</v>
      </c>
      <c r="B437" s="1">
        <f>IF(VLOOKUP(A437,FPM!$A$5:$B$858,2,FALSE)&gt;VLOOKUP(A437,ICMS!$B$1:$C$852,2,FALSE),0.01,IF(VLOOKUP(A437,'Área Sudene Idene'!$A$1:$B$856,2,FALSE)="sudene/idene",0.05,IF(VLOOKUP(Resumo!A437,'IDH-M'!$A$1:$C$857,3,FALSE)&lt;=0.776,0.05,0.1)))</f>
        <v>0.01</v>
      </c>
      <c r="C437" s="15">
        <f>IF(VLOOKUP(A437,FPM!$A$5:$B$858,2,FALSE)/0.8&gt;VLOOKUP(A437,ICMS!$B$1:$C$852,2,FALSE),0.01,IF(VLOOKUP(A437,'Área Sudene Idene'!$A$1:$B$856,2,FALSE)="sudene/idene",0.05,IF(VLOOKUP(Resumo!A437,'IDH-M'!$A$1:$C$857,3,FALSE)&lt;=0.776,0.05,0.1)))</f>
        <v>0.01</v>
      </c>
      <c r="D437" s="15">
        <f t="shared" si="6"/>
        <v>0</v>
      </c>
    </row>
    <row r="438" spans="1:4" x14ac:dyDescent="0.25">
      <c r="A438" s="2" t="s">
        <v>443</v>
      </c>
      <c r="B438" s="1">
        <f>IF(VLOOKUP(A438,FPM!$A$5:$B$858,2,FALSE)&gt;VLOOKUP(A438,ICMS!$B$1:$C$852,2,FALSE),0.01,IF(VLOOKUP(A438,'Área Sudene Idene'!$A$1:$B$856,2,FALSE)="sudene/idene",0.05,IF(VLOOKUP(Resumo!A438,'IDH-M'!$A$1:$C$857,3,FALSE)&lt;=0.776,0.05,0.1)))</f>
        <v>0.01</v>
      </c>
      <c r="C438" s="15">
        <f>IF(VLOOKUP(A438,FPM!$A$5:$B$858,2,FALSE)/0.8&gt;VLOOKUP(A438,ICMS!$B$1:$C$852,2,FALSE),0.01,IF(VLOOKUP(A438,'Área Sudene Idene'!$A$1:$B$856,2,FALSE)="sudene/idene",0.05,IF(VLOOKUP(Resumo!A438,'IDH-M'!$A$1:$C$857,3,FALSE)&lt;=0.776,0.05,0.1)))</f>
        <v>0.01</v>
      </c>
      <c r="D438" s="15">
        <f t="shared" si="6"/>
        <v>0</v>
      </c>
    </row>
    <row r="439" spans="1:4" x14ac:dyDescent="0.25">
      <c r="A439" s="2" t="s">
        <v>444</v>
      </c>
      <c r="B439" s="1">
        <f>IF(VLOOKUP(A439,FPM!$A$5:$B$858,2,FALSE)&gt;VLOOKUP(A439,ICMS!$B$1:$C$852,2,FALSE),0.01,IF(VLOOKUP(A439,'Área Sudene Idene'!$A$1:$B$856,2,FALSE)="sudene/idene",0.05,IF(VLOOKUP(Resumo!A439,'IDH-M'!$A$1:$C$857,3,FALSE)&lt;=0.776,0.05,0.1)))</f>
        <v>0.01</v>
      </c>
      <c r="C439" s="15">
        <f>IF(VLOOKUP(A439,FPM!$A$5:$B$858,2,FALSE)/0.8&gt;VLOOKUP(A439,ICMS!$B$1:$C$852,2,FALSE),0.01,IF(VLOOKUP(A439,'Área Sudene Idene'!$A$1:$B$856,2,FALSE)="sudene/idene",0.05,IF(VLOOKUP(Resumo!A439,'IDH-M'!$A$1:$C$857,3,FALSE)&lt;=0.776,0.05,0.1)))</f>
        <v>0.01</v>
      </c>
      <c r="D439" s="15">
        <f t="shared" si="6"/>
        <v>0</v>
      </c>
    </row>
    <row r="440" spans="1:4" x14ac:dyDescent="0.25">
      <c r="A440" s="2" t="s">
        <v>445</v>
      </c>
      <c r="B440" s="1">
        <f>IF(VLOOKUP(A440,FPM!$A$5:$B$858,2,FALSE)&gt;VLOOKUP(A440,ICMS!$B$1:$C$852,2,FALSE),0.01,IF(VLOOKUP(A440,'Área Sudene Idene'!$A$1:$B$856,2,FALSE)="sudene/idene",0.05,IF(VLOOKUP(Resumo!A440,'IDH-M'!$A$1:$C$857,3,FALSE)&lt;=0.776,0.05,0.1)))</f>
        <v>0.01</v>
      </c>
      <c r="C440" s="15">
        <f>IF(VLOOKUP(A440,FPM!$A$5:$B$858,2,FALSE)/0.8&gt;VLOOKUP(A440,ICMS!$B$1:$C$852,2,FALSE),0.01,IF(VLOOKUP(A440,'Área Sudene Idene'!$A$1:$B$856,2,FALSE)="sudene/idene",0.05,IF(VLOOKUP(Resumo!A440,'IDH-M'!$A$1:$C$857,3,FALSE)&lt;=0.776,0.05,0.1)))</f>
        <v>0.01</v>
      </c>
      <c r="D440" s="15">
        <f t="shared" si="6"/>
        <v>0</v>
      </c>
    </row>
    <row r="441" spans="1:4" x14ac:dyDescent="0.25">
      <c r="A441" s="2" t="s">
        <v>446</v>
      </c>
      <c r="B441" s="1">
        <f>IF(VLOOKUP(A441,FPM!$A$5:$B$858,2,FALSE)&gt;VLOOKUP(A441,ICMS!$B$1:$C$852,2,FALSE),0.01,IF(VLOOKUP(A441,'Área Sudene Idene'!$A$1:$B$856,2,FALSE)="sudene/idene",0.05,IF(VLOOKUP(Resumo!A441,'IDH-M'!$A$1:$C$857,3,FALSE)&lt;=0.776,0.05,0.1)))</f>
        <v>0.01</v>
      </c>
      <c r="C441" s="15">
        <f>IF(VLOOKUP(A441,FPM!$A$5:$B$858,2,FALSE)/0.8&gt;VLOOKUP(A441,ICMS!$B$1:$C$852,2,FALSE),0.01,IF(VLOOKUP(A441,'Área Sudene Idene'!$A$1:$B$856,2,FALSE)="sudene/idene",0.05,IF(VLOOKUP(Resumo!A441,'IDH-M'!$A$1:$C$857,3,FALSE)&lt;=0.776,0.05,0.1)))</f>
        <v>0.01</v>
      </c>
      <c r="D441" s="15">
        <f t="shared" si="6"/>
        <v>0</v>
      </c>
    </row>
    <row r="442" spans="1:4" x14ac:dyDescent="0.25">
      <c r="A442" s="2" t="s">
        <v>447</v>
      </c>
      <c r="B442" s="1">
        <f>IF(VLOOKUP(A442,FPM!$A$5:$B$858,2,FALSE)&gt;VLOOKUP(A442,ICMS!$B$1:$C$852,2,FALSE),0.01,IF(VLOOKUP(A442,'Área Sudene Idene'!$A$1:$B$856,2,FALSE)="sudene/idene",0.05,IF(VLOOKUP(Resumo!A442,'IDH-M'!$A$1:$C$857,3,FALSE)&lt;=0.776,0.05,0.1)))</f>
        <v>0.01</v>
      </c>
      <c r="C442" s="15">
        <f>IF(VLOOKUP(A442,FPM!$A$5:$B$858,2,FALSE)/0.8&gt;VLOOKUP(A442,ICMS!$B$1:$C$852,2,FALSE),0.01,IF(VLOOKUP(A442,'Área Sudene Idene'!$A$1:$B$856,2,FALSE)="sudene/idene",0.05,IF(VLOOKUP(Resumo!A442,'IDH-M'!$A$1:$C$857,3,FALSE)&lt;=0.776,0.05,0.1)))</f>
        <v>0.01</v>
      </c>
      <c r="D442" s="15">
        <f t="shared" si="6"/>
        <v>0</v>
      </c>
    </row>
    <row r="443" spans="1:4" x14ac:dyDescent="0.25">
      <c r="A443" s="2" t="s">
        <v>448</v>
      </c>
      <c r="B443" s="1">
        <f>IF(VLOOKUP(A443,FPM!$A$5:$B$858,2,FALSE)&gt;VLOOKUP(A443,ICMS!$B$1:$C$852,2,FALSE),0.01,IF(VLOOKUP(A443,'Área Sudene Idene'!$A$1:$B$856,2,FALSE)="sudene/idene",0.05,IF(VLOOKUP(Resumo!A443,'IDH-M'!$A$1:$C$857,3,FALSE)&lt;=0.776,0.05,0.1)))</f>
        <v>0.05</v>
      </c>
      <c r="C443" s="15">
        <f>IF(VLOOKUP(A443,FPM!$A$5:$B$858,2,FALSE)/0.8&gt;VLOOKUP(A443,ICMS!$B$1:$C$852,2,FALSE),0.01,IF(VLOOKUP(A443,'Área Sudene Idene'!$A$1:$B$856,2,FALSE)="sudene/idene",0.05,IF(VLOOKUP(Resumo!A443,'IDH-M'!$A$1:$C$857,3,FALSE)&lt;=0.776,0.05,0.1)))</f>
        <v>0.05</v>
      </c>
      <c r="D443" s="15">
        <f t="shared" si="6"/>
        <v>0</v>
      </c>
    </row>
    <row r="444" spans="1:4" x14ac:dyDescent="0.25">
      <c r="A444" s="2" t="s">
        <v>449</v>
      </c>
      <c r="B444" s="1">
        <f>IF(VLOOKUP(A444,FPM!$A$5:$B$858,2,FALSE)&gt;VLOOKUP(A444,ICMS!$B$1:$C$852,2,FALSE),0.01,IF(VLOOKUP(A444,'Área Sudene Idene'!$A$1:$B$856,2,FALSE)="sudene/idene",0.05,IF(VLOOKUP(Resumo!A444,'IDH-M'!$A$1:$C$857,3,FALSE)&lt;=0.776,0.05,0.1)))</f>
        <v>0.01</v>
      </c>
      <c r="C444" s="15">
        <f>IF(VLOOKUP(A444,FPM!$A$5:$B$858,2,FALSE)/0.8&gt;VLOOKUP(A444,ICMS!$B$1:$C$852,2,FALSE),0.01,IF(VLOOKUP(A444,'Área Sudene Idene'!$A$1:$B$856,2,FALSE)="sudene/idene",0.05,IF(VLOOKUP(Resumo!A444,'IDH-M'!$A$1:$C$857,3,FALSE)&lt;=0.776,0.05,0.1)))</f>
        <v>0.01</v>
      </c>
      <c r="D444" s="15">
        <f t="shared" si="6"/>
        <v>0</v>
      </c>
    </row>
    <row r="445" spans="1:4" x14ac:dyDescent="0.25">
      <c r="A445" s="2" t="s">
        <v>450</v>
      </c>
      <c r="B445" s="1">
        <f>IF(VLOOKUP(A445,FPM!$A$5:$B$858,2,FALSE)&gt;VLOOKUP(A445,ICMS!$B$1:$C$852,2,FALSE),0.01,IF(VLOOKUP(A445,'Área Sudene Idene'!$A$1:$B$856,2,FALSE)="sudene/idene",0.05,IF(VLOOKUP(Resumo!A445,'IDH-M'!$A$1:$C$857,3,FALSE)&lt;=0.776,0.05,0.1)))</f>
        <v>0.01</v>
      </c>
      <c r="C445" s="15">
        <f>IF(VLOOKUP(A445,FPM!$A$5:$B$858,2,FALSE)/0.8&gt;VLOOKUP(A445,ICMS!$B$1:$C$852,2,FALSE),0.01,IF(VLOOKUP(A445,'Área Sudene Idene'!$A$1:$B$856,2,FALSE)="sudene/idene",0.05,IF(VLOOKUP(Resumo!A445,'IDH-M'!$A$1:$C$857,3,FALSE)&lt;=0.776,0.05,0.1)))</f>
        <v>0.01</v>
      </c>
      <c r="D445" s="15">
        <f t="shared" si="6"/>
        <v>0</v>
      </c>
    </row>
    <row r="446" spans="1:4" x14ac:dyDescent="0.25">
      <c r="A446" s="2" t="s">
        <v>451</v>
      </c>
      <c r="B446" s="1" t="e">
        <f>IF(VLOOKUP(A446,FPM!$A$5:$B$858,2,FALSE)&gt;VLOOKUP(A446,ICMS!$B$1:$C$852,2,FALSE),0.01,IF(VLOOKUP(A446,'Área Sudene Idene'!$A$1:$B$856,2,FALSE)="sudene/idene",0.05,IF(VLOOKUP(Resumo!A446,'IDH-M'!$A$1:$C$857,3,FALSE)&lt;=0.776,0.05,0.1)))</f>
        <v>#N/A</v>
      </c>
      <c r="C446" s="15" t="e">
        <f>IF(VLOOKUP(A446,FPM!$A$5:$B$858,2,FALSE)/0.8&gt;VLOOKUP(A446,ICMS!$B$1:$C$852,2,FALSE),0.01,IF(VLOOKUP(A446,'Área Sudene Idene'!$A$1:$B$856,2,FALSE)="sudene/idene",0.05,IF(VLOOKUP(Resumo!A446,'IDH-M'!$A$1:$C$857,3,FALSE)&lt;=0.776,0.05,0.1)))</f>
        <v>#N/A</v>
      </c>
      <c r="D446" s="15" t="e">
        <f t="shared" si="6"/>
        <v>#N/A</v>
      </c>
    </row>
    <row r="447" spans="1:4" x14ac:dyDescent="0.25">
      <c r="A447" s="2" t="s">
        <v>452</v>
      </c>
      <c r="B447" s="1" t="e">
        <f>IF(VLOOKUP(A447,FPM!$A$5:$B$858,2,FALSE)&gt;VLOOKUP(A447,ICMS!$B$1:$C$852,2,FALSE),0.01,IF(VLOOKUP(A447,'Área Sudene Idene'!$A$1:$B$856,2,FALSE)="sudene/idene",0.05,IF(VLOOKUP(Resumo!A447,'IDH-M'!$A$1:$C$857,3,FALSE)&lt;=0.776,0.05,0.1)))</f>
        <v>#N/A</v>
      </c>
      <c r="C447" s="15" t="e">
        <f>IF(VLOOKUP(A447,FPM!$A$5:$B$858,2,FALSE)/0.8&gt;VLOOKUP(A447,ICMS!$B$1:$C$852,2,FALSE),0.01,IF(VLOOKUP(A447,'Área Sudene Idene'!$A$1:$B$856,2,FALSE)="sudene/idene",0.05,IF(VLOOKUP(Resumo!A447,'IDH-M'!$A$1:$C$857,3,FALSE)&lt;=0.776,0.05,0.1)))</f>
        <v>#N/A</v>
      </c>
      <c r="D447" s="15" t="e">
        <f t="shared" si="6"/>
        <v>#N/A</v>
      </c>
    </row>
    <row r="448" spans="1:4" x14ac:dyDescent="0.25">
      <c r="A448" s="2" t="s">
        <v>453</v>
      </c>
      <c r="B448" s="1">
        <f>IF(VLOOKUP(A448,FPM!$A$5:$B$858,2,FALSE)&gt;VLOOKUP(A448,ICMS!$B$1:$C$852,2,FALSE),0.01,IF(VLOOKUP(A448,'Área Sudene Idene'!$A$1:$B$856,2,FALSE)="sudene/idene",0.05,IF(VLOOKUP(Resumo!A448,'IDH-M'!$A$1:$C$857,3,FALSE)&lt;=0.776,0.05,0.1)))</f>
        <v>0.01</v>
      </c>
      <c r="C448" s="15">
        <f>IF(VLOOKUP(A448,FPM!$A$5:$B$858,2,FALSE)/0.8&gt;VLOOKUP(A448,ICMS!$B$1:$C$852,2,FALSE),0.01,IF(VLOOKUP(A448,'Área Sudene Idene'!$A$1:$B$856,2,FALSE)="sudene/idene",0.05,IF(VLOOKUP(Resumo!A448,'IDH-M'!$A$1:$C$857,3,FALSE)&lt;=0.776,0.05,0.1)))</f>
        <v>0.01</v>
      </c>
      <c r="D448" s="15">
        <f t="shared" si="6"/>
        <v>0</v>
      </c>
    </row>
    <row r="449" spans="1:4" x14ac:dyDescent="0.25">
      <c r="A449" s="2" t="s">
        <v>454</v>
      </c>
      <c r="B449" s="1">
        <f>IF(VLOOKUP(A449,FPM!$A$5:$B$858,2,FALSE)&gt;VLOOKUP(A449,ICMS!$B$1:$C$852,2,FALSE),0.01,IF(VLOOKUP(A449,'Área Sudene Idene'!$A$1:$B$856,2,FALSE)="sudene/idene",0.05,IF(VLOOKUP(Resumo!A449,'IDH-M'!$A$1:$C$857,3,FALSE)&lt;=0.776,0.05,0.1)))</f>
        <v>0.01</v>
      </c>
      <c r="C449" s="15">
        <f>IF(VLOOKUP(A449,FPM!$A$5:$B$858,2,FALSE)/0.8&gt;VLOOKUP(A449,ICMS!$B$1:$C$852,2,FALSE),0.01,IF(VLOOKUP(A449,'Área Sudene Idene'!$A$1:$B$856,2,FALSE)="sudene/idene",0.05,IF(VLOOKUP(Resumo!A449,'IDH-M'!$A$1:$C$857,3,FALSE)&lt;=0.776,0.05,0.1)))</f>
        <v>0.01</v>
      </c>
      <c r="D449" s="15">
        <f t="shared" si="6"/>
        <v>0</v>
      </c>
    </row>
    <row r="450" spans="1:4" x14ac:dyDescent="0.25">
      <c r="A450" s="2" t="s">
        <v>455</v>
      </c>
      <c r="B450" s="1">
        <f>IF(VLOOKUP(A450,FPM!$A$5:$B$858,2,FALSE)&gt;VLOOKUP(A450,ICMS!$B$1:$C$852,2,FALSE),0.01,IF(VLOOKUP(A450,'Área Sudene Idene'!$A$1:$B$856,2,FALSE)="sudene/idene",0.05,IF(VLOOKUP(Resumo!A450,'IDH-M'!$A$1:$C$857,3,FALSE)&lt;=0.776,0.05,0.1)))</f>
        <v>0.01</v>
      </c>
      <c r="C450" s="15">
        <f>IF(VLOOKUP(A450,FPM!$A$5:$B$858,2,FALSE)/0.8&gt;VLOOKUP(A450,ICMS!$B$1:$C$852,2,FALSE),0.01,IF(VLOOKUP(A450,'Área Sudene Idene'!$A$1:$B$856,2,FALSE)="sudene/idene",0.05,IF(VLOOKUP(Resumo!A450,'IDH-M'!$A$1:$C$857,3,FALSE)&lt;=0.776,0.05,0.1)))</f>
        <v>0.01</v>
      </c>
      <c r="D450" s="15">
        <f t="shared" si="6"/>
        <v>0</v>
      </c>
    </row>
    <row r="451" spans="1:4" x14ac:dyDescent="0.25">
      <c r="A451" s="2" t="s">
        <v>456</v>
      </c>
      <c r="B451" s="1">
        <f>IF(VLOOKUP(A451,FPM!$A$5:$B$858,2,FALSE)&gt;VLOOKUP(A451,ICMS!$B$1:$C$852,2,FALSE),0.01,IF(VLOOKUP(A451,'Área Sudene Idene'!$A$1:$B$856,2,FALSE)="sudene/idene",0.05,IF(VLOOKUP(Resumo!A451,'IDH-M'!$A$1:$C$857,3,FALSE)&lt;=0.776,0.05,0.1)))</f>
        <v>0.01</v>
      </c>
      <c r="C451" s="15">
        <f>IF(VLOOKUP(A451,FPM!$A$5:$B$858,2,FALSE)/0.8&gt;VLOOKUP(A451,ICMS!$B$1:$C$852,2,FALSE),0.01,IF(VLOOKUP(A451,'Área Sudene Idene'!$A$1:$B$856,2,FALSE)="sudene/idene",0.05,IF(VLOOKUP(Resumo!A451,'IDH-M'!$A$1:$C$857,3,FALSE)&lt;=0.776,0.05,0.1)))</f>
        <v>0.01</v>
      </c>
      <c r="D451" s="15">
        <f t="shared" ref="D451:D514" si="7">B451-C451</f>
        <v>0</v>
      </c>
    </row>
    <row r="452" spans="1:4" x14ac:dyDescent="0.25">
      <c r="A452" s="2" t="s">
        <v>457</v>
      </c>
      <c r="B452" s="1">
        <f>IF(VLOOKUP(A452,FPM!$A$5:$B$858,2,FALSE)&gt;VLOOKUP(A452,ICMS!$B$1:$C$852,2,FALSE),0.01,IF(VLOOKUP(A452,'Área Sudene Idene'!$A$1:$B$856,2,FALSE)="sudene/idene",0.05,IF(VLOOKUP(Resumo!A452,'IDH-M'!$A$1:$C$857,3,FALSE)&lt;=0.776,0.05,0.1)))</f>
        <v>0.01</v>
      </c>
      <c r="C452" s="15">
        <f>IF(VLOOKUP(A452,FPM!$A$5:$B$858,2,FALSE)/0.8&gt;VLOOKUP(A452,ICMS!$B$1:$C$852,2,FALSE),0.01,IF(VLOOKUP(A452,'Área Sudene Idene'!$A$1:$B$856,2,FALSE)="sudene/idene",0.05,IF(VLOOKUP(Resumo!A452,'IDH-M'!$A$1:$C$857,3,FALSE)&lt;=0.776,0.05,0.1)))</f>
        <v>0.01</v>
      </c>
      <c r="D452" s="15">
        <f t="shared" si="7"/>
        <v>0</v>
      </c>
    </row>
    <row r="453" spans="1:4" x14ac:dyDescent="0.25">
      <c r="A453" s="2" t="s">
        <v>458</v>
      </c>
      <c r="B453" s="1">
        <f>IF(VLOOKUP(A453,FPM!$A$5:$B$858,2,FALSE)&gt;VLOOKUP(A453,ICMS!$B$1:$C$852,2,FALSE),0.01,IF(VLOOKUP(A453,'Área Sudene Idene'!$A$1:$B$856,2,FALSE)="sudene/idene",0.05,IF(VLOOKUP(Resumo!A453,'IDH-M'!$A$1:$C$857,3,FALSE)&lt;=0.776,0.05,0.1)))</f>
        <v>0.01</v>
      </c>
      <c r="C453" s="15">
        <f>IF(VLOOKUP(A453,FPM!$A$5:$B$858,2,FALSE)/0.8&gt;VLOOKUP(A453,ICMS!$B$1:$C$852,2,FALSE),0.01,IF(VLOOKUP(A453,'Área Sudene Idene'!$A$1:$B$856,2,FALSE)="sudene/idene",0.05,IF(VLOOKUP(Resumo!A453,'IDH-M'!$A$1:$C$857,3,FALSE)&lt;=0.776,0.05,0.1)))</f>
        <v>0.01</v>
      </c>
      <c r="D453" s="15">
        <f t="shared" si="7"/>
        <v>0</v>
      </c>
    </row>
    <row r="454" spans="1:4" x14ac:dyDescent="0.25">
      <c r="A454" s="2" t="s">
        <v>459</v>
      </c>
      <c r="B454" s="1">
        <f>IF(VLOOKUP(A454,FPM!$A$5:$B$858,2,FALSE)&gt;VLOOKUP(A454,ICMS!$B$1:$C$852,2,FALSE),0.01,IF(VLOOKUP(A454,'Área Sudene Idene'!$A$1:$B$856,2,FALSE)="sudene/idene",0.05,IF(VLOOKUP(Resumo!A454,'IDH-M'!$A$1:$C$857,3,FALSE)&lt;=0.776,0.05,0.1)))</f>
        <v>0.01</v>
      </c>
      <c r="C454" s="15">
        <f>IF(VLOOKUP(A454,FPM!$A$5:$B$858,2,FALSE)/0.8&gt;VLOOKUP(A454,ICMS!$B$1:$C$852,2,FALSE),0.01,IF(VLOOKUP(A454,'Área Sudene Idene'!$A$1:$B$856,2,FALSE)="sudene/idene",0.05,IF(VLOOKUP(Resumo!A454,'IDH-M'!$A$1:$C$857,3,FALSE)&lt;=0.776,0.05,0.1)))</f>
        <v>0.01</v>
      </c>
      <c r="D454" s="15">
        <f t="shared" si="7"/>
        <v>0</v>
      </c>
    </row>
    <row r="455" spans="1:4" x14ac:dyDescent="0.25">
      <c r="A455" s="2" t="s">
        <v>460</v>
      </c>
      <c r="B455" s="1" t="e">
        <f>IF(VLOOKUP(A455,FPM!$A$5:$B$858,2,FALSE)&gt;VLOOKUP(A455,ICMS!$B$1:$C$852,2,FALSE),0.01,IF(VLOOKUP(A455,'Área Sudene Idene'!$A$1:$B$856,2,FALSE)="sudene/idene",0.05,IF(VLOOKUP(Resumo!A455,'IDH-M'!$A$1:$C$857,3,FALSE)&lt;=0.776,0.05,0.1)))</f>
        <v>#N/A</v>
      </c>
      <c r="C455" s="15" t="e">
        <f>IF(VLOOKUP(A455,FPM!$A$5:$B$858,2,FALSE)/0.8&gt;VLOOKUP(A455,ICMS!$B$1:$C$852,2,FALSE),0.01,IF(VLOOKUP(A455,'Área Sudene Idene'!$A$1:$B$856,2,FALSE)="sudene/idene",0.05,IF(VLOOKUP(Resumo!A455,'IDH-M'!$A$1:$C$857,3,FALSE)&lt;=0.776,0.05,0.1)))</f>
        <v>#N/A</v>
      </c>
      <c r="D455" s="15" t="e">
        <f t="shared" si="7"/>
        <v>#N/A</v>
      </c>
    </row>
    <row r="456" spans="1:4" x14ac:dyDescent="0.25">
      <c r="A456" s="2" t="s">
        <v>461</v>
      </c>
      <c r="B456" s="1">
        <f>IF(VLOOKUP(A456,FPM!$A$5:$B$858,2,FALSE)&gt;VLOOKUP(A456,ICMS!$B$1:$C$852,2,FALSE),0.01,IF(VLOOKUP(A456,'Área Sudene Idene'!$A$1:$B$856,2,FALSE)="sudene/idene",0.05,IF(VLOOKUP(Resumo!A456,'IDH-M'!$A$1:$C$857,3,FALSE)&lt;=0.776,0.05,0.1)))</f>
        <v>0.01</v>
      </c>
      <c r="C456" s="15">
        <f>IF(VLOOKUP(A456,FPM!$A$5:$B$858,2,FALSE)/0.8&gt;VLOOKUP(A456,ICMS!$B$1:$C$852,2,FALSE),0.01,IF(VLOOKUP(A456,'Área Sudene Idene'!$A$1:$B$856,2,FALSE)="sudene/idene",0.05,IF(VLOOKUP(Resumo!A456,'IDH-M'!$A$1:$C$857,3,FALSE)&lt;=0.776,0.05,0.1)))</f>
        <v>0.01</v>
      </c>
      <c r="D456" s="15">
        <f t="shared" si="7"/>
        <v>0</v>
      </c>
    </row>
    <row r="457" spans="1:4" x14ac:dyDescent="0.25">
      <c r="A457" s="2" t="s">
        <v>462</v>
      </c>
      <c r="B457" s="1">
        <f>IF(VLOOKUP(A457,FPM!$A$5:$B$858,2,FALSE)&gt;VLOOKUP(A457,ICMS!$B$1:$C$852,2,FALSE),0.01,IF(VLOOKUP(A457,'Área Sudene Idene'!$A$1:$B$856,2,FALSE)="sudene/idene",0.05,IF(VLOOKUP(Resumo!A457,'IDH-M'!$A$1:$C$857,3,FALSE)&lt;=0.776,0.05,0.1)))</f>
        <v>0.01</v>
      </c>
      <c r="C457" s="15">
        <f>IF(VLOOKUP(A457,FPM!$A$5:$B$858,2,FALSE)/0.8&gt;VLOOKUP(A457,ICMS!$B$1:$C$852,2,FALSE),0.01,IF(VLOOKUP(A457,'Área Sudene Idene'!$A$1:$B$856,2,FALSE)="sudene/idene",0.05,IF(VLOOKUP(Resumo!A457,'IDH-M'!$A$1:$C$857,3,FALSE)&lt;=0.776,0.05,0.1)))</f>
        <v>0.01</v>
      </c>
      <c r="D457" s="15">
        <f t="shared" si="7"/>
        <v>0</v>
      </c>
    </row>
    <row r="458" spans="1:4" x14ac:dyDescent="0.25">
      <c r="A458" s="2" t="s">
        <v>463</v>
      </c>
      <c r="B458" s="1">
        <f>IF(VLOOKUP(A458,FPM!$A$5:$B$858,2,FALSE)&gt;VLOOKUP(A458,ICMS!$B$1:$C$852,2,FALSE),0.01,IF(VLOOKUP(A458,'Área Sudene Idene'!$A$1:$B$856,2,FALSE)="sudene/idene",0.05,IF(VLOOKUP(Resumo!A458,'IDH-M'!$A$1:$C$857,3,FALSE)&lt;=0.776,0.05,0.1)))</f>
        <v>0.01</v>
      </c>
      <c r="C458" s="15">
        <f>IF(VLOOKUP(A458,FPM!$A$5:$B$858,2,FALSE)/0.8&gt;VLOOKUP(A458,ICMS!$B$1:$C$852,2,FALSE),0.01,IF(VLOOKUP(A458,'Área Sudene Idene'!$A$1:$B$856,2,FALSE)="sudene/idene",0.05,IF(VLOOKUP(Resumo!A458,'IDH-M'!$A$1:$C$857,3,FALSE)&lt;=0.776,0.05,0.1)))</f>
        <v>0.01</v>
      </c>
      <c r="D458" s="15">
        <f t="shared" si="7"/>
        <v>0</v>
      </c>
    </row>
    <row r="459" spans="1:4" x14ac:dyDescent="0.25">
      <c r="A459" s="2" t="s">
        <v>464</v>
      </c>
      <c r="B459" s="1">
        <f>IF(VLOOKUP(A459,FPM!$A$5:$B$858,2,FALSE)&gt;VLOOKUP(A459,ICMS!$B$1:$C$852,2,FALSE),0.01,IF(VLOOKUP(A459,'Área Sudene Idene'!$A$1:$B$856,2,FALSE)="sudene/idene",0.05,IF(VLOOKUP(Resumo!A459,'IDH-M'!$A$1:$C$857,3,FALSE)&lt;=0.776,0.05,0.1)))</f>
        <v>0.01</v>
      </c>
      <c r="C459" s="15">
        <f>IF(VLOOKUP(A459,FPM!$A$5:$B$858,2,FALSE)/0.8&gt;VLOOKUP(A459,ICMS!$B$1:$C$852,2,FALSE),0.01,IF(VLOOKUP(A459,'Área Sudene Idene'!$A$1:$B$856,2,FALSE)="sudene/idene",0.05,IF(VLOOKUP(Resumo!A459,'IDH-M'!$A$1:$C$857,3,FALSE)&lt;=0.776,0.05,0.1)))</f>
        <v>0.01</v>
      </c>
      <c r="D459" s="15">
        <f t="shared" si="7"/>
        <v>0</v>
      </c>
    </row>
    <row r="460" spans="1:4" x14ac:dyDescent="0.25">
      <c r="A460" s="2" t="s">
        <v>465</v>
      </c>
      <c r="B460" s="1" t="e">
        <f>IF(VLOOKUP(A460,FPM!$A$5:$B$858,2,FALSE)&gt;VLOOKUP(A460,ICMS!$B$1:$C$852,2,FALSE),0.01,IF(VLOOKUP(A460,'Área Sudene Idene'!$A$1:$B$856,2,FALSE)="sudene/idene",0.05,IF(VLOOKUP(Resumo!A460,'IDH-M'!$A$1:$C$857,3,FALSE)&lt;=0.776,0.05,0.1)))</f>
        <v>#N/A</v>
      </c>
      <c r="C460" s="15" t="e">
        <f>IF(VLOOKUP(A460,FPM!$A$5:$B$858,2,FALSE)/0.8&gt;VLOOKUP(A460,ICMS!$B$1:$C$852,2,FALSE),0.01,IF(VLOOKUP(A460,'Área Sudene Idene'!$A$1:$B$856,2,FALSE)="sudene/idene",0.05,IF(VLOOKUP(Resumo!A460,'IDH-M'!$A$1:$C$857,3,FALSE)&lt;=0.776,0.05,0.1)))</f>
        <v>#N/A</v>
      </c>
      <c r="D460" s="15" t="e">
        <f t="shared" si="7"/>
        <v>#N/A</v>
      </c>
    </row>
    <row r="461" spans="1:4" x14ac:dyDescent="0.25">
      <c r="A461" s="2" t="s">
        <v>466</v>
      </c>
      <c r="B461" s="1">
        <f>IF(VLOOKUP(A461,FPM!$A$5:$B$858,2,FALSE)&gt;VLOOKUP(A461,ICMS!$B$1:$C$852,2,FALSE),0.01,IF(VLOOKUP(A461,'Área Sudene Idene'!$A$1:$B$856,2,FALSE)="sudene/idene",0.05,IF(VLOOKUP(Resumo!A461,'IDH-M'!$A$1:$C$857,3,FALSE)&lt;=0.776,0.05,0.1)))</f>
        <v>0.05</v>
      </c>
      <c r="C461" s="15">
        <f>IF(VLOOKUP(A461,FPM!$A$5:$B$858,2,FALSE)/0.8&gt;VLOOKUP(A461,ICMS!$B$1:$C$852,2,FALSE),0.01,IF(VLOOKUP(A461,'Área Sudene Idene'!$A$1:$B$856,2,FALSE)="sudene/idene",0.05,IF(VLOOKUP(Resumo!A461,'IDH-M'!$A$1:$C$857,3,FALSE)&lt;=0.776,0.05,0.1)))</f>
        <v>0.05</v>
      </c>
      <c r="D461" s="15">
        <f t="shared" si="7"/>
        <v>0</v>
      </c>
    </row>
    <row r="462" spans="1:4" x14ac:dyDescent="0.25">
      <c r="A462" s="2" t="s">
        <v>467</v>
      </c>
      <c r="B462" s="1">
        <f>IF(VLOOKUP(A462,FPM!$A$5:$B$858,2,FALSE)&gt;VLOOKUP(A462,ICMS!$B$1:$C$852,2,FALSE),0.01,IF(VLOOKUP(A462,'Área Sudene Idene'!$A$1:$B$856,2,FALSE)="sudene/idene",0.05,IF(VLOOKUP(Resumo!A462,'IDH-M'!$A$1:$C$857,3,FALSE)&lt;=0.776,0.05,0.1)))</f>
        <v>0.01</v>
      </c>
      <c r="C462" s="15">
        <f>IF(VLOOKUP(A462,FPM!$A$5:$B$858,2,FALSE)/0.8&gt;VLOOKUP(A462,ICMS!$B$1:$C$852,2,FALSE),0.01,IF(VLOOKUP(A462,'Área Sudene Idene'!$A$1:$B$856,2,FALSE)="sudene/idene",0.05,IF(VLOOKUP(Resumo!A462,'IDH-M'!$A$1:$C$857,3,FALSE)&lt;=0.776,0.05,0.1)))</f>
        <v>0.01</v>
      </c>
      <c r="D462" s="15">
        <f t="shared" si="7"/>
        <v>0</v>
      </c>
    </row>
    <row r="463" spans="1:4" x14ac:dyDescent="0.25">
      <c r="A463" s="2" t="s">
        <v>468</v>
      </c>
      <c r="B463" s="1" t="e">
        <f>IF(VLOOKUP(A463,FPM!$A$5:$B$858,2,FALSE)&gt;VLOOKUP(A463,ICMS!$B$1:$C$852,2,FALSE),0.01,IF(VLOOKUP(A463,'Área Sudene Idene'!$A$1:$B$856,2,FALSE)="sudene/idene",0.05,IF(VLOOKUP(Resumo!A463,'IDH-M'!$A$1:$C$857,3,FALSE)&lt;=0.776,0.05,0.1)))</f>
        <v>#N/A</v>
      </c>
      <c r="C463" s="15" t="e">
        <f>IF(VLOOKUP(A463,FPM!$A$5:$B$858,2,FALSE)/0.8&gt;VLOOKUP(A463,ICMS!$B$1:$C$852,2,FALSE),0.01,IF(VLOOKUP(A463,'Área Sudene Idene'!$A$1:$B$856,2,FALSE)="sudene/idene",0.05,IF(VLOOKUP(Resumo!A463,'IDH-M'!$A$1:$C$857,3,FALSE)&lt;=0.776,0.05,0.1)))</f>
        <v>#N/A</v>
      </c>
      <c r="D463" s="15" t="e">
        <f t="shared" si="7"/>
        <v>#N/A</v>
      </c>
    </row>
    <row r="464" spans="1:4" x14ac:dyDescent="0.25">
      <c r="A464" s="2" t="s">
        <v>469</v>
      </c>
      <c r="B464" s="1" t="e">
        <f>IF(VLOOKUP(A464,FPM!$A$5:$B$858,2,FALSE)&gt;VLOOKUP(A464,ICMS!$B$1:$C$852,2,FALSE),0.01,IF(VLOOKUP(A464,'Área Sudene Idene'!$A$1:$B$856,2,FALSE)="sudene/idene",0.05,IF(VLOOKUP(Resumo!A464,'IDH-M'!$A$1:$C$857,3,FALSE)&lt;=0.776,0.05,0.1)))</f>
        <v>#N/A</v>
      </c>
      <c r="C464" s="15" t="e">
        <f>IF(VLOOKUP(A464,FPM!$A$5:$B$858,2,FALSE)/0.8&gt;VLOOKUP(A464,ICMS!$B$1:$C$852,2,FALSE),0.01,IF(VLOOKUP(A464,'Área Sudene Idene'!$A$1:$B$856,2,FALSE)="sudene/idene",0.05,IF(VLOOKUP(Resumo!A464,'IDH-M'!$A$1:$C$857,3,FALSE)&lt;=0.776,0.05,0.1)))</f>
        <v>#N/A</v>
      </c>
      <c r="D464" s="15" t="e">
        <f t="shared" si="7"/>
        <v>#N/A</v>
      </c>
    </row>
    <row r="465" spans="1:4" x14ac:dyDescent="0.25">
      <c r="A465" s="2" t="s">
        <v>470</v>
      </c>
      <c r="B465" s="1" t="e">
        <f>IF(VLOOKUP(A465,FPM!$A$5:$B$858,2,FALSE)&gt;VLOOKUP(A465,ICMS!$B$1:$C$852,2,FALSE),0.01,IF(VLOOKUP(A465,'Área Sudene Idene'!$A$1:$B$856,2,FALSE)="sudene/idene",0.05,IF(VLOOKUP(Resumo!A465,'IDH-M'!$A$1:$C$857,3,FALSE)&lt;=0.776,0.05,0.1)))</f>
        <v>#N/A</v>
      </c>
      <c r="C465" s="15" t="e">
        <f>IF(VLOOKUP(A465,FPM!$A$5:$B$858,2,FALSE)/0.8&gt;VLOOKUP(A465,ICMS!$B$1:$C$852,2,FALSE),0.01,IF(VLOOKUP(A465,'Área Sudene Idene'!$A$1:$B$856,2,FALSE)="sudene/idene",0.05,IF(VLOOKUP(Resumo!A465,'IDH-M'!$A$1:$C$857,3,FALSE)&lt;=0.776,0.05,0.1)))</f>
        <v>#N/A</v>
      </c>
      <c r="D465" s="15" t="e">
        <f t="shared" si="7"/>
        <v>#N/A</v>
      </c>
    </row>
    <row r="466" spans="1:4" x14ac:dyDescent="0.25">
      <c r="A466" s="2" t="s">
        <v>471</v>
      </c>
      <c r="B466" s="1" t="e">
        <f>IF(VLOOKUP(A466,FPM!$A$5:$B$858,2,FALSE)&gt;VLOOKUP(A466,ICMS!$B$1:$C$852,2,FALSE),0.01,IF(VLOOKUP(A466,'Área Sudene Idene'!$A$1:$B$856,2,FALSE)="sudene/idene",0.05,IF(VLOOKUP(Resumo!A466,'IDH-M'!$A$1:$C$857,3,FALSE)&lt;=0.776,0.05,0.1)))</f>
        <v>#N/A</v>
      </c>
      <c r="C466" s="15" t="e">
        <f>IF(VLOOKUP(A466,FPM!$A$5:$B$858,2,FALSE)/0.8&gt;VLOOKUP(A466,ICMS!$B$1:$C$852,2,FALSE),0.01,IF(VLOOKUP(A466,'Área Sudene Idene'!$A$1:$B$856,2,FALSE)="sudene/idene",0.05,IF(VLOOKUP(Resumo!A466,'IDH-M'!$A$1:$C$857,3,FALSE)&lt;=0.776,0.05,0.1)))</f>
        <v>#N/A</v>
      </c>
      <c r="D466" s="15" t="e">
        <f t="shared" si="7"/>
        <v>#N/A</v>
      </c>
    </row>
    <row r="467" spans="1:4" x14ac:dyDescent="0.25">
      <c r="A467" s="2" t="s">
        <v>472</v>
      </c>
      <c r="B467" s="1">
        <f>IF(VLOOKUP(A467,FPM!$A$5:$B$858,2,FALSE)&gt;VLOOKUP(A467,ICMS!$B$1:$C$852,2,FALSE),0.01,IF(VLOOKUP(A467,'Área Sudene Idene'!$A$1:$B$856,2,FALSE)="sudene/idene",0.05,IF(VLOOKUP(Resumo!A467,'IDH-M'!$A$1:$C$857,3,FALSE)&lt;=0.776,0.05,0.1)))</f>
        <v>0.01</v>
      </c>
      <c r="C467" s="15">
        <f>IF(VLOOKUP(A467,FPM!$A$5:$B$858,2,FALSE)/0.8&gt;VLOOKUP(A467,ICMS!$B$1:$C$852,2,FALSE),0.01,IF(VLOOKUP(A467,'Área Sudene Idene'!$A$1:$B$856,2,FALSE)="sudene/idene",0.05,IF(VLOOKUP(Resumo!A467,'IDH-M'!$A$1:$C$857,3,FALSE)&lt;=0.776,0.05,0.1)))</f>
        <v>0.01</v>
      </c>
      <c r="D467" s="15">
        <f t="shared" si="7"/>
        <v>0</v>
      </c>
    </row>
    <row r="468" spans="1:4" x14ac:dyDescent="0.25">
      <c r="A468" s="2" t="s">
        <v>473</v>
      </c>
      <c r="B468" s="1">
        <f>IF(VLOOKUP(A468,FPM!$A$5:$B$858,2,FALSE)&gt;VLOOKUP(A468,ICMS!$B$1:$C$852,2,FALSE),0.01,IF(VLOOKUP(A468,'Área Sudene Idene'!$A$1:$B$856,2,FALSE)="sudene/idene",0.05,IF(VLOOKUP(Resumo!A468,'IDH-M'!$A$1:$C$857,3,FALSE)&lt;=0.776,0.05,0.1)))</f>
        <v>0.01</v>
      </c>
      <c r="C468" s="15">
        <f>IF(VLOOKUP(A468,FPM!$A$5:$B$858,2,FALSE)/0.8&gt;VLOOKUP(A468,ICMS!$B$1:$C$852,2,FALSE),0.01,IF(VLOOKUP(A468,'Área Sudene Idene'!$A$1:$B$856,2,FALSE)="sudene/idene",0.05,IF(VLOOKUP(Resumo!A468,'IDH-M'!$A$1:$C$857,3,FALSE)&lt;=0.776,0.05,0.1)))</f>
        <v>0.01</v>
      </c>
      <c r="D468" s="15">
        <f t="shared" si="7"/>
        <v>0</v>
      </c>
    </row>
    <row r="469" spans="1:4" x14ac:dyDescent="0.25">
      <c r="A469" s="2" t="s">
        <v>474</v>
      </c>
      <c r="B469" s="1">
        <f>IF(VLOOKUP(A469,FPM!$A$5:$B$858,2,FALSE)&gt;VLOOKUP(A469,ICMS!$B$1:$C$852,2,FALSE),0.01,IF(VLOOKUP(A469,'Área Sudene Idene'!$A$1:$B$856,2,FALSE)="sudene/idene",0.05,IF(VLOOKUP(Resumo!A469,'IDH-M'!$A$1:$C$857,3,FALSE)&lt;=0.776,0.05,0.1)))</f>
        <v>0.01</v>
      </c>
      <c r="C469" s="15">
        <f>IF(VLOOKUP(A469,FPM!$A$5:$B$858,2,FALSE)/0.8&gt;VLOOKUP(A469,ICMS!$B$1:$C$852,2,FALSE),0.01,IF(VLOOKUP(A469,'Área Sudene Idene'!$A$1:$B$856,2,FALSE)="sudene/idene",0.05,IF(VLOOKUP(Resumo!A469,'IDH-M'!$A$1:$C$857,3,FALSE)&lt;=0.776,0.05,0.1)))</f>
        <v>0.01</v>
      </c>
      <c r="D469" s="15">
        <f t="shared" si="7"/>
        <v>0</v>
      </c>
    </row>
    <row r="470" spans="1:4" x14ac:dyDescent="0.25">
      <c r="A470" s="2" t="s">
        <v>475</v>
      </c>
      <c r="B470" s="1" t="e">
        <f>IF(VLOOKUP(A470,FPM!$A$5:$B$858,2,FALSE)&gt;VLOOKUP(A470,ICMS!$B$1:$C$852,2,FALSE),0.01,IF(VLOOKUP(A470,'Área Sudene Idene'!$A$1:$B$856,2,FALSE)="sudene/idene",0.05,IF(VLOOKUP(Resumo!A470,'IDH-M'!$A$1:$C$857,3,FALSE)&lt;=0.776,0.05,0.1)))</f>
        <v>#N/A</v>
      </c>
      <c r="C470" s="15" t="e">
        <f>IF(VLOOKUP(A470,FPM!$A$5:$B$858,2,FALSE)/0.8&gt;VLOOKUP(A470,ICMS!$B$1:$C$852,2,FALSE),0.01,IF(VLOOKUP(A470,'Área Sudene Idene'!$A$1:$B$856,2,FALSE)="sudene/idene",0.05,IF(VLOOKUP(Resumo!A470,'IDH-M'!$A$1:$C$857,3,FALSE)&lt;=0.776,0.05,0.1)))</f>
        <v>#N/A</v>
      </c>
      <c r="D470" s="15" t="e">
        <f t="shared" si="7"/>
        <v>#N/A</v>
      </c>
    </row>
    <row r="471" spans="1:4" x14ac:dyDescent="0.25">
      <c r="A471" s="2" t="s">
        <v>476</v>
      </c>
      <c r="B471" s="1">
        <f>IF(VLOOKUP(A471,FPM!$A$5:$B$858,2,FALSE)&gt;VLOOKUP(A471,ICMS!$B$1:$C$852,2,FALSE),0.01,IF(VLOOKUP(A471,'Área Sudene Idene'!$A$1:$B$856,2,FALSE)="sudene/idene",0.05,IF(VLOOKUP(Resumo!A471,'IDH-M'!$A$1:$C$857,3,FALSE)&lt;=0.776,0.05,0.1)))</f>
        <v>0.01</v>
      </c>
      <c r="C471" s="15">
        <f>IF(VLOOKUP(A471,FPM!$A$5:$B$858,2,FALSE)/0.8&gt;VLOOKUP(A471,ICMS!$B$1:$C$852,2,FALSE),0.01,IF(VLOOKUP(A471,'Área Sudene Idene'!$A$1:$B$856,2,FALSE)="sudene/idene",0.05,IF(VLOOKUP(Resumo!A471,'IDH-M'!$A$1:$C$857,3,FALSE)&lt;=0.776,0.05,0.1)))</f>
        <v>0.01</v>
      </c>
      <c r="D471" s="15">
        <f t="shared" si="7"/>
        <v>0</v>
      </c>
    </row>
    <row r="472" spans="1:4" x14ac:dyDescent="0.25">
      <c r="A472" s="2" t="s">
        <v>477</v>
      </c>
      <c r="B472" s="1">
        <f>IF(VLOOKUP(A472,FPM!$A$5:$B$858,2,FALSE)&gt;VLOOKUP(A472,ICMS!$B$1:$C$852,2,FALSE),0.01,IF(VLOOKUP(A472,'Área Sudene Idene'!$A$1:$B$856,2,FALSE)="sudene/idene",0.05,IF(VLOOKUP(Resumo!A472,'IDH-M'!$A$1:$C$857,3,FALSE)&lt;=0.776,0.05,0.1)))</f>
        <v>0.01</v>
      </c>
      <c r="C472" s="15">
        <f>IF(VLOOKUP(A472,FPM!$A$5:$B$858,2,FALSE)/0.8&gt;VLOOKUP(A472,ICMS!$B$1:$C$852,2,FALSE),0.01,IF(VLOOKUP(A472,'Área Sudene Idene'!$A$1:$B$856,2,FALSE)="sudene/idene",0.05,IF(VLOOKUP(Resumo!A472,'IDH-M'!$A$1:$C$857,3,FALSE)&lt;=0.776,0.05,0.1)))</f>
        <v>0.01</v>
      </c>
      <c r="D472" s="15">
        <f t="shared" si="7"/>
        <v>0</v>
      </c>
    </row>
    <row r="473" spans="1:4" x14ac:dyDescent="0.25">
      <c r="A473" s="2" t="s">
        <v>478</v>
      </c>
      <c r="B473" s="1">
        <f>IF(VLOOKUP(A473,FPM!$A$5:$B$858,2,FALSE)&gt;VLOOKUP(A473,ICMS!$B$1:$C$852,2,FALSE),0.01,IF(VLOOKUP(A473,'Área Sudene Idene'!$A$1:$B$856,2,FALSE)="sudene/idene",0.05,IF(VLOOKUP(Resumo!A473,'IDH-M'!$A$1:$C$857,3,FALSE)&lt;=0.776,0.05,0.1)))</f>
        <v>0.05</v>
      </c>
      <c r="C473" s="15">
        <f>IF(VLOOKUP(A473,FPM!$A$5:$B$858,2,FALSE)/0.8&gt;VLOOKUP(A473,ICMS!$B$1:$C$852,2,FALSE),0.01,IF(VLOOKUP(A473,'Área Sudene Idene'!$A$1:$B$856,2,FALSE)="sudene/idene",0.05,IF(VLOOKUP(Resumo!A473,'IDH-M'!$A$1:$C$857,3,FALSE)&lt;=0.776,0.05,0.1)))</f>
        <v>0.05</v>
      </c>
      <c r="D473" s="15">
        <f t="shared" si="7"/>
        <v>0</v>
      </c>
    </row>
    <row r="474" spans="1:4" x14ac:dyDescent="0.25">
      <c r="A474" s="2" t="s">
        <v>479</v>
      </c>
      <c r="B474" s="1">
        <f>IF(VLOOKUP(A474,FPM!$A$5:$B$858,2,FALSE)&gt;VLOOKUP(A474,ICMS!$B$1:$C$852,2,FALSE),0.01,IF(VLOOKUP(A474,'Área Sudene Idene'!$A$1:$B$856,2,FALSE)="sudene/idene",0.05,IF(VLOOKUP(Resumo!A474,'IDH-M'!$A$1:$C$857,3,FALSE)&lt;=0.776,0.05,0.1)))</f>
        <v>0.01</v>
      </c>
      <c r="C474" s="15">
        <f>IF(VLOOKUP(A474,FPM!$A$5:$B$858,2,FALSE)/0.8&gt;VLOOKUP(A474,ICMS!$B$1:$C$852,2,FALSE),0.01,IF(VLOOKUP(A474,'Área Sudene Idene'!$A$1:$B$856,2,FALSE)="sudene/idene",0.05,IF(VLOOKUP(Resumo!A474,'IDH-M'!$A$1:$C$857,3,FALSE)&lt;=0.776,0.05,0.1)))</f>
        <v>0.01</v>
      </c>
      <c r="D474" s="15">
        <f t="shared" si="7"/>
        <v>0</v>
      </c>
    </row>
    <row r="475" spans="1:4" x14ac:dyDescent="0.25">
      <c r="A475" s="2" t="s">
        <v>480</v>
      </c>
      <c r="B475" s="1" t="e">
        <f>IF(VLOOKUP(A475,FPM!$A$5:$B$858,2,FALSE)&gt;VLOOKUP(A475,ICMS!$B$1:$C$852,2,FALSE),0.01,IF(VLOOKUP(A475,'Área Sudene Idene'!$A$1:$B$856,2,FALSE)="sudene/idene",0.05,IF(VLOOKUP(Resumo!A475,'IDH-M'!$A$1:$C$857,3,FALSE)&lt;=0.776,0.05,0.1)))</f>
        <v>#N/A</v>
      </c>
      <c r="C475" s="15" t="e">
        <f>IF(VLOOKUP(A475,FPM!$A$5:$B$858,2,FALSE)/0.8&gt;VLOOKUP(A475,ICMS!$B$1:$C$852,2,FALSE),0.01,IF(VLOOKUP(A475,'Área Sudene Idene'!$A$1:$B$856,2,FALSE)="sudene/idene",0.05,IF(VLOOKUP(Resumo!A475,'IDH-M'!$A$1:$C$857,3,FALSE)&lt;=0.776,0.05,0.1)))</f>
        <v>#N/A</v>
      </c>
      <c r="D475" s="15" t="e">
        <f t="shared" si="7"/>
        <v>#N/A</v>
      </c>
    </row>
    <row r="476" spans="1:4" x14ac:dyDescent="0.25">
      <c r="A476" s="2" t="s">
        <v>481</v>
      </c>
      <c r="B476" s="1">
        <f>IF(VLOOKUP(A476,FPM!$A$5:$B$858,2,FALSE)&gt;VLOOKUP(A476,ICMS!$B$1:$C$852,2,FALSE),0.01,IF(VLOOKUP(A476,'Área Sudene Idene'!$A$1:$B$856,2,FALSE)="sudene/idene",0.05,IF(VLOOKUP(Resumo!A476,'IDH-M'!$A$1:$C$857,3,FALSE)&lt;=0.776,0.05,0.1)))</f>
        <v>0.01</v>
      </c>
      <c r="C476" s="15">
        <f>IF(VLOOKUP(A476,FPM!$A$5:$B$858,2,FALSE)/0.8&gt;VLOOKUP(A476,ICMS!$B$1:$C$852,2,FALSE),0.01,IF(VLOOKUP(A476,'Área Sudene Idene'!$A$1:$B$856,2,FALSE)="sudene/idene",0.05,IF(VLOOKUP(Resumo!A476,'IDH-M'!$A$1:$C$857,3,FALSE)&lt;=0.776,0.05,0.1)))</f>
        <v>0.01</v>
      </c>
      <c r="D476" s="15">
        <f t="shared" si="7"/>
        <v>0</v>
      </c>
    </row>
    <row r="477" spans="1:4" x14ac:dyDescent="0.25">
      <c r="A477" s="2" t="s">
        <v>482</v>
      </c>
      <c r="B477" s="1">
        <f>IF(VLOOKUP(A477,FPM!$A$5:$B$858,2,FALSE)&gt;VLOOKUP(A477,ICMS!$B$1:$C$852,2,FALSE),0.01,IF(VLOOKUP(A477,'Área Sudene Idene'!$A$1:$B$856,2,FALSE)="sudene/idene",0.05,IF(VLOOKUP(Resumo!A477,'IDH-M'!$A$1:$C$857,3,FALSE)&lt;=0.776,0.05,0.1)))</f>
        <v>0.05</v>
      </c>
      <c r="C477" s="15">
        <f>IF(VLOOKUP(A477,FPM!$A$5:$B$858,2,FALSE)/0.8&gt;VLOOKUP(A477,ICMS!$B$1:$C$852,2,FALSE),0.01,IF(VLOOKUP(A477,'Área Sudene Idene'!$A$1:$B$856,2,FALSE)="sudene/idene",0.05,IF(VLOOKUP(Resumo!A477,'IDH-M'!$A$1:$C$857,3,FALSE)&lt;=0.776,0.05,0.1)))</f>
        <v>0.01</v>
      </c>
      <c r="D477" s="15">
        <f t="shared" si="7"/>
        <v>0.04</v>
      </c>
    </row>
    <row r="478" spans="1:4" x14ac:dyDescent="0.25">
      <c r="A478" s="2" t="s">
        <v>483</v>
      </c>
      <c r="B478" s="1">
        <f>IF(VLOOKUP(A478,FPM!$A$5:$B$858,2,FALSE)&gt;VLOOKUP(A478,ICMS!$B$1:$C$852,2,FALSE),0.01,IF(VLOOKUP(A478,'Área Sudene Idene'!$A$1:$B$856,2,FALSE)="sudene/idene",0.05,IF(VLOOKUP(Resumo!A478,'IDH-M'!$A$1:$C$857,3,FALSE)&lt;=0.776,0.05,0.1)))</f>
        <v>0.01</v>
      </c>
      <c r="C478" s="15">
        <f>IF(VLOOKUP(A478,FPM!$A$5:$B$858,2,FALSE)/0.8&gt;VLOOKUP(A478,ICMS!$B$1:$C$852,2,FALSE),0.01,IF(VLOOKUP(A478,'Área Sudene Idene'!$A$1:$B$856,2,FALSE)="sudene/idene",0.05,IF(VLOOKUP(Resumo!A478,'IDH-M'!$A$1:$C$857,3,FALSE)&lt;=0.776,0.05,0.1)))</f>
        <v>0.01</v>
      </c>
      <c r="D478" s="15">
        <f t="shared" si="7"/>
        <v>0</v>
      </c>
    </row>
    <row r="479" spans="1:4" x14ac:dyDescent="0.25">
      <c r="A479" s="2" t="s">
        <v>484</v>
      </c>
      <c r="B479" s="1">
        <f>IF(VLOOKUP(A479,FPM!$A$5:$B$858,2,FALSE)&gt;VLOOKUP(A479,ICMS!$B$1:$C$852,2,FALSE),0.01,IF(VLOOKUP(A479,'Área Sudene Idene'!$A$1:$B$856,2,FALSE)="sudene/idene",0.05,IF(VLOOKUP(Resumo!A479,'IDH-M'!$A$1:$C$857,3,FALSE)&lt;=0.776,0.05,0.1)))</f>
        <v>0.01</v>
      </c>
      <c r="C479" s="15">
        <f>IF(VLOOKUP(A479,FPM!$A$5:$B$858,2,FALSE)/0.8&gt;VLOOKUP(A479,ICMS!$B$1:$C$852,2,FALSE),0.01,IF(VLOOKUP(A479,'Área Sudene Idene'!$A$1:$B$856,2,FALSE)="sudene/idene",0.05,IF(VLOOKUP(Resumo!A479,'IDH-M'!$A$1:$C$857,3,FALSE)&lt;=0.776,0.05,0.1)))</f>
        <v>0.01</v>
      </c>
      <c r="D479" s="15">
        <f t="shared" si="7"/>
        <v>0</v>
      </c>
    </row>
    <row r="480" spans="1:4" x14ac:dyDescent="0.25">
      <c r="A480" s="2" t="s">
        <v>485</v>
      </c>
      <c r="B480" s="1">
        <f>IF(VLOOKUP(A480,FPM!$A$5:$B$858,2,FALSE)&gt;VLOOKUP(A480,ICMS!$B$1:$C$852,2,FALSE),0.01,IF(VLOOKUP(A480,'Área Sudene Idene'!$A$1:$B$856,2,FALSE)="sudene/idene",0.05,IF(VLOOKUP(Resumo!A480,'IDH-M'!$A$1:$C$857,3,FALSE)&lt;=0.776,0.05,0.1)))</f>
        <v>0.01</v>
      </c>
      <c r="C480" s="15">
        <f>IF(VLOOKUP(A480,FPM!$A$5:$B$858,2,FALSE)/0.8&gt;VLOOKUP(A480,ICMS!$B$1:$C$852,2,FALSE),0.01,IF(VLOOKUP(A480,'Área Sudene Idene'!$A$1:$B$856,2,FALSE)="sudene/idene",0.05,IF(VLOOKUP(Resumo!A480,'IDH-M'!$A$1:$C$857,3,FALSE)&lt;=0.776,0.05,0.1)))</f>
        <v>0.01</v>
      </c>
      <c r="D480" s="15">
        <f t="shared" si="7"/>
        <v>0</v>
      </c>
    </row>
    <row r="481" spans="1:4" x14ac:dyDescent="0.25">
      <c r="A481" s="2" t="s">
        <v>486</v>
      </c>
      <c r="B481" s="1">
        <f>IF(VLOOKUP(A481,FPM!$A$5:$B$858,2,FALSE)&gt;VLOOKUP(A481,ICMS!$B$1:$C$852,2,FALSE),0.01,IF(VLOOKUP(A481,'Área Sudene Idene'!$A$1:$B$856,2,FALSE)="sudene/idene",0.05,IF(VLOOKUP(Resumo!A481,'IDH-M'!$A$1:$C$857,3,FALSE)&lt;=0.776,0.05,0.1)))</f>
        <v>0.01</v>
      </c>
      <c r="C481" s="15">
        <f>IF(VLOOKUP(A481,FPM!$A$5:$B$858,2,FALSE)/0.8&gt;VLOOKUP(A481,ICMS!$B$1:$C$852,2,FALSE),0.01,IF(VLOOKUP(A481,'Área Sudene Idene'!$A$1:$B$856,2,FALSE)="sudene/idene",0.05,IF(VLOOKUP(Resumo!A481,'IDH-M'!$A$1:$C$857,3,FALSE)&lt;=0.776,0.05,0.1)))</f>
        <v>0.01</v>
      </c>
      <c r="D481" s="15">
        <f t="shared" si="7"/>
        <v>0</v>
      </c>
    </row>
    <row r="482" spans="1:4" x14ac:dyDescent="0.25">
      <c r="A482" s="2" t="s">
        <v>487</v>
      </c>
      <c r="B482" s="1" t="e">
        <f>IF(VLOOKUP(A482,FPM!$A$5:$B$858,2,FALSE)&gt;VLOOKUP(A482,ICMS!$B$1:$C$852,2,FALSE),0.01,IF(VLOOKUP(A482,'Área Sudene Idene'!$A$1:$B$856,2,FALSE)="sudene/idene",0.05,IF(VLOOKUP(Resumo!A482,'IDH-M'!$A$1:$C$857,3,FALSE)&lt;=0.776,0.05,0.1)))</f>
        <v>#N/A</v>
      </c>
      <c r="C482" s="15" t="e">
        <f>IF(VLOOKUP(A482,FPM!$A$5:$B$858,2,FALSE)/0.8&gt;VLOOKUP(A482,ICMS!$B$1:$C$852,2,FALSE),0.01,IF(VLOOKUP(A482,'Área Sudene Idene'!$A$1:$B$856,2,FALSE)="sudene/idene",0.05,IF(VLOOKUP(Resumo!A482,'IDH-M'!$A$1:$C$857,3,FALSE)&lt;=0.776,0.05,0.1)))</f>
        <v>#N/A</v>
      </c>
      <c r="D482" s="15" t="e">
        <f t="shared" si="7"/>
        <v>#N/A</v>
      </c>
    </row>
    <row r="483" spans="1:4" x14ac:dyDescent="0.25">
      <c r="A483" s="2" t="s">
        <v>488</v>
      </c>
      <c r="B483" s="1">
        <f>IF(VLOOKUP(A483,FPM!$A$5:$B$858,2,FALSE)&gt;VLOOKUP(A483,ICMS!$B$1:$C$852,2,FALSE),0.01,IF(VLOOKUP(A483,'Área Sudene Idene'!$A$1:$B$856,2,FALSE)="sudene/idene",0.05,IF(VLOOKUP(Resumo!A483,'IDH-M'!$A$1:$C$857,3,FALSE)&lt;=0.776,0.05,0.1)))</f>
        <v>0.01</v>
      </c>
      <c r="C483" s="15">
        <f>IF(VLOOKUP(A483,FPM!$A$5:$B$858,2,FALSE)/0.8&gt;VLOOKUP(A483,ICMS!$B$1:$C$852,2,FALSE),0.01,IF(VLOOKUP(A483,'Área Sudene Idene'!$A$1:$B$856,2,FALSE)="sudene/idene",0.05,IF(VLOOKUP(Resumo!A483,'IDH-M'!$A$1:$C$857,3,FALSE)&lt;=0.776,0.05,0.1)))</f>
        <v>0.01</v>
      </c>
      <c r="D483" s="15">
        <f t="shared" si="7"/>
        <v>0</v>
      </c>
    </row>
    <row r="484" spans="1:4" x14ac:dyDescent="0.25">
      <c r="A484" s="2" t="s">
        <v>489</v>
      </c>
      <c r="B484" s="1">
        <f>IF(VLOOKUP(A484,FPM!$A$5:$B$858,2,FALSE)&gt;VLOOKUP(A484,ICMS!$B$1:$C$852,2,FALSE),0.01,IF(VLOOKUP(A484,'Área Sudene Idene'!$A$1:$B$856,2,FALSE)="sudene/idene",0.05,IF(VLOOKUP(Resumo!A484,'IDH-M'!$A$1:$C$857,3,FALSE)&lt;=0.776,0.05,0.1)))</f>
        <v>0.01</v>
      </c>
      <c r="C484" s="15">
        <f>IF(VLOOKUP(A484,FPM!$A$5:$B$858,2,FALSE)/0.8&gt;VLOOKUP(A484,ICMS!$B$1:$C$852,2,FALSE),0.01,IF(VLOOKUP(A484,'Área Sudene Idene'!$A$1:$B$856,2,FALSE)="sudene/idene",0.05,IF(VLOOKUP(Resumo!A484,'IDH-M'!$A$1:$C$857,3,FALSE)&lt;=0.776,0.05,0.1)))</f>
        <v>0.01</v>
      </c>
      <c r="D484" s="15">
        <f t="shared" si="7"/>
        <v>0</v>
      </c>
    </row>
    <row r="485" spans="1:4" x14ac:dyDescent="0.25">
      <c r="A485" s="2" t="s">
        <v>490</v>
      </c>
      <c r="B485" s="1">
        <f>IF(VLOOKUP(A485,FPM!$A$5:$B$858,2,FALSE)&gt;VLOOKUP(A485,ICMS!$B$1:$C$852,2,FALSE),0.01,IF(VLOOKUP(A485,'Área Sudene Idene'!$A$1:$B$856,2,FALSE)="sudene/idene",0.05,IF(VLOOKUP(Resumo!A485,'IDH-M'!$A$1:$C$857,3,FALSE)&lt;=0.776,0.05,0.1)))</f>
        <v>0.01</v>
      </c>
      <c r="C485" s="15">
        <f>IF(VLOOKUP(A485,FPM!$A$5:$B$858,2,FALSE)/0.8&gt;VLOOKUP(A485,ICMS!$B$1:$C$852,2,FALSE),0.01,IF(VLOOKUP(A485,'Área Sudene Idene'!$A$1:$B$856,2,FALSE)="sudene/idene",0.05,IF(VLOOKUP(Resumo!A485,'IDH-M'!$A$1:$C$857,3,FALSE)&lt;=0.776,0.05,0.1)))</f>
        <v>0.01</v>
      </c>
      <c r="D485" s="15">
        <f t="shared" si="7"/>
        <v>0</v>
      </c>
    </row>
    <row r="486" spans="1:4" x14ac:dyDescent="0.25">
      <c r="A486" s="2" t="s">
        <v>491</v>
      </c>
      <c r="B486" s="1">
        <f>IF(VLOOKUP(A486,FPM!$A$5:$B$858,2,FALSE)&gt;VLOOKUP(A486,ICMS!$B$1:$C$852,2,FALSE),0.01,IF(VLOOKUP(A486,'Área Sudene Idene'!$A$1:$B$856,2,FALSE)="sudene/idene",0.05,IF(VLOOKUP(Resumo!A486,'IDH-M'!$A$1:$C$857,3,FALSE)&lt;=0.776,0.05,0.1)))</f>
        <v>0.01</v>
      </c>
      <c r="C486" s="15">
        <f>IF(VLOOKUP(A486,FPM!$A$5:$B$858,2,FALSE)/0.8&gt;VLOOKUP(A486,ICMS!$B$1:$C$852,2,FALSE),0.01,IF(VLOOKUP(A486,'Área Sudene Idene'!$A$1:$B$856,2,FALSE)="sudene/idene",0.05,IF(VLOOKUP(Resumo!A486,'IDH-M'!$A$1:$C$857,3,FALSE)&lt;=0.776,0.05,0.1)))</f>
        <v>0.01</v>
      </c>
      <c r="D486" s="15">
        <f t="shared" si="7"/>
        <v>0</v>
      </c>
    </row>
    <row r="487" spans="1:4" x14ac:dyDescent="0.25">
      <c r="A487" s="2" t="s">
        <v>492</v>
      </c>
      <c r="B487" s="1">
        <f>IF(VLOOKUP(A487,FPM!$A$5:$B$858,2,FALSE)&gt;VLOOKUP(A487,ICMS!$B$1:$C$852,2,FALSE),0.01,IF(VLOOKUP(A487,'Área Sudene Idene'!$A$1:$B$856,2,FALSE)="sudene/idene",0.05,IF(VLOOKUP(Resumo!A487,'IDH-M'!$A$1:$C$857,3,FALSE)&lt;=0.776,0.05,0.1)))</f>
        <v>0.01</v>
      </c>
      <c r="C487" s="15">
        <f>IF(VLOOKUP(A487,FPM!$A$5:$B$858,2,FALSE)/0.8&gt;VLOOKUP(A487,ICMS!$B$1:$C$852,2,FALSE),0.01,IF(VLOOKUP(A487,'Área Sudene Idene'!$A$1:$B$856,2,FALSE)="sudene/idene",0.05,IF(VLOOKUP(Resumo!A487,'IDH-M'!$A$1:$C$857,3,FALSE)&lt;=0.776,0.05,0.1)))</f>
        <v>0.01</v>
      </c>
      <c r="D487" s="15">
        <f t="shared" si="7"/>
        <v>0</v>
      </c>
    </row>
    <row r="488" spans="1:4" x14ac:dyDescent="0.25">
      <c r="A488" s="2" t="s">
        <v>493</v>
      </c>
      <c r="B488" s="1" t="e">
        <f>IF(VLOOKUP(A488,FPM!$A$5:$B$858,2,FALSE)&gt;VLOOKUP(A488,ICMS!$B$1:$C$852,2,FALSE),0.01,IF(VLOOKUP(A488,'Área Sudene Idene'!$A$1:$B$856,2,FALSE)="sudene/idene",0.05,IF(VLOOKUP(Resumo!A488,'IDH-M'!$A$1:$C$857,3,FALSE)&lt;=0.776,0.05,0.1)))</f>
        <v>#N/A</v>
      </c>
      <c r="C488" s="15" t="e">
        <f>IF(VLOOKUP(A488,FPM!$A$5:$B$858,2,FALSE)/0.8&gt;VLOOKUP(A488,ICMS!$B$1:$C$852,2,FALSE),0.01,IF(VLOOKUP(A488,'Área Sudene Idene'!$A$1:$B$856,2,FALSE)="sudene/idene",0.05,IF(VLOOKUP(Resumo!A488,'IDH-M'!$A$1:$C$857,3,FALSE)&lt;=0.776,0.05,0.1)))</f>
        <v>#N/A</v>
      </c>
      <c r="D488" s="15" t="e">
        <f t="shared" si="7"/>
        <v>#N/A</v>
      </c>
    </row>
    <row r="489" spans="1:4" x14ac:dyDescent="0.25">
      <c r="A489" s="2" t="s">
        <v>494</v>
      </c>
      <c r="B489" s="1" t="e">
        <f>IF(VLOOKUP(A489,FPM!$A$5:$B$858,2,FALSE)&gt;VLOOKUP(A489,ICMS!$B$1:$C$852,2,FALSE),0.01,IF(VLOOKUP(A489,'Área Sudene Idene'!$A$1:$B$856,2,FALSE)="sudene/idene",0.05,IF(VLOOKUP(Resumo!A489,'IDH-M'!$A$1:$C$857,3,FALSE)&lt;=0.776,0.05,0.1)))</f>
        <v>#N/A</v>
      </c>
      <c r="C489" s="15" t="e">
        <f>IF(VLOOKUP(A489,FPM!$A$5:$B$858,2,FALSE)/0.8&gt;VLOOKUP(A489,ICMS!$B$1:$C$852,2,FALSE),0.01,IF(VLOOKUP(A489,'Área Sudene Idene'!$A$1:$B$856,2,FALSE)="sudene/idene",0.05,IF(VLOOKUP(Resumo!A489,'IDH-M'!$A$1:$C$857,3,FALSE)&lt;=0.776,0.05,0.1)))</f>
        <v>#N/A</v>
      </c>
      <c r="D489" s="15" t="e">
        <f t="shared" si="7"/>
        <v>#N/A</v>
      </c>
    </row>
    <row r="490" spans="1:4" x14ac:dyDescent="0.25">
      <c r="A490" s="2" t="s">
        <v>495</v>
      </c>
      <c r="B490" s="1">
        <f>IF(VLOOKUP(A490,FPM!$A$5:$B$858,2,FALSE)&gt;VLOOKUP(A490,ICMS!$B$1:$C$852,2,FALSE),0.01,IF(VLOOKUP(A490,'Área Sudene Idene'!$A$1:$B$856,2,FALSE)="sudene/idene",0.05,IF(VLOOKUP(Resumo!A490,'IDH-M'!$A$1:$C$857,3,FALSE)&lt;=0.776,0.05,0.1)))</f>
        <v>0.01</v>
      </c>
      <c r="C490" s="15">
        <f>IF(VLOOKUP(A490,FPM!$A$5:$B$858,2,FALSE)/0.8&gt;VLOOKUP(A490,ICMS!$B$1:$C$852,2,FALSE),0.01,IF(VLOOKUP(A490,'Área Sudene Idene'!$A$1:$B$856,2,FALSE)="sudene/idene",0.05,IF(VLOOKUP(Resumo!A490,'IDH-M'!$A$1:$C$857,3,FALSE)&lt;=0.776,0.05,0.1)))</f>
        <v>0.01</v>
      </c>
      <c r="D490" s="15">
        <f t="shared" si="7"/>
        <v>0</v>
      </c>
    </row>
    <row r="491" spans="1:4" x14ac:dyDescent="0.25">
      <c r="A491" s="2" t="s">
        <v>496</v>
      </c>
      <c r="B491" s="1">
        <f>IF(VLOOKUP(A491,FPM!$A$5:$B$858,2,FALSE)&gt;VLOOKUP(A491,ICMS!$B$1:$C$852,2,FALSE),0.01,IF(VLOOKUP(A491,'Área Sudene Idene'!$A$1:$B$856,2,FALSE)="sudene/idene",0.05,IF(VLOOKUP(Resumo!A491,'IDH-M'!$A$1:$C$857,3,FALSE)&lt;=0.776,0.05,0.1)))</f>
        <v>0.01</v>
      </c>
      <c r="C491" s="15">
        <f>IF(VLOOKUP(A491,FPM!$A$5:$B$858,2,FALSE)/0.8&gt;VLOOKUP(A491,ICMS!$B$1:$C$852,2,FALSE),0.01,IF(VLOOKUP(A491,'Área Sudene Idene'!$A$1:$B$856,2,FALSE)="sudene/idene",0.05,IF(VLOOKUP(Resumo!A491,'IDH-M'!$A$1:$C$857,3,FALSE)&lt;=0.776,0.05,0.1)))</f>
        <v>0.01</v>
      </c>
      <c r="D491" s="15">
        <f t="shared" si="7"/>
        <v>0</v>
      </c>
    </row>
    <row r="492" spans="1:4" x14ac:dyDescent="0.25">
      <c r="A492" s="2" t="s">
        <v>497</v>
      </c>
      <c r="B492" s="1">
        <f>IF(VLOOKUP(A492,FPM!$A$5:$B$858,2,FALSE)&gt;VLOOKUP(A492,ICMS!$B$1:$C$852,2,FALSE),0.01,IF(VLOOKUP(A492,'Área Sudene Idene'!$A$1:$B$856,2,FALSE)="sudene/idene",0.05,IF(VLOOKUP(Resumo!A492,'IDH-M'!$A$1:$C$857,3,FALSE)&lt;=0.776,0.05,0.1)))</f>
        <v>0.01</v>
      </c>
      <c r="C492" s="15">
        <f>IF(VLOOKUP(A492,FPM!$A$5:$B$858,2,FALSE)/0.8&gt;VLOOKUP(A492,ICMS!$B$1:$C$852,2,FALSE),0.01,IF(VLOOKUP(A492,'Área Sudene Idene'!$A$1:$B$856,2,FALSE)="sudene/idene",0.05,IF(VLOOKUP(Resumo!A492,'IDH-M'!$A$1:$C$857,3,FALSE)&lt;=0.776,0.05,0.1)))</f>
        <v>0.01</v>
      </c>
      <c r="D492" s="15">
        <f t="shared" si="7"/>
        <v>0</v>
      </c>
    </row>
    <row r="493" spans="1:4" x14ac:dyDescent="0.25">
      <c r="A493" s="2" t="s">
        <v>498</v>
      </c>
      <c r="B493" s="1">
        <f>IF(VLOOKUP(A493,FPM!$A$5:$B$858,2,FALSE)&gt;VLOOKUP(A493,ICMS!$B$1:$C$852,2,FALSE),0.01,IF(VLOOKUP(A493,'Área Sudene Idene'!$A$1:$B$856,2,FALSE)="sudene/idene",0.05,IF(VLOOKUP(Resumo!A493,'IDH-M'!$A$1:$C$857,3,FALSE)&lt;=0.776,0.05,0.1)))</f>
        <v>0.01</v>
      </c>
      <c r="C493" s="15">
        <f>IF(VLOOKUP(A493,FPM!$A$5:$B$858,2,FALSE)/0.8&gt;VLOOKUP(A493,ICMS!$B$1:$C$852,2,FALSE),0.01,IF(VLOOKUP(A493,'Área Sudene Idene'!$A$1:$B$856,2,FALSE)="sudene/idene",0.05,IF(VLOOKUP(Resumo!A493,'IDH-M'!$A$1:$C$857,3,FALSE)&lt;=0.776,0.05,0.1)))</f>
        <v>0.01</v>
      </c>
      <c r="D493" s="15">
        <f t="shared" si="7"/>
        <v>0</v>
      </c>
    </row>
    <row r="494" spans="1:4" x14ac:dyDescent="0.25">
      <c r="A494" s="2" t="s">
        <v>499</v>
      </c>
      <c r="B494" s="1" t="e">
        <f>IF(VLOOKUP(A494,FPM!$A$5:$B$858,2,FALSE)&gt;VLOOKUP(A494,ICMS!$B$1:$C$852,2,FALSE),0.01,IF(VLOOKUP(A494,'Área Sudene Idene'!$A$1:$B$856,2,FALSE)="sudene/idene",0.05,IF(VLOOKUP(Resumo!A494,'IDH-M'!$A$1:$C$857,3,FALSE)&lt;=0.776,0.05,0.1)))</f>
        <v>#N/A</v>
      </c>
      <c r="C494" s="15" t="e">
        <f>IF(VLOOKUP(A494,FPM!$A$5:$B$858,2,FALSE)/0.8&gt;VLOOKUP(A494,ICMS!$B$1:$C$852,2,FALSE),0.01,IF(VLOOKUP(A494,'Área Sudene Idene'!$A$1:$B$856,2,FALSE)="sudene/idene",0.05,IF(VLOOKUP(Resumo!A494,'IDH-M'!$A$1:$C$857,3,FALSE)&lt;=0.776,0.05,0.1)))</f>
        <v>#N/A</v>
      </c>
      <c r="D494" s="15" t="e">
        <f t="shared" si="7"/>
        <v>#N/A</v>
      </c>
    </row>
    <row r="495" spans="1:4" x14ac:dyDescent="0.25">
      <c r="A495" s="2" t="s">
        <v>500</v>
      </c>
      <c r="B495" s="1">
        <f>IF(VLOOKUP(A495,FPM!$A$5:$B$858,2,FALSE)&gt;VLOOKUP(A495,ICMS!$B$1:$C$852,2,FALSE),0.01,IF(VLOOKUP(A495,'Área Sudene Idene'!$A$1:$B$856,2,FALSE)="sudene/idene",0.05,IF(VLOOKUP(Resumo!A495,'IDH-M'!$A$1:$C$857,3,FALSE)&lt;=0.776,0.05,0.1)))</f>
        <v>0.05</v>
      </c>
      <c r="C495" s="15">
        <f>IF(VLOOKUP(A495,FPM!$A$5:$B$858,2,FALSE)/0.8&gt;VLOOKUP(A495,ICMS!$B$1:$C$852,2,FALSE),0.01,IF(VLOOKUP(A495,'Área Sudene Idene'!$A$1:$B$856,2,FALSE)="sudene/idene",0.05,IF(VLOOKUP(Resumo!A495,'IDH-M'!$A$1:$C$857,3,FALSE)&lt;=0.776,0.05,0.1)))</f>
        <v>0.05</v>
      </c>
      <c r="D495" s="15">
        <f t="shared" si="7"/>
        <v>0</v>
      </c>
    </row>
    <row r="496" spans="1:4" x14ac:dyDescent="0.25">
      <c r="A496" s="2" t="s">
        <v>501</v>
      </c>
      <c r="B496" s="1">
        <f>IF(VLOOKUP(A496,FPM!$A$5:$B$858,2,FALSE)&gt;VLOOKUP(A496,ICMS!$B$1:$C$852,2,FALSE),0.01,IF(VLOOKUP(A496,'Área Sudene Idene'!$A$1:$B$856,2,FALSE)="sudene/idene",0.05,IF(VLOOKUP(Resumo!A496,'IDH-M'!$A$1:$C$857,3,FALSE)&lt;=0.776,0.05,0.1)))</f>
        <v>0.01</v>
      </c>
      <c r="C496" s="15">
        <f>IF(VLOOKUP(A496,FPM!$A$5:$B$858,2,FALSE)/0.8&gt;VLOOKUP(A496,ICMS!$B$1:$C$852,2,FALSE),0.01,IF(VLOOKUP(A496,'Área Sudene Idene'!$A$1:$B$856,2,FALSE)="sudene/idene",0.05,IF(VLOOKUP(Resumo!A496,'IDH-M'!$A$1:$C$857,3,FALSE)&lt;=0.776,0.05,0.1)))</f>
        <v>0.01</v>
      </c>
      <c r="D496" s="15">
        <f t="shared" si="7"/>
        <v>0</v>
      </c>
    </row>
    <row r="497" spans="1:4" x14ac:dyDescent="0.25">
      <c r="A497" s="2" t="s">
        <v>502</v>
      </c>
      <c r="B497" s="1">
        <f>IF(VLOOKUP(A497,FPM!$A$5:$B$858,2,FALSE)&gt;VLOOKUP(A497,ICMS!$B$1:$C$852,2,FALSE),0.01,IF(VLOOKUP(A497,'Área Sudene Idene'!$A$1:$B$856,2,FALSE)="sudene/idene",0.05,IF(VLOOKUP(Resumo!A497,'IDH-M'!$A$1:$C$857,3,FALSE)&lt;=0.776,0.05,0.1)))</f>
        <v>0.01</v>
      </c>
      <c r="C497" s="15">
        <f>IF(VLOOKUP(A497,FPM!$A$5:$B$858,2,FALSE)/0.8&gt;VLOOKUP(A497,ICMS!$B$1:$C$852,2,FALSE),0.01,IF(VLOOKUP(A497,'Área Sudene Idene'!$A$1:$B$856,2,FALSE)="sudene/idene",0.05,IF(VLOOKUP(Resumo!A497,'IDH-M'!$A$1:$C$857,3,FALSE)&lt;=0.776,0.05,0.1)))</f>
        <v>0.01</v>
      </c>
      <c r="D497" s="15">
        <f t="shared" si="7"/>
        <v>0</v>
      </c>
    </row>
    <row r="498" spans="1:4" x14ac:dyDescent="0.25">
      <c r="A498" s="2" t="s">
        <v>503</v>
      </c>
      <c r="B498" s="1">
        <f>IF(VLOOKUP(A498,FPM!$A$5:$B$858,2,FALSE)&gt;VLOOKUP(A498,ICMS!$B$1:$C$852,2,FALSE),0.01,IF(VLOOKUP(A498,'Área Sudene Idene'!$A$1:$B$856,2,FALSE)="sudene/idene",0.05,IF(VLOOKUP(Resumo!A498,'IDH-M'!$A$1:$C$857,3,FALSE)&lt;=0.776,0.05,0.1)))</f>
        <v>0.01</v>
      </c>
      <c r="C498" s="15">
        <f>IF(VLOOKUP(A498,FPM!$A$5:$B$858,2,FALSE)/0.8&gt;VLOOKUP(A498,ICMS!$B$1:$C$852,2,FALSE),0.01,IF(VLOOKUP(A498,'Área Sudene Idene'!$A$1:$B$856,2,FALSE)="sudene/idene",0.05,IF(VLOOKUP(Resumo!A498,'IDH-M'!$A$1:$C$857,3,FALSE)&lt;=0.776,0.05,0.1)))</f>
        <v>0.01</v>
      </c>
      <c r="D498" s="15">
        <f t="shared" si="7"/>
        <v>0</v>
      </c>
    </row>
    <row r="499" spans="1:4" x14ac:dyDescent="0.25">
      <c r="A499" s="2" t="s">
        <v>504</v>
      </c>
      <c r="B499" s="1">
        <f>IF(VLOOKUP(A499,FPM!$A$5:$B$858,2,FALSE)&gt;VLOOKUP(A499,ICMS!$B$1:$C$852,2,FALSE),0.01,IF(VLOOKUP(A499,'Área Sudene Idene'!$A$1:$B$856,2,FALSE)="sudene/idene",0.05,IF(VLOOKUP(Resumo!A499,'IDH-M'!$A$1:$C$857,3,FALSE)&lt;=0.776,0.05,0.1)))</f>
        <v>0.01</v>
      </c>
      <c r="C499" s="15">
        <f>IF(VLOOKUP(A499,FPM!$A$5:$B$858,2,FALSE)/0.8&gt;VLOOKUP(A499,ICMS!$B$1:$C$852,2,FALSE),0.01,IF(VLOOKUP(A499,'Área Sudene Idene'!$A$1:$B$856,2,FALSE)="sudene/idene",0.05,IF(VLOOKUP(Resumo!A499,'IDH-M'!$A$1:$C$857,3,FALSE)&lt;=0.776,0.05,0.1)))</f>
        <v>0.01</v>
      </c>
      <c r="D499" s="15">
        <f t="shared" si="7"/>
        <v>0</v>
      </c>
    </row>
    <row r="500" spans="1:4" x14ac:dyDescent="0.25">
      <c r="A500" s="2" t="s">
        <v>505</v>
      </c>
      <c r="B500" s="1">
        <f>IF(VLOOKUP(A500,FPM!$A$5:$B$858,2,FALSE)&gt;VLOOKUP(A500,ICMS!$B$1:$C$852,2,FALSE),0.01,IF(VLOOKUP(A500,'Área Sudene Idene'!$A$1:$B$856,2,FALSE)="sudene/idene",0.05,IF(VLOOKUP(Resumo!A500,'IDH-M'!$A$1:$C$857,3,FALSE)&lt;=0.776,0.05,0.1)))</f>
        <v>0.01</v>
      </c>
      <c r="C500" s="15">
        <f>IF(VLOOKUP(A500,FPM!$A$5:$B$858,2,FALSE)/0.8&gt;VLOOKUP(A500,ICMS!$B$1:$C$852,2,FALSE),0.01,IF(VLOOKUP(A500,'Área Sudene Idene'!$A$1:$B$856,2,FALSE)="sudene/idene",0.05,IF(VLOOKUP(Resumo!A500,'IDH-M'!$A$1:$C$857,3,FALSE)&lt;=0.776,0.05,0.1)))</f>
        <v>0.01</v>
      </c>
      <c r="D500" s="15">
        <f t="shared" si="7"/>
        <v>0</v>
      </c>
    </row>
    <row r="501" spans="1:4" x14ac:dyDescent="0.25">
      <c r="A501" s="2" t="s">
        <v>506</v>
      </c>
      <c r="B501" s="1" t="e">
        <f>IF(VLOOKUP(A501,FPM!$A$5:$B$858,2,FALSE)&gt;VLOOKUP(A501,ICMS!$B$1:$C$852,2,FALSE),0.01,IF(VLOOKUP(A501,'Área Sudene Idene'!$A$1:$B$856,2,FALSE)="sudene/idene",0.05,IF(VLOOKUP(Resumo!A501,'IDH-M'!$A$1:$C$857,3,FALSE)&lt;=0.776,0.05,0.1)))</f>
        <v>#N/A</v>
      </c>
      <c r="C501" s="15" t="e">
        <f>IF(VLOOKUP(A501,FPM!$A$5:$B$858,2,FALSE)/0.8&gt;VLOOKUP(A501,ICMS!$B$1:$C$852,2,FALSE),0.01,IF(VLOOKUP(A501,'Área Sudene Idene'!$A$1:$B$856,2,FALSE)="sudene/idene",0.05,IF(VLOOKUP(Resumo!A501,'IDH-M'!$A$1:$C$857,3,FALSE)&lt;=0.776,0.05,0.1)))</f>
        <v>#N/A</v>
      </c>
      <c r="D501" s="15" t="e">
        <f t="shared" si="7"/>
        <v>#N/A</v>
      </c>
    </row>
    <row r="502" spans="1:4" x14ac:dyDescent="0.25">
      <c r="A502" s="2" t="s">
        <v>507</v>
      </c>
      <c r="B502" s="1">
        <f>IF(VLOOKUP(A502,FPM!$A$5:$B$858,2,FALSE)&gt;VLOOKUP(A502,ICMS!$B$1:$C$852,2,FALSE),0.01,IF(VLOOKUP(A502,'Área Sudene Idene'!$A$1:$B$856,2,FALSE)="sudene/idene",0.05,IF(VLOOKUP(Resumo!A502,'IDH-M'!$A$1:$C$857,3,FALSE)&lt;=0.776,0.05,0.1)))</f>
        <v>0.05</v>
      </c>
      <c r="C502" s="15">
        <f>IF(VLOOKUP(A502,FPM!$A$5:$B$858,2,FALSE)/0.8&gt;VLOOKUP(A502,ICMS!$B$1:$C$852,2,FALSE),0.01,IF(VLOOKUP(A502,'Área Sudene Idene'!$A$1:$B$856,2,FALSE)="sudene/idene",0.05,IF(VLOOKUP(Resumo!A502,'IDH-M'!$A$1:$C$857,3,FALSE)&lt;=0.776,0.05,0.1)))</f>
        <v>0.05</v>
      </c>
      <c r="D502" s="15">
        <f t="shared" si="7"/>
        <v>0</v>
      </c>
    </row>
    <row r="503" spans="1:4" x14ac:dyDescent="0.25">
      <c r="A503" s="2" t="s">
        <v>508</v>
      </c>
      <c r="B503" s="1">
        <f>IF(VLOOKUP(A503,FPM!$A$5:$B$858,2,FALSE)&gt;VLOOKUP(A503,ICMS!$B$1:$C$852,2,FALSE),0.01,IF(VLOOKUP(A503,'Área Sudene Idene'!$A$1:$B$856,2,FALSE)="sudene/idene",0.05,IF(VLOOKUP(Resumo!A503,'IDH-M'!$A$1:$C$857,3,FALSE)&lt;=0.776,0.05,0.1)))</f>
        <v>0.01</v>
      </c>
      <c r="C503" s="15">
        <f>IF(VLOOKUP(A503,FPM!$A$5:$B$858,2,FALSE)/0.8&gt;VLOOKUP(A503,ICMS!$B$1:$C$852,2,FALSE),0.01,IF(VLOOKUP(A503,'Área Sudene Idene'!$A$1:$B$856,2,FALSE)="sudene/idene",0.05,IF(VLOOKUP(Resumo!A503,'IDH-M'!$A$1:$C$857,3,FALSE)&lt;=0.776,0.05,0.1)))</f>
        <v>0.01</v>
      </c>
      <c r="D503" s="15">
        <f t="shared" si="7"/>
        <v>0</v>
      </c>
    </row>
    <row r="504" spans="1:4" x14ac:dyDescent="0.25">
      <c r="A504" s="2" t="s">
        <v>509</v>
      </c>
      <c r="B504" s="1">
        <f>IF(VLOOKUP(A504,FPM!$A$5:$B$858,2,FALSE)&gt;VLOOKUP(A504,ICMS!$B$1:$C$852,2,FALSE),0.01,IF(VLOOKUP(A504,'Área Sudene Idene'!$A$1:$B$856,2,FALSE)="sudene/idene",0.05,IF(VLOOKUP(Resumo!A504,'IDH-M'!$A$1:$C$857,3,FALSE)&lt;=0.776,0.05,0.1)))</f>
        <v>0.01</v>
      </c>
      <c r="C504" s="15">
        <f>IF(VLOOKUP(A504,FPM!$A$5:$B$858,2,FALSE)/0.8&gt;VLOOKUP(A504,ICMS!$B$1:$C$852,2,FALSE),0.01,IF(VLOOKUP(A504,'Área Sudene Idene'!$A$1:$B$856,2,FALSE)="sudene/idene",0.05,IF(VLOOKUP(Resumo!A504,'IDH-M'!$A$1:$C$857,3,FALSE)&lt;=0.776,0.05,0.1)))</f>
        <v>0.01</v>
      </c>
      <c r="D504" s="15">
        <f t="shared" si="7"/>
        <v>0</v>
      </c>
    </row>
    <row r="505" spans="1:4" x14ac:dyDescent="0.25">
      <c r="A505" s="2" t="s">
        <v>510</v>
      </c>
      <c r="B505" s="1" t="e">
        <f>IF(VLOOKUP(A505,FPM!$A$5:$B$858,2,FALSE)&gt;VLOOKUP(A505,ICMS!$B$1:$C$852,2,FALSE),0.01,IF(VLOOKUP(A505,'Área Sudene Idene'!$A$1:$B$856,2,FALSE)="sudene/idene",0.05,IF(VLOOKUP(Resumo!A505,'IDH-M'!$A$1:$C$857,3,FALSE)&lt;=0.776,0.05,0.1)))</f>
        <v>#N/A</v>
      </c>
      <c r="C505" s="15" t="e">
        <f>IF(VLOOKUP(A505,FPM!$A$5:$B$858,2,FALSE)/0.8&gt;VLOOKUP(A505,ICMS!$B$1:$C$852,2,FALSE),0.01,IF(VLOOKUP(A505,'Área Sudene Idene'!$A$1:$B$856,2,FALSE)="sudene/idene",0.05,IF(VLOOKUP(Resumo!A505,'IDH-M'!$A$1:$C$857,3,FALSE)&lt;=0.776,0.05,0.1)))</f>
        <v>#N/A</v>
      </c>
      <c r="D505" s="15" t="e">
        <f t="shared" si="7"/>
        <v>#N/A</v>
      </c>
    </row>
    <row r="506" spans="1:4" x14ac:dyDescent="0.25">
      <c r="A506" s="2" t="s">
        <v>511</v>
      </c>
      <c r="B506" s="1">
        <f>IF(VLOOKUP(A506,FPM!$A$5:$B$858,2,FALSE)&gt;VLOOKUP(A506,ICMS!$B$1:$C$852,2,FALSE),0.01,IF(VLOOKUP(A506,'Área Sudene Idene'!$A$1:$B$856,2,FALSE)="sudene/idene",0.05,IF(VLOOKUP(Resumo!A506,'IDH-M'!$A$1:$C$857,3,FALSE)&lt;=0.776,0.05,0.1)))</f>
        <v>0.01</v>
      </c>
      <c r="C506" s="15">
        <f>IF(VLOOKUP(A506,FPM!$A$5:$B$858,2,FALSE)/0.8&gt;VLOOKUP(A506,ICMS!$B$1:$C$852,2,FALSE),0.01,IF(VLOOKUP(A506,'Área Sudene Idene'!$A$1:$B$856,2,FALSE)="sudene/idene",0.05,IF(VLOOKUP(Resumo!A506,'IDH-M'!$A$1:$C$857,3,FALSE)&lt;=0.776,0.05,0.1)))</f>
        <v>0.01</v>
      </c>
      <c r="D506" s="15">
        <f t="shared" si="7"/>
        <v>0</v>
      </c>
    </row>
    <row r="507" spans="1:4" x14ac:dyDescent="0.25">
      <c r="A507" s="2" t="s">
        <v>512</v>
      </c>
      <c r="B507" s="1">
        <f>IF(VLOOKUP(A507,FPM!$A$5:$B$858,2,FALSE)&gt;VLOOKUP(A507,ICMS!$B$1:$C$852,2,FALSE),0.01,IF(VLOOKUP(A507,'Área Sudene Idene'!$A$1:$B$856,2,FALSE)="sudene/idene",0.05,IF(VLOOKUP(Resumo!A507,'IDH-M'!$A$1:$C$857,3,FALSE)&lt;=0.776,0.05,0.1)))</f>
        <v>0.01</v>
      </c>
      <c r="C507" s="15">
        <f>IF(VLOOKUP(A507,FPM!$A$5:$B$858,2,FALSE)/0.8&gt;VLOOKUP(A507,ICMS!$B$1:$C$852,2,FALSE),0.01,IF(VLOOKUP(A507,'Área Sudene Idene'!$A$1:$B$856,2,FALSE)="sudene/idene",0.05,IF(VLOOKUP(Resumo!A507,'IDH-M'!$A$1:$C$857,3,FALSE)&lt;=0.776,0.05,0.1)))</f>
        <v>0.01</v>
      </c>
      <c r="D507" s="15">
        <f t="shared" si="7"/>
        <v>0</v>
      </c>
    </row>
    <row r="508" spans="1:4" x14ac:dyDescent="0.25">
      <c r="A508" s="2" t="s">
        <v>513</v>
      </c>
      <c r="B508" s="1" t="e">
        <f>IF(VLOOKUP(A508,FPM!$A$5:$B$858,2,FALSE)&gt;VLOOKUP(A508,ICMS!$B$1:$C$852,2,FALSE),0.01,IF(VLOOKUP(A508,'Área Sudene Idene'!$A$1:$B$856,2,FALSE)="sudene/idene",0.05,IF(VLOOKUP(Resumo!A508,'IDH-M'!$A$1:$C$857,3,FALSE)&lt;=0.776,0.05,0.1)))</f>
        <v>#N/A</v>
      </c>
      <c r="C508" s="15" t="e">
        <f>IF(VLOOKUP(A508,FPM!$A$5:$B$858,2,FALSE)/0.8&gt;VLOOKUP(A508,ICMS!$B$1:$C$852,2,FALSE),0.01,IF(VLOOKUP(A508,'Área Sudene Idene'!$A$1:$B$856,2,FALSE)="sudene/idene",0.05,IF(VLOOKUP(Resumo!A508,'IDH-M'!$A$1:$C$857,3,FALSE)&lt;=0.776,0.05,0.1)))</f>
        <v>#N/A</v>
      </c>
      <c r="D508" s="15" t="e">
        <f t="shared" si="7"/>
        <v>#N/A</v>
      </c>
    </row>
    <row r="509" spans="1:4" x14ac:dyDescent="0.25">
      <c r="A509" s="2" t="s">
        <v>514</v>
      </c>
      <c r="B509" s="1">
        <f>IF(VLOOKUP(A509,FPM!$A$5:$B$858,2,FALSE)&gt;VLOOKUP(A509,ICMS!$B$1:$C$852,2,FALSE),0.01,IF(VLOOKUP(A509,'Área Sudene Idene'!$A$1:$B$856,2,FALSE)="sudene/idene",0.05,IF(VLOOKUP(Resumo!A509,'IDH-M'!$A$1:$C$857,3,FALSE)&lt;=0.776,0.05,0.1)))</f>
        <v>0.01</v>
      </c>
      <c r="C509" s="15">
        <f>IF(VLOOKUP(A509,FPM!$A$5:$B$858,2,FALSE)/0.8&gt;VLOOKUP(A509,ICMS!$B$1:$C$852,2,FALSE),0.01,IF(VLOOKUP(A509,'Área Sudene Idene'!$A$1:$B$856,2,FALSE)="sudene/idene",0.05,IF(VLOOKUP(Resumo!A509,'IDH-M'!$A$1:$C$857,3,FALSE)&lt;=0.776,0.05,0.1)))</f>
        <v>0.01</v>
      </c>
      <c r="D509" s="15">
        <f t="shared" si="7"/>
        <v>0</v>
      </c>
    </row>
    <row r="510" spans="1:4" x14ac:dyDescent="0.25">
      <c r="A510" s="2" t="s">
        <v>515</v>
      </c>
      <c r="B510" s="1">
        <f>IF(VLOOKUP(A510,FPM!$A$5:$B$858,2,FALSE)&gt;VLOOKUP(A510,ICMS!$B$1:$C$852,2,FALSE),0.01,IF(VLOOKUP(A510,'Área Sudene Idene'!$A$1:$B$856,2,FALSE)="sudene/idene",0.05,IF(VLOOKUP(Resumo!A510,'IDH-M'!$A$1:$C$857,3,FALSE)&lt;=0.776,0.05,0.1)))</f>
        <v>0.01</v>
      </c>
      <c r="C510" s="15">
        <f>IF(VLOOKUP(A510,FPM!$A$5:$B$858,2,FALSE)/0.8&gt;VLOOKUP(A510,ICMS!$B$1:$C$852,2,FALSE),0.01,IF(VLOOKUP(A510,'Área Sudene Idene'!$A$1:$B$856,2,FALSE)="sudene/idene",0.05,IF(VLOOKUP(Resumo!A510,'IDH-M'!$A$1:$C$857,3,FALSE)&lt;=0.776,0.05,0.1)))</f>
        <v>0.01</v>
      </c>
      <c r="D510" s="15">
        <f t="shared" si="7"/>
        <v>0</v>
      </c>
    </row>
    <row r="511" spans="1:4" x14ac:dyDescent="0.25">
      <c r="A511" s="2" t="s">
        <v>516</v>
      </c>
      <c r="B511" s="1">
        <f>IF(VLOOKUP(A511,FPM!$A$5:$B$858,2,FALSE)&gt;VLOOKUP(A511,ICMS!$B$1:$C$852,2,FALSE),0.01,IF(VLOOKUP(A511,'Área Sudene Idene'!$A$1:$B$856,2,FALSE)="sudene/idene",0.05,IF(VLOOKUP(Resumo!A511,'IDH-M'!$A$1:$C$857,3,FALSE)&lt;=0.776,0.05,0.1)))</f>
        <v>0.01</v>
      </c>
      <c r="C511" s="15">
        <f>IF(VLOOKUP(A511,FPM!$A$5:$B$858,2,FALSE)/0.8&gt;VLOOKUP(A511,ICMS!$B$1:$C$852,2,FALSE),0.01,IF(VLOOKUP(A511,'Área Sudene Idene'!$A$1:$B$856,2,FALSE)="sudene/idene",0.05,IF(VLOOKUP(Resumo!A511,'IDH-M'!$A$1:$C$857,3,FALSE)&lt;=0.776,0.05,0.1)))</f>
        <v>0.01</v>
      </c>
      <c r="D511" s="15">
        <f t="shared" si="7"/>
        <v>0</v>
      </c>
    </row>
    <row r="512" spans="1:4" x14ac:dyDescent="0.25">
      <c r="A512" s="2" t="s">
        <v>517</v>
      </c>
      <c r="B512" s="1">
        <f>IF(VLOOKUP(A512,FPM!$A$5:$B$858,2,FALSE)&gt;VLOOKUP(A512,ICMS!$B$1:$C$852,2,FALSE),0.01,IF(VLOOKUP(A512,'Área Sudene Idene'!$A$1:$B$856,2,FALSE)="sudene/idene",0.05,IF(VLOOKUP(Resumo!A512,'IDH-M'!$A$1:$C$857,3,FALSE)&lt;=0.776,0.05,0.1)))</f>
        <v>0.01</v>
      </c>
      <c r="C512" s="15">
        <f>IF(VLOOKUP(A512,FPM!$A$5:$B$858,2,FALSE)/0.8&gt;VLOOKUP(A512,ICMS!$B$1:$C$852,2,FALSE),0.01,IF(VLOOKUP(A512,'Área Sudene Idene'!$A$1:$B$856,2,FALSE)="sudene/idene",0.05,IF(VLOOKUP(Resumo!A512,'IDH-M'!$A$1:$C$857,3,FALSE)&lt;=0.776,0.05,0.1)))</f>
        <v>0.01</v>
      </c>
      <c r="D512" s="15">
        <f t="shared" si="7"/>
        <v>0</v>
      </c>
    </row>
    <row r="513" spans="1:4" x14ac:dyDescent="0.25">
      <c r="A513" s="2" t="s">
        <v>518</v>
      </c>
      <c r="B513" s="1">
        <f>IF(VLOOKUP(A513,FPM!$A$5:$B$858,2,FALSE)&gt;VLOOKUP(A513,ICMS!$B$1:$C$852,2,FALSE),0.01,IF(VLOOKUP(A513,'Área Sudene Idene'!$A$1:$B$856,2,FALSE)="sudene/idene",0.05,IF(VLOOKUP(Resumo!A513,'IDH-M'!$A$1:$C$857,3,FALSE)&lt;=0.776,0.05,0.1)))</f>
        <v>0.01</v>
      </c>
      <c r="C513" s="15">
        <f>IF(VLOOKUP(A513,FPM!$A$5:$B$858,2,FALSE)/0.8&gt;VLOOKUP(A513,ICMS!$B$1:$C$852,2,FALSE),0.01,IF(VLOOKUP(A513,'Área Sudene Idene'!$A$1:$B$856,2,FALSE)="sudene/idene",0.05,IF(VLOOKUP(Resumo!A513,'IDH-M'!$A$1:$C$857,3,FALSE)&lt;=0.776,0.05,0.1)))</f>
        <v>0.01</v>
      </c>
      <c r="D513" s="15">
        <f t="shared" si="7"/>
        <v>0</v>
      </c>
    </row>
    <row r="514" spans="1:4" x14ac:dyDescent="0.25">
      <c r="A514" s="2" t="s">
        <v>519</v>
      </c>
      <c r="B514" s="1" t="e">
        <f>IF(VLOOKUP(A514,FPM!$A$5:$B$858,2,FALSE)&gt;VLOOKUP(A514,ICMS!$B$1:$C$852,2,FALSE),0.01,IF(VLOOKUP(A514,'Área Sudene Idene'!$A$1:$B$856,2,FALSE)="sudene/idene",0.05,IF(VLOOKUP(Resumo!A514,'IDH-M'!$A$1:$C$857,3,FALSE)&lt;=0.776,0.05,0.1)))</f>
        <v>#N/A</v>
      </c>
      <c r="C514" s="15" t="e">
        <f>IF(VLOOKUP(A514,FPM!$A$5:$B$858,2,FALSE)/0.8&gt;VLOOKUP(A514,ICMS!$B$1:$C$852,2,FALSE),0.01,IF(VLOOKUP(A514,'Área Sudene Idene'!$A$1:$B$856,2,FALSE)="sudene/idene",0.05,IF(VLOOKUP(Resumo!A514,'IDH-M'!$A$1:$C$857,3,FALSE)&lt;=0.776,0.05,0.1)))</f>
        <v>#N/A</v>
      </c>
      <c r="D514" s="15" t="e">
        <f t="shared" si="7"/>
        <v>#N/A</v>
      </c>
    </row>
    <row r="515" spans="1:4" x14ac:dyDescent="0.25">
      <c r="A515" s="2" t="s">
        <v>520</v>
      </c>
      <c r="B515" s="1" t="e">
        <f>IF(VLOOKUP(A515,FPM!$A$5:$B$858,2,FALSE)&gt;VLOOKUP(A515,ICMS!$B$1:$C$852,2,FALSE),0.01,IF(VLOOKUP(A515,'Área Sudene Idene'!$A$1:$B$856,2,FALSE)="sudene/idene",0.05,IF(VLOOKUP(Resumo!A515,'IDH-M'!$A$1:$C$857,3,FALSE)&lt;=0.776,0.05,0.1)))</f>
        <v>#N/A</v>
      </c>
      <c r="C515" s="15" t="e">
        <f>IF(VLOOKUP(A515,FPM!$A$5:$B$858,2,FALSE)/0.8&gt;VLOOKUP(A515,ICMS!$B$1:$C$852,2,FALSE),0.01,IF(VLOOKUP(A515,'Área Sudene Idene'!$A$1:$B$856,2,FALSE)="sudene/idene",0.05,IF(VLOOKUP(Resumo!A515,'IDH-M'!$A$1:$C$857,3,FALSE)&lt;=0.776,0.05,0.1)))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521</v>
      </c>
      <c r="B516" s="1">
        <f>IF(VLOOKUP(A516,FPM!$A$5:$B$858,2,FALSE)&gt;VLOOKUP(A516,ICMS!$B$1:$C$852,2,FALSE),0.01,IF(VLOOKUP(A516,'Área Sudene Idene'!$A$1:$B$856,2,FALSE)="sudene/idene",0.05,IF(VLOOKUP(Resumo!A516,'IDH-M'!$A$1:$C$857,3,FALSE)&lt;=0.776,0.05,0.1)))</f>
        <v>0.01</v>
      </c>
      <c r="C516" s="15">
        <f>IF(VLOOKUP(A516,FPM!$A$5:$B$858,2,FALSE)/0.8&gt;VLOOKUP(A516,ICMS!$B$1:$C$852,2,FALSE),0.01,IF(VLOOKUP(A516,'Área Sudene Idene'!$A$1:$B$856,2,FALSE)="sudene/idene",0.05,IF(VLOOKUP(Resumo!A516,'IDH-M'!$A$1:$C$857,3,FALSE)&lt;=0.776,0.05,0.1)))</f>
        <v>0.01</v>
      </c>
      <c r="D516" s="15">
        <f t="shared" si="8"/>
        <v>0</v>
      </c>
    </row>
    <row r="517" spans="1:4" x14ac:dyDescent="0.25">
      <c r="A517" s="2" t="s">
        <v>522</v>
      </c>
      <c r="B517" s="1">
        <f>IF(VLOOKUP(A517,FPM!$A$5:$B$858,2,FALSE)&gt;VLOOKUP(A517,ICMS!$B$1:$C$852,2,FALSE),0.01,IF(VLOOKUP(A517,'Área Sudene Idene'!$A$1:$B$856,2,FALSE)="sudene/idene",0.05,IF(VLOOKUP(Resumo!A517,'IDH-M'!$A$1:$C$857,3,FALSE)&lt;=0.776,0.05,0.1)))</f>
        <v>0.01</v>
      </c>
      <c r="C517" s="15">
        <f>IF(VLOOKUP(A517,FPM!$A$5:$B$858,2,FALSE)/0.8&gt;VLOOKUP(A517,ICMS!$B$1:$C$852,2,FALSE),0.01,IF(VLOOKUP(A517,'Área Sudene Idene'!$A$1:$B$856,2,FALSE)="sudene/idene",0.05,IF(VLOOKUP(Resumo!A517,'IDH-M'!$A$1:$C$857,3,FALSE)&lt;=0.776,0.05,0.1)))</f>
        <v>0.01</v>
      </c>
      <c r="D517" s="15">
        <f t="shared" si="8"/>
        <v>0</v>
      </c>
    </row>
    <row r="518" spans="1:4" x14ac:dyDescent="0.25">
      <c r="A518" s="2" t="s">
        <v>523</v>
      </c>
      <c r="B518" s="1">
        <f>IF(VLOOKUP(A518,FPM!$A$5:$B$858,2,FALSE)&gt;VLOOKUP(A518,ICMS!$B$1:$C$852,2,FALSE),0.01,IF(VLOOKUP(A518,'Área Sudene Idene'!$A$1:$B$856,2,FALSE)="sudene/idene",0.05,IF(VLOOKUP(Resumo!A518,'IDH-M'!$A$1:$C$857,3,FALSE)&lt;=0.776,0.05,0.1)))</f>
        <v>0.01</v>
      </c>
      <c r="C518" s="15">
        <f>IF(VLOOKUP(A518,FPM!$A$5:$B$858,2,FALSE)/0.8&gt;VLOOKUP(A518,ICMS!$B$1:$C$852,2,FALSE),0.01,IF(VLOOKUP(A518,'Área Sudene Idene'!$A$1:$B$856,2,FALSE)="sudene/idene",0.05,IF(VLOOKUP(Resumo!A518,'IDH-M'!$A$1:$C$857,3,FALSE)&lt;=0.776,0.05,0.1)))</f>
        <v>0.01</v>
      </c>
      <c r="D518" s="15">
        <f t="shared" si="8"/>
        <v>0</v>
      </c>
    </row>
    <row r="519" spans="1:4" x14ac:dyDescent="0.25">
      <c r="A519" s="2" t="s">
        <v>524</v>
      </c>
      <c r="B519" s="1" t="e">
        <f>IF(VLOOKUP(A519,FPM!$A$5:$B$858,2,FALSE)&gt;VLOOKUP(A519,ICMS!$B$1:$C$852,2,FALSE),0.01,IF(VLOOKUP(A519,'Área Sudene Idene'!$A$1:$B$856,2,FALSE)="sudene/idene",0.05,IF(VLOOKUP(Resumo!A519,'IDH-M'!$A$1:$C$857,3,FALSE)&lt;=0.776,0.05,0.1)))</f>
        <v>#N/A</v>
      </c>
      <c r="C519" s="15" t="e">
        <f>IF(VLOOKUP(A519,FPM!$A$5:$B$858,2,FALSE)/0.8&gt;VLOOKUP(A519,ICMS!$B$1:$C$852,2,FALSE),0.01,IF(VLOOKUP(A519,'Área Sudene Idene'!$A$1:$B$856,2,FALSE)="sudene/idene",0.05,IF(VLOOKUP(Resumo!A519,'IDH-M'!$A$1:$C$857,3,FALSE)&lt;=0.776,0.05,0.1)))</f>
        <v>#N/A</v>
      </c>
      <c r="D519" s="15" t="e">
        <f t="shared" si="8"/>
        <v>#N/A</v>
      </c>
    </row>
    <row r="520" spans="1:4" x14ac:dyDescent="0.25">
      <c r="A520" s="2" t="s">
        <v>525</v>
      </c>
      <c r="B520" s="1">
        <f>IF(VLOOKUP(A520,FPM!$A$5:$B$858,2,FALSE)&gt;VLOOKUP(A520,ICMS!$B$1:$C$852,2,FALSE),0.01,IF(VLOOKUP(A520,'Área Sudene Idene'!$A$1:$B$856,2,FALSE)="sudene/idene",0.05,IF(VLOOKUP(Resumo!A520,'IDH-M'!$A$1:$C$857,3,FALSE)&lt;=0.776,0.05,0.1)))</f>
        <v>0.01</v>
      </c>
      <c r="C520" s="15">
        <f>IF(VLOOKUP(A520,FPM!$A$5:$B$858,2,FALSE)/0.8&gt;VLOOKUP(A520,ICMS!$B$1:$C$852,2,FALSE),0.01,IF(VLOOKUP(A520,'Área Sudene Idene'!$A$1:$B$856,2,FALSE)="sudene/idene",0.05,IF(VLOOKUP(Resumo!A520,'IDH-M'!$A$1:$C$857,3,FALSE)&lt;=0.776,0.05,0.1)))</f>
        <v>0.01</v>
      </c>
      <c r="D520" s="15">
        <f t="shared" si="8"/>
        <v>0</v>
      </c>
    </row>
    <row r="521" spans="1:4" x14ac:dyDescent="0.25">
      <c r="A521" s="2" t="s">
        <v>526</v>
      </c>
      <c r="B521" s="1">
        <f>IF(VLOOKUP(A521,FPM!$A$5:$B$858,2,FALSE)&gt;VLOOKUP(A521,ICMS!$B$1:$C$852,2,FALSE),0.01,IF(VLOOKUP(A521,'Área Sudene Idene'!$A$1:$B$856,2,FALSE)="sudene/idene",0.05,IF(VLOOKUP(Resumo!A521,'IDH-M'!$A$1:$C$857,3,FALSE)&lt;=0.776,0.05,0.1)))</f>
        <v>0.1</v>
      </c>
      <c r="C521" s="15">
        <f>IF(VLOOKUP(A521,FPM!$A$5:$B$858,2,FALSE)/0.8&gt;VLOOKUP(A521,ICMS!$B$1:$C$852,2,FALSE),0.01,IF(VLOOKUP(A521,'Área Sudene Idene'!$A$1:$B$856,2,FALSE)="sudene/idene",0.05,IF(VLOOKUP(Resumo!A521,'IDH-M'!$A$1:$C$857,3,FALSE)&lt;=0.776,0.05,0.1)))</f>
        <v>0.1</v>
      </c>
      <c r="D521" s="15">
        <f t="shared" si="8"/>
        <v>0</v>
      </c>
    </row>
    <row r="522" spans="1:4" x14ac:dyDescent="0.25">
      <c r="A522" s="2" t="s">
        <v>527</v>
      </c>
      <c r="B522" s="1" t="e">
        <f>IF(VLOOKUP(A522,FPM!$A$5:$B$858,2,FALSE)&gt;VLOOKUP(A522,ICMS!$B$1:$C$852,2,FALSE),0.01,IF(VLOOKUP(A522,'Área Sudene Idene'!$A$1:$B$856,2,FALSE)="sudene/idene",0.05,IF(VLOOKUP(Resumo!A522,'IDH-M'!$A$1:$C$857,3,FALSE)&lt;=0.776,0.05,0.1)))</f>
        <v>#N/A</v>
      </c>
      <c r="C522" s="15" t="e">
        <f>IF(VLOOKUP(A522,FPM!$A$5:$B$858,2,FALSE)/0.8&gt;VLOOKUP(A522,ICMS!$B$1:$C$852,2,FALSE),0.01,IF(VLOOKUP(A522,'Área Sudene Idene'!$A$1:$B$856,2,FALSE)="sudene/idene",0.05,IF(VLOOKUP(Resumo!A522,'IDH-M'!$A$1:$C$857,3,FALSE)&lt;=0.776,0.05,0.1)))</f>
        <v>#N/A</v>
      </c>
      <c r="D522" s="15" t="e">
        <f t="shared" si="8"/>
        <v>#N/A</v>
      </c>
    </row>
    <row r="523" spans="1:4" x14ac:dyDescent="0.25">
      <c r="A523" s="2" t="s">
        <v>528</v>
      </c>
      <c r="B523" s="1">
        <f>IF(VLOOKUP(A523,FPM!$A$5:$B$858,2,FALSE)&gt;VLOOKUP(A523,ICMS!$B$1:$C$852,2,FALSE),0.01,IF(VLOOKUP(A523,'Área Sudene Idene'!$A$1:$B$856,2,FALSE)="sudene/idene",0.05,IF(VLOOKUP(Resumo!A523,'IDH-M'!$A$1:$C$857,3,FALSE)&lt;=0.776,0.05,0.1)))</f>
        <v>0.05</v>
      </c>
      <c r="C523" s="15">
        <f>IF(VLOOKUP(A523,FPM!$A$5:$B$858,2,FALSE)/0.8&gt;VLOOKUP(A523,ICMS!$B$1:$C$852,2,FALSE),0.01,IF(VLOOKUP(A523,'Área Sudene Idene'!$A$1:$B$856,2,FALSE)="sudene/idene",0.05,IF(VLOOKUP(Resumo!A523,'IDH-M'!$A$1:$C$857,3,FALSE)&lt;=0.776,0.05,0.1)))</f>
        <v>0.05</v>
      </c>
      <c r="D523" s="15">
        <f t="shared" si="8"/>
        <v>0</v>
      </c>
    </row>
    <row r="524" spans="1:4" x14ac:dyDescent="0.25">
      <c r="A524" s="2" t="s">
        <v>529</v>
      </c>
      <c r="B524" s="1">
        <f>IF(VLOOKUP(A524,FPM!$A$5:$B$858,2,FALSE)&gt;VLOOKUP(A524,ICMS!$B$1:$C$852,2,FALSE),0.01,IF(VLOOKUP(A524,'Área Sudene Idene'!$A$1:$B$856,2,FALSE)="sudene/idene",0.05,IF(VLOOKUP(Resumo!A524,'IDH-M'!$A$1:$C$857,3,FALSE)&lt;=0.776,0.05,0.1)))</f>
        <v>0.01</v>
      </c>
      <c r="C524" s="15">
        <f>IF(VLOOKUP(A524,FPM!$A$5:$B$858,2,FALSE)/0.8&gt;VLOOKUP(A524,ICMS!$B$1:$C$852,2,FALSE),0.01,IF(VLOOKUP(A524,'Área Sudene Idene'!$A$1:$B$856,2,FALSE)="sudene/idene",0.05,IF(VLOOKUP(Resumo!A524,'IDH-M'!$A$1:$C$857,3,FALSE)&lt;=0.776,0.05,0.1)))</f>
        <v>0.01</v>
      </c>
      <c r="D524" s="15">
        <f t="shared" si="8"/>
        <v>0</v>
      </c>
    </row>
    <row r="525" spans="1:4" x14ac:dyDescent="0.25">
      <c r="A525" s="2" t="s">
        <v>530</v>
      </c>
      <c r="B525" s="1">
        <f>IF(VLOOKUP(A525,FPM!$A$5:$B$858,2,FALSE)&gt;VLOOKUP(A525,ICMS!$B$1:$C$852,2,FALSE),0.01,IF(VLOOKUP(A525,'Área Sudene Idene'!$A$1:$B$856,2,FALSE)="sudene/idene",0.05,IF(VLOOKUP(Resumo!A525,'IDH-M'!$A$1:$C$857,3,FALSE)&lt;=0.776,0.05,0.1)))</f>
        <v>0.01</v>
      </c>
      <c r="C525" s="15">
        <f>IF(VLOOKUP(A525,FPM!$A$5:$B$858,2,FALSE)/0.8&gt;VLOOKUP(A525,ICMS!$B$1:$C$852,2,FALSE),0.01,IF(VLOOKUP(A525,'Área Sudene Idene'!$A$1:$B$856,2,FALSE)="sudene/idene",0.05,IF(VLOOKUP(Resumo!A525,'IDH-M'!$A$1:$C$857,3,FALSE)&lt;=0.776,0.05,0.1)))</f>
        <v>0.01</v>
      </c>
      <c r="D525" s="15">
        <f t="shared" si="8"/>
        <v>0</v>
      </c>
    </row>
    <row r="526" spans="1:4" x14ac:dyDescent="0.25">
      <c r="A526" s="2" t="s">
        <v>531</v>
      </c>
      <c r="B526" s="1">
        <f>IF(VLOOKUP(A526,FPM!$A$5:$B$858,2,FALSE)&gt;VLOOKUP(A526,ICMS!$B$1:$C$852,2,FALSE),0.01,IF(VLOOKUP(A526,'Área Sudene Idene'!$A$1:$B$856,2,FALSE)="sudene/idene",0.05,IF(VLOOKUP(Resumo!A526,'IDH-M'!$A$1:$C$857,3,FALSE)&lt;=0.776,0.05,0.1)))</f>
        <v>0.05</v>
      </c>
      <c r="C526" s="15">
        <f>IF(VLOOKUP(A526,FPM!$A$5:$B$858,2,FALSE)/0.8&gt;VLOOKUP(A526,ICMS!$B$1:$C$852,2,FALSE),0.01,IF(VLOOKUP(A526,'Área Sudene Idene'!$A$1:$B$856,2,FALSE)="sudene/idene",0.05,IF(VLOOKUP(Resumo!A526,'IDH-M'!$A$1:$C$857,3,FALSE)&lt;=0.776,0.05,0.1)))</f>
        <v>0.01</v>
      </c>
      <c r="D526" s="15">
        <f t="shared" si="8"/>
        <v>0.04</v>
      </c>
    </row>
    <row r="527" spans="1:4" x14ac:dyDescent="0.25">
      <c r="A527" s="2" t="s">
        <v>532</v>
      </c>
      <c r="B527" s="1" t="e">
        <f>IF(VLOOKUP(A527,FPM!$A$5:$B$858,2,FALSE)&gt;VLOOKUP(A527,ICMS!$B$1:$C$852,2,FALSE),0.01,IF(VLOOKUP(A527,'Área Sudene Idene'!$A$1:$B$856,2,FALSE)="sudene/idene",0.05,IF(VLOOKUP(Resumo!A527,'IDH-M'!$A$1:$C$857,3,FALSE)&lt;=0.776,0.05,0.1)))</f>
        <v>#N/A</v>
      </c>
      <c r="C527" s="15" t="e">
        <f>IF(VLOOKUP(A527,FPM!$A$5:$B$858,2,FALSE)/0.8&gt;VLOOKUP(A527,ICMS!$B$1:$C$852,2,FALSE),0.01,IF(VLOOKUP(A527,'Área Sudene Idene'!$A$1:$B$856,2,FALSE)="sudene/idene",0.05,IF(VLOOKUP(Resumo!A527,'IDH-M'!$A$1:$C$857,3,FALSE)&lt;=0.776,0.05,0.1)))</f>
        <v>#N/A</v>
      </c>
      <c r="D527" s="15" t="e">
        <f t="shared" si="8"/>
        <v>#N/A</v>
      </c>
    </row>
    <row r="528" spans="1:4" x14ac:dyDescent="0.25">
      <c r="A528" s="2" t="s">
        <v>533</v>
      </c>
      <c r="B528" s="1">
        <f>IF(VLOOKUP(A528,FPM!$A$5:$B$858,2,FALSE)&gt;VLOOKUP(A528,ICMS!$B$1:$C$852,2,FALSE),0.01,IF(VLOOKUP(A528,'Área Sudene Idene'!$A$1:$B$856,2,FALSE)="sudene/idene",0.05,IF(VLOOKUP(Resumo!A528,'IDH-M'!$A$1:$C$857,3,FALSE)&lt;=0.776,0.05,0.1)))</f>
        <v>0.01</v>
      </c>
      <c r="C528" s="15">
        <f>IF(VLOOKUP(A528,FPM!$A$5:$B$858,2,FALSE)/0.8&gt;VLOOKUP(A528,ICMS!$B$1:$C$852,2,FALSE),0.01,IF(VLOOKUP(A528,'Área Sudene Idene'!$A$1:$B$856,2,FALSE)="sudene/idene",0.05,IF(VLOOKUP(Resumo!A528,'IDH-M'!$A$1:$C$857,3,FALSE)&lt;=0.776,0.05,0.1)))</f>
        <v>0.01</v>
      </c>
      <c r="D528" s="15">
        <f t="shared" si="8"/>
        <v>0</v>
      </c>
    </row>
    <row r="529" spans="1:4" x14ac:dyDescent="0.25">
      <c r="A529" s="2" t="s">
        <v>534</v>
      </c>
      <c r="B529" s="1">
        <f>IF(VLOOKUP(A529,FPM!$A$5:$B$858,2,FALSE)&gt;VLOOKUP(A529,ICMS!$B$1:$C$852,2,FALSE),0.01,IF(VLOOKUP(A529,'Área Sudene Idene'!$A$1:$B$856,2,FALSE)="sudene/idene",0.05,IF(VLOOKUP(Resumo!A529,'IDH-M'!$A$1:$C$857,3,FALSE)&lt;=0.776,0.05,0.1)))</f>
        <v>0.01</v>
      </c>
      <c r="C529" s="15">
        <f>IF(VLOOKUP(A529,FPM!$A$5:$B$858,2,FALSE)/0.8&gt;VLOOKUP(A529,ICMS!$B$1:$C$852,2,FALSE),0.01,IF(VLOOKUP(A529,'Área Sudene Idene'!$A$1:$B$856,2,FALSE)="sudene/idene",0.05,IF(VLOOKUP(Resumo!A529,'IDH-M'!$A$1:$C$857,3,FALSE)&lt;=0.776,0.05,0.1)))</f>
        <v>0.01</v>
      </c>
      <c r="D529" s="15">
        <f t="shared" si="8"/>
        <v>0</v>
      </c>
    </row>
    <row r="530" spans="1:4" x14ac:dyDescent="0.25">
      <c r="A530" s="2" t="s">
        <v>535</v>
      </c>
      <c r="B530" s="1">
        <f>IF(VLOOKUP(A530,FPM!$A$5:$B$858,2,FALSE)&gt;VLOOKUP(A530,ICMS!$B$1:$C$852,2,FALSE),0.01,IF(VLOOKUP(A530,'Área Sudene Idene'!$A$1:$B$856,2,FALSE)="sudene/idene",0.05,IF(VLOOKUP(Resumo!A530,'IDH-M'!$A$1:$C$857,3,FALSE)&lt;=0.776,0.05,0.1)))</f>
        <v>0.01</v>
      </c>
      <c r="C530" s="15">
        <f>IF(VLOOKUP(A530,FPM!$A$5:$B$858,2,FALSE)/0.8&gt;VLOOKUP(A530,ICMS!$B$1:$C$852,2,FALSE),0.01,IF(VLOOKUP(A530,'Área Sudene Idene'!$A$1:$B$856,2,FALSE)="sudene/idene",0.05,IF(VLOOKUP(Resumo!A530,'IDH-M'!$A$1:$C$857,3,FALSE)&lt;=0.776,0.05,0.1)))</f>
        <v>0.01</v>
      </c>
      <c r="D530" s="15">
        <f t="shared" si="8"/>
        <v>0</v>
      </c>
    </row>
    <row r="531" spans="1:4" x14ac:dyDescent="0.25">
      <c r="A531" s="2" t="s">
        <v>536</v>
      </c>
      <c r="B531" s="1">
        <f>IF(VLOOKUP(A531,FPM!$A$5:$B$858,2,FALSE)&gt;VLOOKUP(A531,ICMS!$B$1:$C$852,2,FALSE),0.01,IF(VLOOKUP(A531,'Área Sudene Idene'!$A$1:$B$856,2,FALSE)="sudene/idene",0.05,IF(VLOOKUP(Resumo!A531,'IDH-M'!$A$1:$C$857,3,FALSE)&lt;=0.776,0.05,0.1)))</f>
        <v>0.01</v>
      </c>
      <c r="C531" s="15">
        <f>IF(VLOOKUP(A531,FPM!$A$5:$B$858,2,FALSE)/0.8&gt;VLOOKUP(A531,ICMS!$B$1:$C$852,2,FALSE),0.01,IF(VLOOKUP(A531,'Área Sudene Idene'!$A$1:$B$856,2,FALSE)="sudene/idene",0.05,IF(VLOOKUP(Resumo!A531,'IDH-M'!$A$1:$C$857,3,FALSE)&lt;=0.776,0.05,0.1)))</f>
        <v>0.01</v>
      </c>
      <c r="D531" s="15">
        <f t="shared" si="8"/>
        <v>0</v>
      </c>
    </row>
    <row r="532" spans="1:4" x14ac:dyDescent="0.25">
      <c r="A532" s="2" t="s">
        <v>537</v>
      </c>
      <c r="B532" s="1" t="e">
        <f>IF(VLOOKUP(A532,FPM!$A$5:$B$858,2,FALSE)&gt;VLOOKUP(A532,ICMS!$B$1:$C$852,2,FALSE),0.01,IF(VLOOKUP(A532,'Área Sudene Idene'!$A$1:$B$856,2,FALSE)="sudene/idene",0.05,IF(VLOOKUP(Resumo!A532,'IDH-M'!$A$1:$C$857,3,FALSE)&lt;=0.776,0.05,0.1)))</f>
        <v>#N/A</v>
      </c>
      <c r="C532" s="15" t="e">
        <f>IF(VLOOKUP(A532,FPM!$A$5:$B$858,2,FALSE)/0.8&gt;VLOOKUP(A532,ICMS!$B$1:$C$852,2,FALSE),0.01,IF(VLOOKUP(A532,'Área Sudene Idene'!$A$1:$B$856,2,FALSE)="sudene/idene",0.05,IF(VLOOKUP(Resumo!A532,'IDH-M'!$A$1:$C$857,3,FALSE)&lt;=0.776,0.05,0.1)))</f>
        <v>#N/A</v>
      </c>
      <c r="D532" s="15" t="e">
        <f t="shared" si="8"/>
        <v>#N/A</v>
      </c>
    </row>
    <row r="533" spans="1:4" x14ac:dyDescent="0.25">
      <c r="A533" s="2" t="s">
        <v>538</v>
      </c>
      <c r="B533" s="1" t="e">
        <f>IF(VLOOKUP(A533,FPM!$A$5:$B$858,2,FALSE)&gt;VLOOKUP(A533,ICMS!$B$1:$C$852,2,FALSE),0.01,IF(VLOOKUP(A533,'Área Sudene Idene'!$A$1:$B$856,2,FALSE)="sudene/idene",0.05,IF(VLOOKUP(Resumo!A533,'IDH-M'!$A$1:$C$857,3,FALSE)&lt;=0.776,0.05,0.1)))</f>
        <v>#N/A</v>
      </c>
      <c r="C533" s="15" t="e">
        <f>IF(VLOOKUP(A533,FPM!$A$5:$B$858,2,FALSE)/0.8&gt;VLOOKUP(A533,ICMS!$B$1:$C$852,2,FALSE),0.01,IF(VLOOKUP(A533,'Área Sudene Idene'!$A$1:$B$856,2,FALSE)="sudene/idene",0.05,IF(VLOOKUP(Resumo!A533,'IDH-M'!$A$1:$C$857,3,FALSE)&lt;=0.776,0.05,0.1)))</f>
        <v>#N/A</v>
      </c>
      <c r="D533" s="15" t="e">
        <f t="shared" si="8"/>
        <v>#N/A</v>
      </c>
    </row>
    <row r="534" spans="1:4" x14ac:dyDescent="0.25">
      <c r="A534" s="2" t="s">
        <v>539</v>
      </c>
      <c r="B534" s="1">
        <f>IF(VLOOKUP(A534,FPM!$A$5:$B$858,2,FALSE)&gt;VLOOKUP(A534,ICMS!$B$1:$C$852,2,FALSE),0.01,IF(VLOOKUP(A534,'Área Sudene Idene'!$A$1:$B$856,2,FALSE)="sudene/idene",0.05,IF(VLOOKUP(Resumo!A534,'IDH-M'!$A$1:$C$857,3,FALSE)&lt;=0.776,0.05,0.1)))</f>
        <v>0.01</v>
      </c>
      <c r="C534" s="15">
        <f>IF(VLOOKUP(A534,FPM!$A$5:$B$858,2,FALSE)/0.8&gt;VLOOKUP(A534,ICMS!$B$1:$C$852,2,FALSE),0.01,IF(VLOOKUP(A534,'Área Sudene Idene'!$A$1:$B$856,2,FALSE)="sudene/idene",0.05,IF(VLOOKUP(Resumo!A534,'IDH-M'!$A$1:$C$857,3,FALSE)&lt;=0.776,0.05,0.1)))</f>
        <v>0.01</v>
      </c>
      <c r="D534" s="15">
        <f t="shared" si="8"/>
        <v>0</v>
      </c>
    </row>
    <row r="535" spans="1:4" x14ac:dyDescent="0.25">
      <c r="A535" s="2" t="s">
        <v>540</v>
      </c>
      <c r="B535" s="1">
        <f>IF(VLOOKUP(A535,FPM!$A$5:$B$858,2,FALSE)&gt;VLOOKUP(A535,ICMS!$B$1:$C$852,2,FALSE),0.01,IF(VLOOKUP(A535,'Área Sudene Idene'!$A$1:$B$856,2,FALSE)="sudene/idene",0.05,IF(VLOOKUP(Resumo!A535,'IDH-M'!$A$1:$C$857,3,FALSE)&lt;=0.776,0.05,0.1)))</f>
        <v>0.01</v>
      </c>
      <c r="C535" s="15">
        <f>IF(VLOOKUP(A535,FPM!$A$5:$B$858,2,FALSE)/0.8&gt;VLOOKUP(A535,ICMS!$B$1:$C$852,2,FALSE),0.01,IF(VLOOKUP(A535,'Área Sudene Idene'!$A$1:$B$856,2,FALSE)="sudene/idene",0.05,IF(VLOOKUP(Resumo!A535,'IDH-M'!$A$1:$C$857,3,FALSE)&lt;=0.776,0.05,0.1)))</f>
        <v>0.01</v>
      </c>
      <c r="D535" s="15">
        <f t="shared" si="8"/>
        <v>0</v>
      </c>
    </row>
    <row r="536" spans="1:4" x14ac:dyDescent="0.25">
      <c r="A536" s="2" t="s">
        <v>541</v>
      </c>
      <c r="B536" s="1" t="e">
        <f>IF(VLOOKUP(A536,FPM!$A$5:$B$858,2,FALSE)&gt;VLOOKUP(A536,ICMS!$B$1:$C$852,2,FALSE),0.01,IF(VLOOKUP(A536,'Área Sudene Idene'!$A$1:$B$856,2,FALSE)="sudene/idene",0.05,IF(VLOOKUP(Resumo!A536,'IDH-M'!$A$1:$C$857,3,FALSE)&lt;=0.776,0.05,0.1)))</f>
        <v>#N/A</v>
      </c>
      <c r="C536" s="15" t="e">
        <f>IF(VLOOKUP(A536,FPM!$A$5:$B$858,2,FALSE)/0.8&gt;VLOOKUP(A536,ICMS!$B$1:$C$852,2,FALSE),0.01,IF(VLOOKUP(A536,'Área Sudene Idene'!$A$1:$B$856,2,FALSE)="sudene/idene",0.05,IF(VLOOKUP(Resumo!A536,'IDH-M'!$A$1:$C$857,3,FALSE)&lt;=0.776,0.05,0.1)))</f>
        <v>#N/A</v>
      </c>
      <c r="D536" s="15" t="e">
        <f t="shared" si="8"/>
        <v>#N/A</v>
      </c>
    </row>
    <row r="537" spans="1:4" x14ac:dyDescent="0.25">
      <c r="A537" s="2" t="s">
        <v>542</v>
      </c>
      <c r="B537" s="1" t="e">
        <f>IF(VLOOKUP(A537,FPM!$A$5:$B$858,2,FALSE)&gt;VLOOKUP(A537,ICMS!$B$1:$C$852,2,FALSE),0.01,IF(VLOOKUP(A537,'Área Sudene Idene'!$A$1:$B$856,2,FALSE)="sudene/idene",0.05,IF(VLOOKUP(Resumo!A537,'IDH-M'!$A$1:$C$857,3,FALSE)&lt;=0.776,0.05,0.1)))</f>
        <v>#N/A</v>
      </c>
      <c r="C537" s="15" t="e">
        <f>IF(VLOOKUP(A537,FPM!$A$5:$B$858,2,FALSE)/0.8&gt;VLOOKUP(A537,ICMS!$B$1:$C$852,2,FALSE),0.01,IF(VLOOKUP(A537,'Área Sudene Idene'!$A$1:$B$856,2,FALSE)="sudene/idene",0.05,IF(VLOOKUP(Resumo!A537,'IDH-M'!$A$1:$C$857,3,FALSE)&lt;=0.776,0.05,0.1)))</f>
        <v>#N/A</v>
      </c>
      <c r="D537" s="15" t="e">
        <f t="shared" si="8"/>
        <v>#N/A</v>
      </c>
    </row>
    <row r="538" spans="1:4" x14ac:dyDescent="0.25">
      <c r="A538" s="2" t="s">
        <v>543</v>
      </c>
      <c r="B538" s="1" t="e">
        <f>IF(VLOOKUP(A538,FPM!$A$5:$B$858,2,FALSE)&gt;VLOOKUP(A538,ICMS!$B$1:$C$852,2,FALSE),0.01,IF(VLOOKUP(A538,'Área Sudene Idene'!$A$1:$B$856,2,FALSE)="sudene/idene",0.05,IF(VLOOKUP(Resumo!A538,'IDH-M'!$A$1:$C$857,3,FALSE)&lt;=0.776,0.05,0.1)))</f>
        <v>#N/A</v>
      </c>
      <c r="C538" s="15" t="e">
        <f>IF(VLOOKUP(A538,FPM!$A$5:$B$858,2,FALSE)/0.8&gt;VLOOKUP(A538,ICMS!$B$1:$C$852,2,FALSE),0.01,IF(VLOOKUP(A538,'Área Sudene Idene'!$A$1:$B$856,2,FALSE)="sudene/idene",0.05,IF(VLOOKUP(Resumo!A538,'IDH-M'!$A$1:$C$857,3,FALSE)&lt;=0.776,0.05,0.1)))</f>
        <v>#N/A</v>
      </c>
      <c r="D538" s="15" t="e">
        <f t="shared" si="8"/>
        <v>#N/A</v>
      </c>
    </row>
    <row r="539" spans="1:4" x14ac:dyDescent="0.25">
      <c r="A539" s="2" t="s">
        <v>544</v>
      </c>
      <c r="B539" s="1">
        <f>IF(VLOOKUP(A539,FPM!$A$5:$B$858,2,FALSE)&gt;VLOOKUP(A539,ICMS!$B$1:$C$852,2,FALSE),0.01,IF(VLOOKUP(A539,'Área Sudene Idene'!$A$1:$B$856,2,FALSE)="sudene/idene",0.05,IF(VLOOKUP(Resumo!A539,'IDH-M'!$A$1:$C$857,3,FALSE)&lt;=0.776,0.05,0.1)))</f>
        <v>0.05</v>
      </c>
      <c r="C539" s="15">
        <f>IF(VLOOKUP(A539,FPM!$A$5:$B$858,2,FALSE)/0.8&gt;VLOOKUP(A539,ICMS!$B$1:$C$852,2,FALSE),0.01,IF(VLOOKUP(A539,'Área Sudene Idene'!$A$1:$B$856,2,FALSE)="sudene/idene",0.05,IF(VLOOKUP(Resumo!A539,'IDH-M'!$A$1:$C$857,3,FALSE)&lt;=0.776,0.05,0.1)))</f>
        <v>0.05</v>
      </c>
      <c r="D539" s="15">
        <f t="shared" si="8"/>
        <v>0</v>
      </c>
    </row>
    <row r="540" spans="1:4" x14ac:dyDescent="0.25">
      <c r="A540" s="2" t="s">
        <v>545</v>
      </c>
      <c r="B540" s="1">
        <f>IF(VLOOKUP(A540,FPM!$A$5:$B$858,2,FALSE)&gt;VLOOKUP(A540,ICMS!$B$1:$C$852,2,FALSE),0.01,IF(VLOOKUP(A540,'Área Sudene Idene'!$A$1:$B$856,2,FALSE)="sudene/idene",0.05,IF(VLOOKUP(Resumo!A540,'IDH-M'!$A$1:$C$857,3,FALSE)&lt;=0.776,0.05,0.1)))</f>
        <v>0.01</v>
      </c>
      <c r="C540" s="15">
        <f>IF(VLOOKUP(A540,FPM!$A$5:$B$858,2,FALSE)/0.8&gt;VLOOKUP(A540,ICMS!$B$1:$C$852,2,FALSE),0.01,IF(VLOOKUP(A540,'Área Sudene Idene'!$A$1:$B$856,2,FALSE)="sudene/idene",0.05,IF(VLOOKUP(Resumo!A540,'IDH-M'!$A$1:$C$857,3,FALSE)&lt;=0.776,0.05,0.1)))</f>
        <v>0.01</v>
      </c>
      <c r="D540" s="15">
        <f t="shared" si="8"/>
        <v>0</v>
      </c>
    </row>
    <row r="541" spans="1:4" x14ac:dyDescent="0.25">
      <c r="A541" s="2" t="s">
        <v>546</v>
      </c>
      <c r="B541" s="1">
        <f>IF(VLOOKUP(A541,FPM!$A$5:$B$858,2,FALSE)&gt;VLOOKUP(A541,ICMS!$B$1:$C$852,2,FALSE),0.01,IF(VLOOKUP(A541,'Área Sudene Idene'!$A$1:$B$856,2,FALSE)="sudene/idene",0.05,IF(VLOOKUP(Resumo!A541,'IDH-M'!$A$1:$C$857,3,FALSE)&lt;=0.776,0.05,0.1)))</f>
        <v>0.05</v>
      </c>
      <c r="C541" s="15">
        <f>IF(VLOOKUP(A541,FPM!$A$5:$B$858,2,FALSE)/0.8&gt;VLOOKUP(A541,ICMS!$B$1:$C$852,2,FALSE),0.01,IF(VLOOKUP(A541,'Área Sudene Idene'!$A$1:$B$856,2,FALSE)="sudene/idene",0.05,IF(VLOOKUP(Resumo!A541,'IDH-M'!$A$1:$C$857,3,FALSE)&lt;=0.776,0.05,0.1)))</f>
        <v>0.05</v>
      </c>
      <c r="D541" s="15">
        <f t="shared" si="8"/>
        <v>0</v>
      </c>
    </row>
    <row r="542" spans="1:4" x14ac:dyDescent="0.25">
      <c r="A542" s="2" t="s">
        <v>547</v>
      </c>
      <c r="B542" s="1">
        <f>IF(VLOOKUP(A542,FPM!$A$5:$B$858,2,FALSE)&gt;VLOOKUP(A542,ICMS!$B$1:$C$852,2,FALSE),0.01,IF(VLOOKUP(A542,'Área Sudene Idene'!$A$1:$B$856,2,FALSE)="sudene/idene",0.05,IF(VLOOKUP(Resumo!A542,'IDH-M'!$A$1:$C$857,3,FALSE)&lt;=0.776,0.05,0.1)))</f>
        <v>0.01</v>
      </c>
      <c r="C542" s="15">
        <f>IF(VLOOKUP(A542,FPM!$A$5:$B$858,2,FALSE)/0.8&gt;VLOOKUP(A542,ICMS!$B$1:$C$852,2,FALSE),0.01,IF(VLOOKUP(A542,'Área Sudene Idene'!$A$1:$B$856,2,FALSE)="sudene/idene",0.05,IF(VLOOKUP(Resumo!A542,'IDH-M'!$A$1:$C$857,3,FALSE)&lt;=0.776,0.05,0.1)))</f>
        <v>0.01</v>
      </c>
      <c r="D542" s="15">
        <f t="shared" si="8"/>
        <v>0</v>
      </c>
    </row>
    <row r="543" spans="1:4" x14ac:dyDescent="0.25">
      <c r="A543" s="2" t="s">
        <v>548</v>
      </c>
      <c r="B543" s="1">
        <f>IF(VLOOKUP(A543,FPM!$A$5:$B$858,2,FALSE)&gt;VLOOKUP(A543,ICMS!$B$1:$C$852,2,FALSE),0.01,IF(VLOOKUP(A543,'Área Sudene Idene'!$A$1:$B$856,2,FALSE)="sudene/idene",0.05,IF(VLOOKUP(Resumo!A543,'IDH-M'!$A$1:$C$857,3,FALSE)&lt;=0.776,0.05,0.1)))</f>
        <v>0.01</v>
      </c>
      <c r="C543" s="15">
        <f>IF(VLOOKUP(A543,FPM!$A$5:$B$858,2,FALSE)/0.8&gt;VLOOKUP(A543,ICMS!$B$1:$C$852,2,FALSE),0.01,IF(VLOOKUP(A543,'Área Sudene Idene'!$A$1:$B$856,2,FALSE)="sudene/idene",0.05,IF(VLOOKUP(Resumo!A543,'IDH-M'!$A$1:$C$857,3,FALSE)&lt;=0.776,0.05,0.1)))</f>
        <v>0.01</v>
      </c>
      <c r="D543" s="15">
        <f t="shared" si="8"/>
        <v>0</v>
      </c>
    </row>
    <row r="544" spans="1:4" x14ac:dyDescent="0.25">
      <c r="A544" s="2" t="s">
        <v>549</v>
      </c>
      <c r="B544" s="1" t="e">
        <f>IF(VLOOKUP(A544,FPM!$A$5:$B$858,2,FALSE)&gt;VLOOKUP(A544,ICMS!$B$1:$C$852,2,FALSE),0.01,IF(VLOOKUP(A544,'Área Sudene Idene'!$A$1:$B$856,2,FALSE)="sudene/idene",0.05,IF(VLOOKUP(Resumo!A544,'IDH-M'!$A$1:$C$857,3,FALSE)&lt;=0.776,0.05,0.1)))</f>
        <v>#N/A</v>
      </c>
      <c r="C544" s="15" t="e">
        <f>IF(VLOOKUP(A544,FPM!$A$5:$B$858,2,FALSE)/0.8&gt;VLOOKUP(A544,ICMS!$B$1:$C$852,2,FALSE),0.01,IF(VLOOKUP(A544,'Área Sudene Idene'!$A$1:$B$856,2,FALSE)="sudene/idene",0.05,IF(VLOOKUP(Resumo!A544,'IDH-M'!$A$1:$C$857,3,FALSE)&lt;=0.776,0.05,0.1)))</f>
        <v>#N/A</v>
      </c>
      <c r="D544" s="15" t="e">
        <f t="shared" si="8"/>
        <v>#N/A</v>
      </c>
    </row>
    <row r="545" spans="1:4" x14ac:dyDescent="0.25">
      <c r="A545" s="2" t="s">
        <v>550</v>
      </c>
      <c r="B545" s="1">
        <f>IF(VLOOKUP(A545,FPM!$A$5:$B$858,2,FALSE)&gt;VLOOKUP(A545,ICMS!$B$1:$C$852,2,FALSE),0.01,IF(VLOOKUP(A545,'Área Sudene Idene'!$A$1:$B$856,2,FALSE)="sudene/idene",0.05,IF(VLOOKUP(Resumo!A545,'IDH-M'!$A$1:$C$857,3,FALSE)&lt;=0.776,0.05,0.1)))</f>
        <v>0.01</v>
      </c>
      <c r="C545" s="15">
        <f>IF(VLOOKUP(A545,FPM!$A$5:$B$858,2,FALSE)/0.8&gt;VLOOKUP(A545,ICMS!$B$1:$C$852,2,FALSE),0.01,IF(VLOOKUP(A545,'Área Sudene Idene'!$A$1:$B$856,2,FALSE)="sudene/idene",0.05,IF(VLOOKUP(Resumo!A545,'IDH-M'!$A$1:$C$857,3,FALSE)&lt;=0.776,0.05,0.1)))</f>
        <v>0.01</v>
      </c>
      <c r="D545" s="15">
        <f t="shared" si="8"/>
        <v>0</v>
      </c>
    </row>
    <row r="546" spans="1:4" x14ac:dyDescent="0.25">
      <c r="A546" s="2" t="s">
        <v>551</v>
      </c>
      <c r="B546" s="1">
        <f>IF(VLOOKUP(A546,FPM!$A$5:$B$858,2,FALSE)&gt;VLOOKUP(A546,ICMS!$B$1:$C$852,2,FALSE),0.01,IF(VLOOKUP(A546,'Área Sudene Idene'!$A$1:$B$856,2,FALSE)="sudene/idene",0.05,IF(VLOOKUP(Resumo!A546,'IDH-M'!$A$1:$C$857,3,FALSE)&lt;=0.776,0.05,0.1)))</f>
        <v>0.01</v>
      </c>
      <c r="C546" s="15">
        <f>IF(VLOOKUP(A546,FPM!$A$5:$B$858,2,FALSE)/0.8&gt;VLOOKUP(A546,ICMS!$B$1:$C$852,2,FALSE),0.01,IF(VLOOKUP(A546,'Área Sudene Idene'!$A$1:$B$856,2,FALSE)="sudene/idene",0.05,IF(VLOOKUP(Resumo!A546,'IDH-M'!$A$1:$C$857,3,FALSE)&lt;=0.776,0.05,0.1)))</f>
        <v>0.01</v>
      </c>
      <c r="D546" s="15">
        <f t="shared" si="8"/>
        <v>0</v>
      </c>
    </row>
    <row r="547" spans="1:4" x14ac:dyDescent="0.25">
      <c r="A547" s="2" t="s">
        <v>552</v>
      </c>
      <c r="B547" s="1">
        <f>IF(VLOOKUP(A547,FPM!$A$5:$B$858,2,FALSE)&gt;VLOOKUP(A547,ICMS!$B$1:$C$852,2,FALSE),0.01,IF(VLOOKUP(A547,'Área Sudene Idene'!$A$1:$B$856,2,FALSE)="sudene/idene",0.05,IF(VLOOKUP(Resumo!A547,'IDH-M'!$A$1:$C$857,3,FALSE)&lt;=0.776,0.05,0.1)))</f>
        <v>0.05</v>
      </c>
      <c r="C547" s="15">
        <f>IF(VLOOKUP(A547,FPM!$A$5:$B$858,2,FALSE)/0.8&gt;VLOOKUP(A547,ICMS!$B$1:$C$852,2,FALSE),0.01,IF(VLOOKUP(A547,'Área Sudene Idene'!$A$1:$B$856,2,FALSE)="sudene/idene",0.05,IF(VLOOKUP(Resumo!A547,'IDH-M'!$A$1:$C$857,3,FALSE)&lt;=0.776,0.05,0.1)))</f>
        <v>0.05</v>
      </c>
      <c r="D547" s="15">
        <f t="shared" si="8"/>
        <v>0</v>
      </c>
    </row>
    <row r="548" spans="1:4" x14ac:dyDescent="0.25">
      <c r="A548" s="2" t="s">
        <v>553</v>
      </c>
      <c r="B548" s="1">
        <f>IF(VLOOKUP(A548,FPM!$A$5:$B$858,2,FALSE)&gt;VLOOKUP(A548,ICMS!$B$1:$C$852,2,FALSE),0.01,IF(VLOOKUP(A548,'Área Sudene Idene'!$A$1:$B$856,2,FALSE)="sudene/idene",0.05,IF(VLOOKUP(Resumo!A548,'IDH-M'!$A$1:$C$857,3,FALSE)&lt;=0.776,0.05,0.1)))</f>
        <v>0.01</v>
      </c>
      <c r="C548" s="15">
        <f>IF(VLOOKUP(A548,FPM!$A$5:$B$858,2,FALSE)/0.8&gt;VLOOKUP(A548,ICMS!$B$1:$C$852,2,FALSE),0.01,IF(VLOOKUP(A548,'Área Sudene Idene'!$A$1:$B$856,2,FALSE)="sudene/idene",0.05,IF(VLOOKUP(Resumo!A548,'IDH-M'!$A$1:$C$857,3,FALSE)&lt;=0.776,0.05,0.1)))</f>
        <v>0.01</v>
      </c>
      <c r="D548" s="15">
        <f t="shared" si="8"/>
        <v>0</v>
      </c>
    </row>
    <row r="549" spans="1:4" x14ac:dyDescent="0.25">
      <c r="A549" s="2" t="s">
        <v>554</v>
      </c>
      <c r="B549" s="1">
        <f>IF(VLOOKUP(A549,FPM!$A$5:$B$858,2,FALSE)&gt;VLOOKUP(A549,ICMS!$B$1:$C$852,2,FALSE),0.01,IF(VLOOKUP(A549,'Área Sudene Idene'!$A$1:$B$856,2,FALSE)="sudene/idene",0.05,IF(VLOOKUP(Resumo!A549,'IDH-M'!$A$1:$C$857,3,FALSE)&lt;=0.776,0.05,0.1)))</f>
        <v>0.01</v>
      </c>
      <c r="C549" s="15">
        <f>IF(VLOOKUP(A549,FPM!$A$5:$B$858,2,FALSE)/0.8&gt;VLOOKUP(A549,ICMS!$B$1:$C$852,2,FALSE),0.01,IF(VLOOKUP(A549,'Área Sudene Idene'!$A$1:$B$856,2,FALSE)="sudene/idene",0.05,IF(VLOOKUP(Resumo!A549,'IDH-M'!$A$1:$C$857,3,FALSE)&lt;=0.776,0.05,0.1)))</f>
        <v>0.01</v>
      </c>
      <c r="D549" s="15">
        <f t="shared" si="8"/>
        <v>0</v>
      </c>
    </row>
    <row r="550" spans="1:4" x14ac:dyDescent="0.25">
      <c r="A550" s="2" t="s">
        <v>555</v>
      </c>
      <c r="B550" s="1" t="e">
        <f>IF(VLOOKUP(A550,FPM!$A$5:$B$858,2,FALSE)&gt;VLOOKUP(A550,ICMS!$B$1:$C$852,2,FALSE),0.01,IF(VLOOKUP(A550,'Área Sudene Idene'!$A$1:$B$856,2,FALSE)="sudene/idene",0.05,IF(VLOOKUP(Resumo!A550,'IDH-M'!$A$1:$C$857,3,FALSE)&lt;=0.776,0.05,0.1)))</f>
        <v>#N/A</v>
      </c>
      <c r="C550" s="15" t="e">
        <f>IF(VLOOKUP(A550,FPM!$A$5:$B$858,2,FALSE)/0.8&gt;VLOOKUP(A550,ICMS!$B$1:$C$852,2,FALSE),0.01,IF(VLOOKUP(A550,'Área Sudene Idene'!$A$1:$B$856,2,FALSE)="sudene/idene",0.05,IF(VLOOKUP(Resumo!A550,'IDH-M'!$A$1:$C$857,3,FALSE)&lt;=0.776,0.05,0.1)))</f>
        <v>#N/A</v>
      </c>
      <c r="D550" s="15" t="e">
        <f t="shared" si="8"/>
        <v>#N/A</v>
      </c>
    </row>
    <row r="551" spans="1:4" x14ac:dyDescent="0.25">
      <c r="A551" s="2" t="s">
        <v>556</v>
      </c>
      <c r="B551" s="1">
        <f>IF(VLOOKUP(A551,FPM!$A$5:$B$858,2,FALSE)&gt;VLOOKUP(A551,ICMS!$B$1:$C$852,2,FALSE),0.01,IF(VLOOKUP(A551,'Área Sudene Idene'!$A$1:$B$856,2,FALSE)="sudene/idene",0.05,IF(VLOOKUP(Resumo!A551,'IDH-M'!$A$1:$C$857,3,FALSE)&lt;=0.776,0.05,0.1)))</f>
        <v>0.01</v>
      </c>
      <c r="C551" s="15">
        <f>IF(VLOOKUP(A551,FPM!$A$5:$B$858,2,FALSE)/0.8&gt;VLOOKUP(A551,ICMS!$B$1:$C$852,2,FALSE),0.01,IF(VLOOKUP(A551,'Área Sudene Idene'!$A$1:$B$856,2,FALSE)="sudene/idene",0.05,IF(VLOOKUP(Resumo!A551,'IDH-M'!$A$1:$C$857,3,FALSE)&lt;=0.776,0.05,0.1)))</f>
        <v>0.01</v>
      </c>
      <c r="D551" s="15">
        <f t="shared" si="8"/>
        <v>0</v>
      </c>
    </row>
    <row r="552" spans="1:4" x14ac:dyDescent="0.25">
      <c r="A552" s="2" t="s">
        <v>557</v>
      </c>
      <c r="B552" s="1" t="e">
        <f>IF(VLOOKUP(A552,FPM!$A$5:$B$858,2,FALSE)&gt;VLOOKUP(A552,ICMS!$B$1:$C$852,2,FALSE),0.01,IF(VLOOKUP(A552,'Área Sudene Idene'!$A$1:$B$856,2,FALSE)="sudene/idene",0.05,IF(VLOOKUP(Resumo!A552,'IDH-M'!$A$1:$C$857,3,FALSE)&lt;=0.776,0.05,0.1)))</f>
        <v>#N/A</v>
      </c>
      <c r="C552" s="15" t="e">
        <f>IF(VLOOKUP(A552,FPM!$A$5:$B$858,2,FALSE)/0.8&gt;VLOOKUP(A552,ICMS!$B$1:$C$852,2,FALSE),0.01,IF(VLOOKUP(A552,'Área Sudene Idene'!$A$1:$B$856,2,FALSE)="sudene/idene",0.05,IF(VLOOKUP(Resumo!A552,'IDH-M'!$A$1:$C$857,3,FALSE)&lt;=0.776,0.05,0.1)))</f>
        <v>#N/A</v>
      </c>
      <c r="D552" s="15" t="e">
        <f t="shared" si="8"/>
        <v>#N/A</v>
      </c>
    </row>
    <row r="553" spans="1:4" x14ac:dyDescent="0.25">
      <c r="A553" s="2" t="s">
        <v>558</v>
      </c>
      <c r="B553" s="1">
        <f>IF(VLOOKUP(A553,FPM!$A$5:$B$858,2,FALSE)&gt;VLOOKUP(A553,ICMS!$B$1:$C$852,2,FALSE),0.01,IF(VLOOKUP(A553,'Área Sudene Idene'!$A$1:$B$856,2,FALSE)="sudene/idene",0.05,IF(VLOOKUP(Resumo!A553,'IDH-M'!$A$1:$C$857,3,FALSE)&lt;=0.776,0.05,0.1)))</f>
        <v>0.05</v>
      </c>
      <c r="C553" s="15">
        <f>IF(VLOOKUP(A553,FPM!$A$5:$B$858,2,FALSE)/0.8&gt;VLOOKUP(A553,ICMS!$B$1:$C$852,2,FALSE),0.01,IF(VLOOKUP(A553,'Área Sudene Idene'!$A$1:$B$856,2,FALSE)="sudene/idene",0.05,IF(VLOOKUP(Resumo!A553,'IDH-M'!$A$1:$C$857,3,FALSE)&lt;=0.776,0.05,0.1)))</f>
        <v>0.05</v>
      </c>
      <c r="D553" s="15">
        <f t="shared" si="8"/>
        <v>0</v>
      </c>
    </row>
    <row r="554" spans="1:4" x14ac:dyDescent="0.25">
      <c r="A554" s="2" t="s">
        <v>559</v>
      </c>
      <c r="B554" s="1" t="e">
        <f>IF(VLOOKUP(A554,FPM!$A$5:$B$858,2,FALSE)&gt;VLOOKUP(A554,ICMS!$B$1:$C$852,2,FALSE),0.01,IF(VLOOKUP(A554,'Área Sudene Idene'!$A$1:$B$856,2,FALSE)="sudene/idene",0.05,IF(VLOOKUP(Resumo!A554,'IDH-M'!$A$1:$C$857,3,FALSE)&lt;=0.776,0.05,0.1)))</f>
        <v>#N/A</v>
      </c>
      <c r="C554" s="15" t="e">
        <f>IF(VLOOKUP(A554,FPM!$A$5:$B$858,2,FALSE)/0.8&gt;VLOOKUP(A554,ICMS!$B$1:$C$852,2,FALSE),0.01,IF(VLOOKUP(A554,'Área Sudene Idene'!$A$1:$B$856,2,FALSE)="sudene/idene",0.05,IF(VLOOKUP(Resumo!A554,'IDH-M'!$A$1:$C$857,3,FALSE)&lt;=0.776,0.05,0.1)))</f>
        <v>#N/A</v>
      </c>
      <c r="D554" s="15" t="e">
        <f t="shared" si="8"/>
        <v>#N/A</v>
      </c>
    </row>
    <row r="555" spans="1:4" x14ac:dyDescent="0.25">
      <c r="A555" s="2" t="s">
        <v>560</v>
      </c>
      <c r="B555" s="1" t="e">
        <f>IF(VLOOKUP(A555,FPM!$A$5:$B$858,2,FALSE)&gt;VLOOKUP(A555,ICMS!$B$1:$C$852,2,FALSE),0.01,IF(VLOOKUP(A555,'Área Sudene Idene'!$A$1:$B$856,2,FALSE)="sudene/idene",0.05,IF(VLOOKUP(Resumo!A555,'IDH-M'!$A$1:$C$857,3,FALSE)&lt;=0.776,0.05,0.1)))</f>
        <v>#N/A</v>
      </c>
      <c r="C555" s="15" t="e">
        <f>IF(VLOOKUP(A555,FPM!$A$5:$B$858,2,FALSE)/0.8&gt;VLOOKUP(A555,ICMS!$B$1:$C$852,2,FALSE),0.01,IF(VLOOKUP(A555,'Área Sudene Idene'!$A$1:$B$856,2,FALSE)="sudene/idene",0.05,IF(VLOOKUP(Resumo!A555,'IDH-M'!$A$1:$C$857,3,FALSE)&lt;=0.776,0.05,0.1)))</f>
        <v>#N/A</v>
      </c>
      <c r="D555" s="15" t="e">
        <f t="shared" si="8"/>
        <v>#N/A</v>
      </c>
    </row>
    <row r="556" spans="1:4" x14ac:dyDescent="0.25">
      <c r="A556" s="2" t="s">
        <v>561</v>
      </c>
      <c r="B556" s="1">
        <f>IF(VLOOKUP(A556,FPM!$A$5:$B$858,2,FALSE)&gt;VLOOKUP(A556,ICMS!$B$1:$C$852,2,FALSE),0.01,IF(VLOOKUP(A556,'Área Sudene Idene'!$A$1:$B$856,2,FALSE)="sudene/idene",0.05,IF(VLOOKUP(Resumo!A556,'IDH-M'!$A$1:$C$857,3,FALSE)&lt;=0.776,0.05,0.1)))</f>
        <v>0.01</v>
      </c>
      <c r="C556" s="15">
        <f>IF(VLOOKUP(A556,FPM!$A$5:$B$858,2,FALSE)/0.8&gt;VLOOKUP(A556,ICMS!$B$1:$C$852,2,FALSE),0.01,IF(VLOOKUP(A556,'Área Sudene Idene'!$A$1:$B$856,2,FALSE)="sudene/idene",0.05,IF(VLOOKUP(Resumo!A556,'IDH-M'!$A$1:$C$857,3,FALSE)&lt;=0.776,0.05,0.1)))</f>
        <v>0.01</v>
      </c>
      <c r="D556" s="15">
        <f t="shared" si="8"/>
        <v>0</v>
      </c>
    </row>
    <row r="557" spans="1:4" x14ac:dyDescent="0.25">
      <c r="A557" s="2" t="s">
        <v>562</v>
      </c>
      <c r="B557" s="1">
        <f>IF(VLOOKUP(A557,FPM!$A$5:$B$858,2,FALSE)&gt;VLOOKUP(A557,ICMS!$B$1:$C$852,2,FALSE),0.01,IF(VLOOKUP(A557,'Área Sudene Idene'!$A$1:$B$856,2,FALSE)="sudene/idene",0.05,IF(VLOOKUP(Resumo!A557,'IDH-M'!$A$1:$C$857,3,FALSE)&lt;=0.776,0.05,0.1)))</f>
        <v>0.01</v>
      </c>
      <c r="C557" s="15">
        <f>IF(VLOOKUP(A557,FPM!$A$5:$B$858,2,FALSE)/0.8&gt;VLOOKUP(A557,ICMS!$B$1:$C$852,2,FALSE),0.01,IF(VLOOKUP(A557,'Área Sudene Idene'!$A$1:$B$856,2,FALSE)="sudene/idene",0.05,IF(VLOOKUP(Resumo!A557,'IDH-M'!$A$1:$C$857,3,FALSE)&lt;=0.776,0.05,0.1)))</f>
        <v>0.01</v>
      </c>
      <c r="D557" s="15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IF(VLOOKUP(A558,FPM!$A$5:$B$858,2,FALSE)&gt;VLOOKUP(A558,ICMS!$B$1:$C$852,2,FALSE),0.01,IF(VLOOKUP(A558,'Área Sudene Idene'!$A$1:$B$856,2,FALSE)="sudene/idene",0.05,IF(VLOOKUP(Resumo!A558,'IDH-M'!$A$1:$C$857,3,FALSE)&lt;=0.776,0.05,0.1)))</f>
        <v>0.01</v>
      </c>
      <c r="C558" s="15">
        <f>IF(VLOOKUP(A558,FPM!$A$5:$B$858,2,FALSE)/0.8&gt;VLOOKUP(A558,ICMS!$B$1:$C$852,2,FALSE),0.01,IF(VLOOKUP(A558,'Área Sudene Idene'!$A$1:$B$856,2,FALSE)="sudene/idene",0.05,IF(VLOOKUP(Resumo!A558,'IDH-M'!$A$1:$C$857,3,FALSE)&lt;=0.776,0.05,0.1)))</f>
        <v>0.01</v>
      </c>
      <c r="D558" s="15">
        <f t="shared" si="8"/>
        <v>0</v>
      </c>
    </row>
    <row r="559" spans="1:4" x14ac:dyDescent="0.25">
      <c r="A559" s="2" t="s">
        <v>564</v>
      </c>
      <c r="B559" s="1">
        <f>IF(VLOOKUP(A559,FPM!$A$5:$B$858,2,FALSE)&gt;VLOOKUP(A559,ICMS!$B$1:$C$852,2,FALSE),0.01,IF(VLOOKUP(A559,'Área Sudene Idene'!$A$1:$B$856,2,FALSE)="sudene/idene",0.05,IF(VLOOKUP(Resumo!A559,'IDH-M'!$A$1:$C$857,3,FALSE)&lt;=0.776,0.05,0.1)))</f>
        <v>0.01</v>
      </c>
      <c r="C559" s="15">
        <f>IF(VLOOKUP(A559,FPM!$A$5:$B$858,2,FALSE)/0.8&gt;VLOOKUP(A559,ICMS!$B$1:$C$852,2,FALSE),0.01,IF(VLOOKUP(A559,'Área Sudene Idene'!$A$1:$B$856,2,FALSE)="sudene/idene",0.05,IF(VLOOKUP(Resumo!A559,'IDH-M'!$A$1:$C$857,3,FALSE)&lt;=0.776,0.05,0.1)))</f>
        <v>0.01</v>
      </c>
      <c r="D559" s="15">
        <f t="shared" si="8"/>
        <v>0</v>
      </c>
    </row>
    <row r="560" spans="1:4" x14ac:dyDescent="0.25">
      <c r="A560" s="2" t="s">
        <v>565</v>
      </c>
      <c r="B560" s="1" t="e">
        <f>IF(VLOOKUP(A560,FPM!$A$5:$B$858,2,FALSE)&gt;VLOOKUP(A560,ICMS!$B$1:$C$852,2,FALSE),0.01,IF(VLOOKUP(A560,'Área Sudene Idene'!$A$1:$B$856,2,FALSE)="sudene/idene",0.05,IF(VLOOKUP(Resumo!A560,'IDH-M'!$A$1:$C$857,3,FALSE)&lt;=0.776,0.05,0.1)))</f>
        <v>#N/A</v>
      </c>
      <c r="C560" s="15" t="e">
        <f>IF(VLOOKUP(A560,FPM!$A$5:$B$858,2,FALSE)/0.8&gt;VLOOKUP(A560,ICMS!$B$1:$C$852,2,FALSE),0.01,IF(VLOOKUP(A560,'Área Sudene Idene'!$A$1:$B$856,2,FALSE)="sudene/idene",0.05,IF(VLOOKUP(Resumo!A560,'IDH-M'!$A$1:$C$857,3,FALSE)&lt;=0.776,0.05,0.1)))</f>
        <v>#N/A</v>
      </c>
      <c r="D560" s="15" t="e">
        <f t="shared" si="8"/>
        <v>#N/A</v>
      </c>
    </row>
    <row r="561" spans="1:4" x14ac:dyDescent="0.25">
      <c r="A561" s="2" t="s">
        <v>566</v>
      </c>
      <c r="B561" s="1">
        <f>IF(VLOOKUP(A561,FPM!$A$5:$B$858,2,FALSE)&gt;VLOOKUP(A561,ICMS!$B$1:$C$852,2,FALSE),0.01,IF(VLOOKUP(A561,'Área Sudene Idene'!$A$1:$B$856,2,FALSE)="sudene/idene",0.05,IF(VLOOKUP(Resumo!A561,'IDH-M'!$A$1:$C$857,3,FALSE)&lt;=0.776,0.05,0.1)))</f>
        <v>0.05</v>
      </c>
      <c r="C561" s="15">
        <f>IF(VLOOKUP(A561,FPM!$A$5:$B$858,2,FALSE)/0.8&gt;VLOOKUP(A561,ICMS!$B$1:$C$852,2,FALSE),0.01,IF(VLOOKUP(A561,'Área Sudene Idene'!$A$1:$B$856,2,FALSE)="sudene/idene",0.05,IF(VLOOKUP(Resumo!A561,'IDH-M'!$A$1:$C$857,3,FALSE)&lt;=0.776,0.05,0.1)))</f>
        <v>0.01</v>
      </c>
      <c r="D561" s="15">
        <f t="shared" si="8"/>
        <v>0.04</v>
      </c>
    </row>
    <row r="562" spans="1:4" x14ac:dyDescent="0.25">
      <c r="A562" s="2" t="s">
        <v>567</v>
      </c>
      <c r="B562" s="1">
        <f>IF(VLOOKUP(A562,FPM!$A$5:$B$858,2,FALSE)&gt;VLOOKUP(A562,ICMS!$B$1:$C$852,2,FALSE),0.01,IF(VLOOKUP(A562,'Área Sudene Idene'!$A$1:$B$856,2,FALSE)="sudene/idene",0.05,IF(VLOOKUP(Resumo!A562,'IDH-M'!$A$1:$C$857,3,FALSE)&lt;=0.776,0.05,0.1)))</f>
        <v>0.01</v>
      </c>
      <c r="C562" s="15">
        <f>IF(VLOOKUP(A562,FPM!$A$5:$B$858,2,FALSE)/0.8&gt;VLOOKUP(A562,ICMS!$B$1:$C$852,2,FALSE),0.01,IF(VLOOKUP(A562,'Área Sudene Idene'!$A$1:$B$856,2,FALSE)="sudene/idene",0.05,IF(VLOOKUP(Resumo!A562,'IDH-M'!$A$1:$C$857,3,FALSE)&lt;=0.776,0.05,0.1)))</f>
        <v>0.01</v>
      </c>
      <c r="D562" s="15">
        <f t="shared" si="8"/>
        <v>0</v>
      </c>
    </row>
    <row r="563" spans="1:4" x14ac:dyDescent="0.25">
      <c r="A563" s="2" t="s">
        <v>568</v>
      </c>
      <c r="B563" s="1">
        <f>IF(VLOOKUP(A563,FPM!$A$5:$B$858,2,FALSE)&gt;VLOOKUP(A563,ICMS!$B$1:$C$852,2,FALSE),0.01,IF(VLOOKUP(A563,'Área Sudene Idene'!$A$1:$B$856,2,FALSE)="sudene/idene",0.05,IF(VLOOKUP(Resumo!A563,'IDH-M'!$A$1:$C$857,3,FALSE)&lt;=0.776,0.05,0.1)))</f>
        <v>0.05</v>
      </c>
      <c r="C563" s="15">
        <f>IF(VLOOKUP(A563,FPM!$A$5:$B$858,2,FALSE)/0.8&gt;VLOOKUP(A563,ICMS!$B$1:$C$852,2,FALSE),0.01,IF(VLOOKUP(A563,'Área Sudene Idene'!$A$1:$B$856,2,FALSE)="sudene/idene",0.05,IF(VLOOKUP(Resumo!A563,'IDH-M'!$A$1:$C$857,3,FALSE)&lt;=0.776,0.05,0.1)))</f>
        <v>0.01</v>
      </c>
      <c r="D563" s="15">
        <f t="shared" si="8"/>
        <v>0.04</v>
      </c>
    </row>
    <row r="564" spans="1:4" x14ac:dyDescent="0.25">
      <c r="A564" s="2" t="s">
        <v>569</v>
      </c>
      <c r="B564" s="1" t="e">
        <f>IF(VLOOKUP(A564,FPM!$A$5:$B$858,2,FALSE)&gt;VLOOKUP(A564,ICMS!$B$1:$C$852,2,FALSE),0.01,IF(VLOOKUP(A564,'Área Sudene Idene'!$A$1:$B$856,2,FALSE)="sudene/idene",0.05,IF(VLOOKUP(Resumo!A564,'IDH-M'!$A$1:$C$857,3,FALSE)&lt;=0.776,0.05,0.1)))</f>
        <v>#N/A</v>
      </c>
      <c r="C564" s="15" t="e">
        <f>IF(VLOOKUP(A564,FPM!$A$5:$B$858,2,FALSE)/0.8&gt;VLOOKUP(A564,ICMS!$B$1:$C$852,2,FALSE),0.01,IF(VLOOKUP(A564,'Área Sudene Idene'!$A$1:$B$856,2,FALSE)="sudene/idene",0.05,IF(VLOOKUP(Resumo!A564,'IDH-M'!$A$1:$C$857,3,FALSE)&lt;=0.776,0.05,0.1)))</f>
        <v>#N/A</v>
      </c>
      <c r="D564" s="15" t="e">
        <f t="shared" si="8"/>
        <v>#N/A</v>
      </c>
    </row>
    <row r="565" spans="1:4" x14ac:dyDescent="0.25">
      <c r="A565" s="2" t="s">
        <v>570</v>
      </c>
      <c r="B565" s="1" t="e">
        <f>IF(VLOOKUP(A565,FPM!$A$5:$B$858,2,FALSE)&gt;VLOOKUP(A565,ICMS!$B$1:$C$852,2,FALSE),0.01,IF(VLOOKUP(A565,'Área Sudene Idene'!$A$1:$B$856,2,FALSE)="sudene/idene",0.05,IF(VLOOKUP(Resumo!A565,'IDH-M'!$A$1:$C$857,3,FALSE)&lt;=0.776,0.05,0.1)))</f>
        <v>#N/A</v>
      </c>
      <c r="C565" s="15" t="e">
        <f>IF(VLOOKUP(A565,FPM!$A$5:$B$858,2,FALSE)/0.8&gt;VLOOKUP(A565,ICMS!$B$1:$C$852,2,FALSE),0.01,IF(VLOOKUP(A565,'Área Sudene Idene'!$A$1:$B$856,2,FALSE)="sudene/idene",0.05,IF(VLOOKUP(Resumo!A565,'IDH-M'!$A$1:$C$857,3,FALSE)&lt;=0.776,0.05,0.1)))</f>
        <v>#N/A</v>
      </c>
      <c r="D565" s="15" t="e">
        <f t="shared" si="8"/>
        <v>#N/A</v>
      </c>
    </row>
    <row r="566" spans="1:4" x14ac:dyDescent="0.25">
      <c r="A566" s="2" t="s">
        <v>571</v>
      </c>
      <c r="B566" s="1" t="e">
        <f>IF(VLOOKUP(A566,FPM!$A$5:$B$858,2,FALSE)&gt;VLOOKUP(A566,ICMS!$B$1:$C$852,2,FALSE),0.01,IF(VLOOKUP(A566,'Área Sudene Idene'!$A$1:$B$856,2,FALSE)="sudene/idene",0.05,IF(VLOOKUP(Resumo!A566,'IDH-M'!$A$1:$C$857,3,FALSE)&lt;=0.776,0.05,0.1)))</f>
        <v>#N/A</v>
      </c>
      <c r="C566" s="15" t="e">
        <f>IF(VLOOKUP(A566,FPM!$A$5:$B$858,2,FALSE)/0.8&gt;VLOOKUP(A566,ICMS!$B$1:$C$852,2,FALSE),0.01,IF(VLOOKUP(A566,'Área Sudene Idene'!$A$1:$B$856,2,FALSE)="sudene/idene",0.05,IF(VLOOKUP(Resumo!A566,'IDH-M'!$A$1:$C$857,3,FALSE)&lt;=0.776,0.05,0.1)))</f>
        <v>#N/A</v>
      </c>
      <c r="D566" s="15" t="e">
        <f t="shared" si="8"/>
        <v>#N/A</v>
      </c>
    </row>
    <row r="567" spans="1:4" x14ac:dyDescent="0.25">
      <c r="A567" s="2" t="s">
        <v>572</v>
      </c>
      <c r="B567" s="1">
        <f>IF(VLOOKUP(A567,FPM!$A$5:$B$858,2,FALSE)&gt;VLOOKUP(A567,ICMS!$B$1:$C$852,2,FALSE),0.01,IF(VLOOKUP(A567,'Área Sudene Idene'!$A$1:$B$856,2,FALSE)="sudene/idene",0.05,IF(VLOOKUP(Resumo!A567,'IDH-M'!$A$1:$C$857,3,FALSE)&lt;=0.776,0.05,0.1)))</f>
        <v>0.01</v>
      </c>
      <c r="C567" s="15">
        <f>IF(VLOOKUP(A567,FPM!$A$5:$B$858,2,FALSE)/0.8&gt;VLOOKUP(A567,ICMS!$B$1:$C$852,2,FALSE),0.01,IF(VLOOKUP(A567,'Área Sudene Idene'!$A$1:$B$856,2,FALSE)="sudene/idene",0.05,IF(VLOOKUP(Resumo!A567,'IDH-M'!$A$1:$C$857,3,FALSE)&lt;=0.776,0.05,0.1)))</f>
        <v>0.01</v>
      </c>
      <c r="D567" s="15">
        <f t="shared" si="8"/>
        <v>0</v>
      </c>
    </row>
    <row r="568" spans="1:4" x14ac:dyDescent="0.25">
      <c r="A568" s="2" t="s">
        <v>573</v>
      </c>
      <c r="B568" s="1" t="e">
        <f>IF(VLOOKUP(A568,FPM!$A$5:$B$858,2,FALSE)&gt;VLOOKUP(A568,ICMS!$B$1:$C$852,2,FALSE),0.01,IF(VLOOKUP(A568,'Área Sudene Idene'!$A$1:$B$856,2,FALSE)="sudene/idene",0.05,IF(VLOOKUP(Resumo!A568,'IDH-M'!$A$1:$C$857,3,FALSE)&lt;=0.776,0.05,0.1)))</f>
        <v>#N/A</v>
      </c>
      <c r="C568" s="15" t="e">
        <f>IF(VLOOKUP(A568,FPM!$A$5:$B$858,2,FALSE)/0.8&gt;VLOOKUP(A568,ICMS!$B$1:$C$852,2,FALSE),0.01,IF(VLOOKUP(A568,'Área Sudene Idene'!$A$1:$B$856,2,FALSE)="sudene/idene",0.05,IF(VLOOKUP(Resumo!A568,'IDH-M'!$A$1:$C$857,3,FALSE)&lt;=0.776,0.05,0.1)))</f>
        <v>#N/A</v>
      </c>
      <c r="D568" s="15" t="e">
        <f t="shared" si="8"/>
        <v>#N/A</v>
      </c>
    </row>
    <row r="569" spans="1:4" x14ac:dyDescent="0.25">
      <c r="A569" s="2" t="s">
        <v>574</v>
      </c>
      <c r="B569" s="1" t="e">
        <f>IF(VLOOKUP(A569,FPM!$A$5:$B$858,2,FALSE)&gt;VLOOKUP(A569,ICMS!$B$1:$C$852,2,FALSE),0.01,IF(VLOOKUP(A569,'Área Sudene Idene'!$A$1:$B$856,2,FALSE)="sudene/idene",0.05,IF(VLOOKUP(Resumo!A569,'IDH-M'!$A$1:$C$857,3,FALSE)&lt;=0.776,0.05,0.1)))</f>
        <v>#N/A</v>
      </c>
      <c r="C569" s="15" t="e">
        <f>IF(VLOOKUP(A569,FPM!$A$5:$B$858,2,FALSE)/0.8&gt;VLOOKUP(A569,ICMS!$B$1:$C$852,2,FALSE),0.01,IF(VLOOKUP(A569,'Área Sudene Idene'!$A$1:$B$856,2,FALSE)="sudene/idene",0.05,IF(VLOOKUP(Resumo!A569,'IDH-M'!$A$1:$C$857,3,FALSE)&lt;=0.776,0.05,0.1)))</f>
        <v>#N/A</v>
      </c>
      <c r="D569" s="15" t="e">
        <f t="shared" si="8"/>
        <v>#N/A</v>
      </c>
    </row>
    <row r="570" spans="1:4" x14ac:dyDescent="0.25">
      <c r="A570" s="2" t="s">
        <v>575</v>
      </c>
      <c r="B570" s="1">
        <f>IF(VLOOKUP(A570,FPM!$A$5:$B$858,2,FALSE)&gt;VLOOKUP(A570,ICMS!$B$1:$C$852,2,FALSE),0.01,IF(VLOOKUP(A570,'Área Sudene Idene'!$A$1:$B$856,2,FALSE)="sudene/idene",0.05,IF(VLOOKUP(Resumo!A570,'IDH-M'!$A$1:$C$857,3,FALSE)&lt;=0.776,0.05,0.1)))</f>
        <v>0.01</v>
      </c>
      <c r="C570" s="15">
        <f>IF(VLOOKUP(A570,FPM!$A$5:$B$858,2,FALSE)/0.8&gt;VLOOKUP(A570,ICMS!$B$1:$C$852,2,FALSE),0.01,IF(VLOOKUP(A570,'Área Sudene Idene'!$A$1:$B$856,2,FALSE)="sudene/idene",0.05,IF(VLOOKUP(Resumo!A570,'IDH-M'!$A$1:$C$857,3,FALSE)&lt;=0.776,0.05,0.1)))</f>
        <v>0.01</v>
      </c>
      <c r="D570" s="15">
        <f t="shared" si="8"/>
        <v>0</v>
      </c>
    </row>
    <row r="571" spans="1:4" x14ac:dyDescent="0.25">
      <c r="A571" s="2" t="s">
        <v>576</v>
      </c>
      <c r="B571" s="1">
        <f>IF(VLOOKUP(A571,FPM!$A$5:$B$858,2,FALSE)&gt;VLOOKUP(A571,ICMS!$B$1:$C$852,2,FALSE),0.01,IF(VLOOKUP(A571,'Área Sudene Idene'!$A$1:$B$856,2,FALSE)="sudene/idene",0.05,IF(VLOOKUP(Resumo!A571,'IDH-M'!$A$1:$C$857,3,FALSE)&lt;=0.776,0.05,0.1)))</f>
        <v>0.01</v>
      </c>
      <c r="C571" s="15">
        <f>IF(VLOOKUP(A571,FPM!$A$5:$B$858,2,FALSE)/0.8&gt;VLOOKUP(A571,ICMS!$B$1:$C$852,2,FALSE),0.01,IF(VLOOKUP(A571,'Área Sudene Idene'!$A$1:$B$856,2,FALSE)="sudene/idene",0.05,IF(VLOOKUP(Resumo!A571,'IDH-M'!$A$1:$C$857,3,FALSE)&lt;=0.776,0.05,0.1)))</f>
        <v>0.01</v>
      </c>
      <c r="D571" s="15">
        <f t="shared" si="8"/>
        <v>0</v>
      </c>
    </row>
    <row r="572" spans="1:4" x14ac:dyDescent="0.25">
      <c r="A572" s="2" t="s">
        <v>577</v>
      </c>
      <c r="B572" s="1">
        <f>IF(VLOOKUP(A572,FPM!$A$5:$B$858,2,FALSE)&gt;VLOOKUP(A572,ICMS!$B$1:$C$852,2,FALSE),0.01,IF(VLOOKUP(A572,'Área Sudene Idene'!$A$1:$B$856,2,FALSE)="sudene/idene",0.05,IF(VLOOKUP(Resumo!A572,'IDH-M'!$A$1:$C$857,3,FALSE)&lt;=0.776,0.05,0.1)))</f>
        <v>0.01</v>
      </c>
      <c r="C572" s="15">
        <f>IF(VLOOKUP(A572,FPM!$A$5:$B$858,2,FALSE)/0.8&gt;VLOOKUP(A572,ICMS!$B$1:$C$852,2,FALSE),0.01,IF(VLOOKUP(A572,'Área Sudene Idene'!$A$1:$B$856,2,FALSE)="sudene/idene",0.05,IF(VLOOKUP(Resumo!A572,'IDH-M'!$A$1:$C$857,3,FALSE)&lt;=0.776,0.05,0.1)))</f>
        <v>0.01</v>
      </c>
      <c r="D572" s="15">
        <f t="shared" si="8"/>
        <v>0</v>
      </c>
    </row>
    <row r="573" spans="1:4" x14ac:dyDescent="0.25">
      <c r="A573" s="2" t="s">
        <v>578</v>
      </c>
      <c r="B573" s="1" t="e">
        <f>IF(VLOOKUP(A573,FPM!$A$5:$B$858,2,FALSE)&gt;VLOOKUP(A573,ICMS!$B$1:$C$852,2,FALSE),0.01,IF(VLOOKUP(A573,'Área Sudene Idene'!$A$1:$B$856,2,FALSE)="sudene/idene",0.05,IF(VLOOKUP(Resumo!A573,'IDH-M'!$A$1:$C$857,3,FALSE)&lt;=0.776,0.05,0.1)))</f>
        <v>#N/A</v>
      </c>
      <c r="C573" s="15" t="e">
        <f>IF(VLOOKUP(A573,FPM!$A$5:$B$858,2,FALSE)/0.8&gt;VLOOKUP(A573,ICMS!$B$1:$C$852,2,FALSE),0.01,IF(VLOOKUP(A573,'Área Sudene Idene'!$A$1:$B$856,2,FALSE)="sudene/idene",0.05,IF(VLOOKUP(Resumo!A573,'IDH-M'!$A$1:$C$857,3,FALSE)&lt;=0.776,0.05,0.1)))</f>
        <v>#N/A</v>
      </c>
      <c r="D573" s="15" t="e">
        <f t="shared" si="8"/>
        <v>#N/A</v>
      </c>
    </row>
    <row r="574" spans="1:4" x14ac:dyDescent="0.25">
      <c r="A574" s="2" t="s">
        <v>579</v>
      </c>
      <c r="B574" s="1">
        <f>IF(VLOOKUP(A574,FPM!$A$5:$B$858,2,FALSE)&gt;VLOOKUP(A574,ICMS!$B$1:$C$852,2,FALSE),0.01,IF(VLOOKUP(A574,'Área Sudene Idene'!$A$1:$B$856,2,FALSE)="sudene/idene",0.05,IF(VLOOKUP(Resumo!A574,'IDH-M'!$A$1:$C$857,3,FALSE)&lt;=0.776,0.05,0.1)))</f>
        <v>0.01</v>
      </c>
      <c r="C574" s="15">
        <f>IF(VLOOKUP(A574,FPM!$A$5:$B$858,2,FALSE)/0.8&gt;VLOOKUP(A574,ICMS!$B$1:$C$852,2,FALSE),0.01,IF(VLOOKUP(A574,'Área Sudene Idene'!$A$1:$B$856,2,FALSE)="sudene/idene",0.05,IF(VLOOKUP(Resumo!A574,'IDH-M'!$A$1:$C$857,3,FALSE)&lt;=0.776,0.05,0.1)))</f>
        <v>0.01</v>
      </c>
      <c r="D574" s="15">
        <f t="shared" si="8"/>
        <v>0</v>
      </c>
    </row>
    <row r="575" spans="1:4" x14ac:dyDescent="0.25">
      <c r="A575" s="2" t="s">
        <v>580</v>
      </c>
      <c r="B575" s="1">
        <f>IF(VLOOKUP(A575,FPM!$A$5:$B$858,2,FALSE)&gt;VLOOKUP(A575,ICMS!$B$1:$C$852,2,FALSE),0.01,IF(VLOOKUP(A575,'Área Sudene Idene'!$A$1:$B$856,2,FALSE)="sudene/idene",0.05,IF(VLOOKUP(Resumo!A575,'IDH-M'!$A$1:$C$857,3,FALSE)&lt;=0.776,0.05,0.1)))</f>
        <v>0.01</v>
      </c>
      <c r="C575" s="15">
        <f>IF(VLOOKUP(A575,FPM!$A$5:$B$858,2,FALSE)/0.8&gt;VLOOKUP(A575,ICMS!$B$1:$C$852,2,FALSE),0.01,IF(VLOOKUP(A575,'Área Sudene Idene'!$A$1:$B$856,2,FALSE)="sudene/idene",0.05,IF(VLOOKUP(Resumo!A575,'IDH-M'!$A$1:$C$857,3,FALSE)&lt;=0.776,0.05,0.1)))</f>
        <v>0.01</v>
      </c>
      <c r="D575" s="15">
        <f t="shared" si="8"/>
        <v>0</v>
      </c>
    </row>
    <row r="576" spans="1:4" x14ac:dyDescent="0.25">
      <c r="A576" s="2" t="s">
        <v>581</v>
      </c>
      <c r="B576" s="1" t="e">
        <f>IF(VLOOKUP(A576,FPM!$A$5:$B$858,2,FALSE)&gt;VLOOKUP(A576,ICMS!$B$1:$C$852,2,FALSE),0.01,IF(VLOOKUP(A576,'Área Sudene Idene'!$A$1:$B$856,2,FALSE)="sudene/idene",0.05,IF(VLOOKUP(Resumo!A576,'IDH-M'!$A$1:$C$857,3,FALSE)&lt;=0.776,0.05,0.1)))</f>
        <v>#N/A</v>
      </c>
      <c r="C576" s="15" t="e">
        <f>IF(VLOOKUP(A576,FPM!$A$5:$B$858,2,FALSE)/0.8&gt;VLOOKUP(A576,ICMS!$B$1:$C$852,2,FALSE),0.01,IF(VLOOKUP(A576,'Área Sudene Idene'!$A$1:$B$856,2,FALSE)="sudene/idene",0.05,IF(VLOOKUP(Resumo!A576,'IDH-M'!$A$1:$C$857,3,FALSE)&lt;=0.776,0.05,0.1)))</f>
        <v>#N/A</v>
      </c>
      <c r="D576" s="15" t="e">
        <f t="shared" si="8"/>
        <v>#N/A</v>
      </c>
    </row>
    <row r="577" spans="1:4" x14ac:dyDescent="0.25">
      <c r="A577" s="2" t="s">
        <v>582</v>
      </c>
      <c r="B577" s="1" t="e">
        <f>IF(VLOOKUP(A577,FPM!$A$5:$B$858,2,FALSE)&gt;VLOOKUP(A577,ICMS!$B$1:$C$852,2,FALSE),0.01,IF(VLOOKUP(A577,'Área Sudene Idene'!$A$1:$B$856,2,FALSE)="sudene/idene",0.05,IF(VLOOKUP(Resumo!A577,'IDH-M'!$A$1:$C$857,3,FALSE)&lt;=0.776,0.05,0.1)))</f>
        <v>#N/A</v>
      </c>
      <c r="C577" s="15" t="e">
        <f>IF(VLOOKUP(A577,FPM!$A$5:$B$858,2,FALSE)/0.8&gt;VLOOKUP(A577,ICMS!$B$1:$C$852,2,FALSE),0.01,IF(VLOOKUP(A577,'Área Sudene Idene'!$A$1:$B$856,2,FALSE)="sudene/idene",0.05,IF(VLOOKUP(Resumo!A577,'IDH-M'!$A$1:$C$857,3,FALSE)&lt;=0.776,0.05,0.1)))</f>
        <v>#N/A</v>
      </c>
      <c r="D577" s="15" t="e">
        <f t="shared" si="8"/>
        <v>#N/A</v>
      </c>
    </row>
    <row r="578" spans="1:4" x14ac:dyDescent="0.25">
      <c r="A578" s="2" t="s">
        <v>583</v>
      </c>
      <c r="B578" s="1">
        <f>IF(VLOOKUP(A578,FPM!$A$5:$B$858,2,FALSE)&gt;VLOOKUP(A578,ICMS!$B$1:$C$852,2,FALSE),0.01,IF(VLOOKUP(A578,'Área Sudene Idene'!$A$1:$B$856,2,FALSE)="sudene/idene",0.05,IF(VLOOKUP(Resumo!A578,'IDH-M'!$A$1:$C$857,3,FALSE)&lt;=0.776,0.05,0.1)))</f>
        <v>0.05</v>
      </c>
      <c r="C578" s="15">
        <f>IF(VLOOKUP(A578,FPM!$A$5:$B$858,2,FALSE)/0.8&gt;VLOOKUP(A578,ICMS!$B$1:$C$852,2,FALSE),0.01,IF(VLOOKUP(A578,'Área Sudene Idene'!$A$1:$B$856,2,FALSE)="sudene/idene",0.05,IF(VLOOKUP(Resumo!A578,'IDH-M'!$A$1:$C$857,3,FALSE)&lt;=0.776,0.05,0.1)))</f>
        <v>0.01</v>
      </c>
      <c r="D578" s="15">
        <f t="shared" si="8"/>
        <v>0.04</v>
      </c>
    </row>
    <row r="579" spans="1:4" x14ac:dyDescent="0.25">
      <c r="A579" s="2" t="s">
        <v>584</v>
      </c>
      <c r="B579" s="1">
        <f>IF(VLOOKUP(A579,FPM!$A$5:$B$858,2,FALSE)&gt;VLOOKUP(A579,ICMS!$B$1:$C$852,2,FALSE),0.01,IF(VLOOKUP(A579,'Área Sudene Idene'!$A$1:$B$856,2,FALSE)="sudene/idene",0.05,IF(VLOOKUP(Resumo!A579,'IDH-M'!$A$1:$C$857,3,FALSE)&lt;=0.776,0.05,0.1)))</f>
        <v>0.01</v>
      </c>
      <c r="C579" s="15">
        <f>IF(VLOOKUP(A579,FPM!$A$5:$B$858,2,FALSE)/0.8&gt;VLOOKUP(A579,ICMS!$B$1:$C$852,2,FALSE),0.01,IF(VLOOKUP(A579,'Área Sudene Idene'!$A$1:$B$856,2,FALSE)="sudene/idene",0.05,IF(VLOOKUP(Resumo!A579,'IDH-M'!$A$1:$C$857,3,FALSE)&lt;=0.776,0.05,0.1)))</f>
        <v>0.01</v>
      </c>
      <c r="D579" s="15">
        <f t="shared" ref="D579:D642" si="9">B579-C579</f>
        <v>0</v>
      </c>
    </row>
    <row r="580" spans="1:4" x14ac:dyDescent="0.25">
      <c r="A580" s="2" t="s">
        <v>585</v>
      </c>
      <c r="B580" s="1">
        <f>IF(VLOOKUP(A580,FPM!$A$5:$B$858,2,FALSE)&gt;VLOOKUP(A580,ICMS!$B$1:$C$852,2,FALSE),0.01,IF(VLOOKUP(A580,'Área Sudene Idene'!$A$1:$B$856,2,FALSE)="sudene/idene",0.05,IF(VLOOKUP(Resumo!A580,'IDH-M'!$A$1:$C$857,3,FALSE)&lt;=0.776,0.05,0.1)))</f>
        <v>0.01</v>
      </c>
      <c r="C580" s="15">
        <f>IF(VLOOKUP(A580,FPM!$A$5:$B$858,2,FALSE)/0.8&gt;VLOOKUP(A580,ICMS!$B$1:$C$852,2,FALSE),0.01,IF(VLOOKUP(A580,'Área Sudene Idene'!$A$1:$B$856,2,FALSE)="sudene/idene",0.05,IF(VLOOKUP(Resumo!A580,'IDH-M'!$A$1:$C$857,3,FALSE)&lt;=0.776,0.05,0.1)))</f>
        <v>0.01</v>
      </c>
      <c r="D580" s="15">
        <f t="shared" si="9"/>
        <v>0</v>
      </c>
    </row>
    <row r="581" spans="1:4" x14ac:dyDescent="0.25">
      <c r="A581" s="2" t="s">
        <v>586</v>
      </c>
      <c r="B581" s="1">
        <f>IF(VLOOKUP(A581,FPM!$A$5:$B$858,2,FALSE)&gt;VLOOKUP(A581,ICMS!$B$1:$C$852,2,FALSE),0.01,IF(VLOOKUP(A581,'Área Sudene Idene'!$A$1:$B$856,2,FALSE)="sudene/idene",0.05,IF(VLOOKUP(Resumo!A581,'IDH-M'!$A$1:$C$857,3,FALSE)&lt;=0.776,0.05,0.1)))</f>
        <v>0.01</v>
      </c>
      <c r="C581" s="15">
        <f>IF(VLOOKUP(A581,FPM!$A$5:$B$858,2,FALSE)/0.8&gt;VLOOKUP(A581,ICMS!$B$1:$C$852,2,FALSE),0.01,IF(VLOOKUP(A581,'Área Sudene Idene'!$A$1:$B$856,2,FALSE)="sudene/idene",0.05,IF(VLOOKUP(Resumo!A581,'IDH-M'!$A$1:$C$857,3,FALSE)&lt;=0.776,0.05,0.1)))</f>
        <v>0.01</v>
      </c>
      <c r="D581" s="15">
        <f t="shared" si="9"/>
        <v>0</v>
      </c>
    </row>
    <row r="582" spans="1:4" x14ac:dyDescent="0.25">
      <c r="A582" s="2" t="s">
        <v>587</v>
      </c>
      <c r="B582" s="1" t="e">
        <f>IF(VLOOKUP(A582,FPM!$A$5:$B$858,2,FALSE)&gt;VLOOKUP(A582,ICMS!$B$1:$C$852,2,FALSE),0.01,IF(VLOOKUP(A582,'Área Sudene Idene'!$A$1:$B$856,2,FALSE)="sudene/idene",0.05,IF(VLOOKUP(Resumo!A582,'IDH-M'!$A$1:$C$857,3,FALSE)&lt;=0.776,0.05,0.1)))</f>
        <v>#N/A</v>
      </c>
      <c r="C582" s="15" t="e">
        <f>IF(VLOOKUP(A582,FPM!$A$5:$B$858,2,FALSE)/0.8&gt;VLOOKUP(A582,ICMS!$B$1:$C$852,2,FALSE),0.01,IF(VLOOKUP(A582,'Área Sudene Idene'!$A$1:$B$856,2,FALSE)="sudene/idene",0.05,IF(VLOOKUP(Resumo!A582,'IDH-M'!$A$1:$C$857,3,FALSE)&lt;=0.776,0.05,0.1)))</f>
        <v>#N/A</v>
      </c>
      <c r="D582" s="15" t="e">
        <f t="shared" si="9"/>
        <v>#N/A</v>
      </c>
    </row>
    <row r="583" spans="1:4" x14ac:dyDescent="0.25">
      <c r="A583" s="2" t="s">
        <v>588</v>
      </c>
      <c r="B583" s="1">
        <f>IF(VLOOKUP(A583,FPM!$A$5:$B$858,2,FALSE)&gt;VLOOKUP(A583,ICMS!$B$1:$C$852,2,FALSE),0.01,IF(VLOOKUP(A583,'Área Sudene Idene'!$A$1:$B$856,2,FALSE)="sudene/idene",0.05,IF(VLOOKUP(Resumo!A583,'IDH-M'!$A$1:$C$857,3,FALSE)&lt;=0.776,0.05,0.1)))</f>
        <v>0.05</v>
      </c>
      <c r="C583" s="15">
        <f>IF(VLOOKUP(A583,FPM!$A$5:$B$858,2,FALSE)/0.8&gt;VLOOKUP(A583,ICMS!$B$1:$C$852,2,FALSE),0.01,IF(VLOOKUP(A583,'Área Sudene Idene'!$A$1:$B$856,2,FALSE)="sudene/idene",0.05,IF(VLOOKUP(Resumo!A583,'IDH-M'!$A$1:$C$857,3,FALSE)&lt;=0.776,0.05,0.1)))</f>
        <v>0.05</v>
      </c>
      <c r="D583" s="15">
        <f t="shared" si="9"/>
        <v>0</v>
      </c>
    </row>
    <row r="584" spans="1:4" x14ac:dyDescent="0.25">
      <c r="A584" s="2" t="s">
        <v>589</v>
      </c>
      <c r="B584" s="1" t="e">
        <f>IF(VLOOKUP(A584,FPM!$A$5:$B$858,2,FALSE)&gt;VLOOKUP(A584,ICMS!$B$1:$C$852,2,FALSE),0.01,IF(VLOOKUP(A584,'Área Sudene Idene'!$A$1:$B$856,2,FALSE)="sudene/idene",0.05,IF(VLOOKUP(Resumo!A584,'IDH-M'!$A$1:$C$857,3,FALSE)&lt;=0.776,0.05,0.1)))</f>
        <v>#N/A</v>
      </c>
      <c r="C584" s="15" t="e">
        <f>IF(VLOOKUP(A584,FPM!$A$5:$B$858,2,FALSE)/0.8&gt;VLOOKUP(A584,ICMS!$B$1:$C$852,2,FALSE),0.01,IF(VLOOKUP(A584,'Área Sudene Idene'!$A$1:$B$856,2,FALSE)="sudene/idene",0.05,IF(VLOOKUP(Resumo!A584,'IDH-M'!$A$1:$C$857,3,FALSE)&lt;=0.776,0.05,0.1)))</f>
        <v>#N/A</v>
      </c>
      <c r="D584" s="15" t="e">
        <f t="shared" si="9"/>
        <v>#N/A</v>
      </c>
    </row>
    <row r="585" spans="1:4" x14ac:dyDescent="0.25">
      <c r="A585" s="2" t="s">
        <v>590</v>
      </c>
      <c r="B585" s="1">
        <f>IF(VLOOKUP(A585,FPM!$A$5:$B$858,2,FALSE)&gt;VLOOKUP(A585,ICMS!$B$1:$C$852,2,FALSE),0.01,IF(VLOOKUP(A585,'Área Sudene Idene'!$A$1:$B$856,2,FALSE)="sudene/idene",0.05,IF(VLOOKUP(Resumo!A585,'IDH-M'!$A$1:$C$857,3,FALSE)&lt;=0.776,0.05,0.1)))</f>
        <v>0.01</v>
      </c>
      <c r="C585" s="15">
        <f>IF(VLOOKUP(A585,FPM!$A$5:$B$858,2,FALSE)/0.8&gt;VLOOKUP(A585,ICMS!$B$1:$C$852,2,FALSE),0.01,IF(VLOOKUP(A585,'Área Sudene Idene'!$A$1:$B$856,2,FALSE)="sudene/idene",0.05,IF(VLOOKUP(Resumo!A585,'IDH-M'!$A$1:$C$857,3,FALSE)&lt;=0.776,0.05,0.1)))</f>
        <v>0.01</v>
      </c>
      <c r="D585" s="15">
        <f t="shared" si="9"/>
        <v>0</v>
      </c>
    </row>
    <row r="586" spans="1:4" x14ac:dyDescent="0.25">
      <c r="A586" s="2" t="s">
        <v>591</v>
      </c>
      <c r="B586" s="1">
        <f>IF(VLOOKUP(A586,FPM!$A$5:$B$858,2,FALSE)&gt;VLOOKUP(A586,ICMS!$B$1:$C$852,2,FALSE),0.01,IF(VLOOKUP(A586,'Área Sudene Idene'!$A$1:$B$856,2,FALSE)="sudene/idene",0.05,IF(VLOOKUP(Resumo!A586,'IDH-M'!$A$1:$C$857,3,FALSE)&lt;=0.776,0.05,0.1)))</f>
        <v>0.01</v>
      </c>
      <c r="C586" s="15">
        <f>IF(VLOOKUP(A586,FPM!$A$5:$B$858,2,FALSE)/0.8&gt;VLOOKUP(A586,ICMS!$B$1:$C$852,2,FALSE),0.01,IF(VLOOKUP(A586,'Área Sudene Idene'!$A$1:$B$856,2,FALSE)="sudene/idene",0.05,IF(VLOOKUP(Resumo!A586,'IDH-M'!$A$1:$C$857,3,FALSE)&lt;=0.776,0.05,0.1)))</f>
        <v>0.01</v>
      </c>
      <c r="D586" s="15">
        <f t="shared" si="9"/>
        <v>0</v>
      </c>
    </row>
    <row r="587" spans="1:4" x14ac:dyDescent="0.25">
      <c r="A587" s="2" t="s">
        <v>592</v>
      </c>
      <c r="B587" s="1">
        <f>IF(VLOOKUP(A587,FPM!$A$5:$B$858,2,FALSE)&gt;VLOOKUP(A587,ICMS!$B$1:$C$852,2,FALSE),0.01,IF(VLOOKUP(A587,'Área Sudene Idene'!$A$1:$B$856,2,FALSE)="sudene/idene",0.05,IF(VLOOKUP(Resumo!A587,'IDH-M'!$A$1:$C$857,3,FALSE)&lt;=0.776,0.05,0.1)))</f>
        <v>0.01</v>
      </c>
      <c r="C587" s="15">
        <f>IF(VLOOKUP(A587,FPM!$A$5:$B$858,2,FALSE)/0.8&gt;VLOOKUP(A587,ICMS!$B$1:$C$852,2,FALSE),0.01,IF(VLOOKUP(A587,'Área Sudene Idene'!$A$1:$B$856,2,FALSE)="sudene/idene",0.05,IF(VLOOKUP(Resumo!A587,'IDH-M'!$A$1:$C$857,3,FALSE)&lt;=0.776,0.05,0.1)))</f>
        <v>0.01</v>
      </c>
      <c r="D587" s="15">
        <f t="shared" si="9"/>
        <v>0</v>
      </c>
    </row>
    <row r="588" spans="1:4" x14ac:dyDescent="0.25">
      <c r="A588" s="2" t="s">
        <v>593</v>
      </c>
      <c r="B588" s="1">
        <f>IF(VLOOKUP(A588,FPM!$A$5:$B$858,2,FALSE)&gt;VLOOKUP(A588,ICMS!$B$1:$C$852,2,FALSE),0.01,IF(VLOOKUP(A588,'Área Sudene Idene'!$A$1:$B$856,2,FALSE)="sudene/idene",0.05,IF(VLOOKUP(Resumo!A588,'IDH-M'!$A$1:$C$857,3,FALSE)&lt;=0.776,0.05,0.1)))</f>
        <v>0.01</v>
      </c>
      <c r="C588" s="15">
        <f>IF(VLOOKUP(A588,FPM!$A$5:$B$858,2,FALSE)/0.8&gt;VLOOKUP(A588,ICMS!$B$1:$C$852,2,FALSE),0.01,IF(VLOOKUP(A588,'Área Sudene Idene'!$A$1:$B$856,2,FALSE)="sudene/idene",0.05,IF(VLOOKUP(Resumo!A588,'IDH-M'!$A$1:$C$857,3,FALSE)&lt;=0.776,0.05,0.1)))</f>
        <v>0.01</v>
      </c>
      <c r="D588" s="15">
        <f t="shared" si="9"/>
        <v>0</v>
      </c>
    </row>
    <row r="589" spans="1:4" x14ac:dyDescent="0.25">
      <c r="A589" s="2" t="s">
        <v>594</v>
      </c>
      <c r="B589" s="1">
        <f>IF(VLOOKUP(A589,FPM!$A$5:$B$858,2,FALSE)&gt;VLOOKUP(A589,ICMS!$B$1:$C$852,2,FALSE),0.01,IF(VLOOKUP(A589,'Área Sudene Idene'!$A$1:$B$856,2,FALSE)="sudene/idene",0.05,IF(VLOOKUP(Resumo!A589,'IDH-M'!$A$1:$C$857,3,FALSE)&lt;=0.776,0.05,0.1)))</f>
        <v>0.01</v>
      </c>
      <c r="C589" s="15">
        <f>IF(VLOOKUP(A589,FPM!$A$5:$B$858,2,FALSE)/0.8&gt;VLOOKUP(A589,ICMS!$B$1:$C$852,2,FALSE),0.01,IF(VLOOKUP(A589,'Área Sudene Idene'!$A$1:$B$856,2,FALSE)="sudene/idene",0.05,IF(VLOOKUP(Resumo!A589,'IDH-M'!$A$1:$C$857,3,FALSE)&lt;=0.776,0.05,0.1)))</f>
        <v>0.01</v>
      </c>
      <c r="D589" s="15">
        <f t="shared" si="9"/>
        <v>0</v>
      </c>
    </row>
    <row r="590" spans="1:4" x14ac:dyDescent="0.25">
      <c r="A590" s="2" t="s">
        <v>595</v>
      </c>
      <c r="B590" s="1">
        <f>IF(VLOOKUP(A590,FPM!$A$5:$B$858,2,FALSE)&gt;VLOOKUP(A590,ICMS!$B$1:$C$852,2,FALSE),0.01,IF(VLOOKUP(A590,'Área Sudene Idene'!$A$1:$B$856,2,FALSE)="sudene/idene",0.05,IF(VLOOKUP(Resumo!A590,'IDH-M'!$A$1:$C$857,3,FALSE)&lt;=0.776,0.05,0.1)))</f>
        <v>0.01</v>
      </c>
      <c r="C590" s="15">
        <f>IF(VLOOKUP(A590,FPM!$A$5:$B$858,2,FALSE)/0.8&gt;VLOOKUP(A590,ICMS!$B$1:$C$852,2,FALSE),0.01,IF(VLOOKUP(A590,'Área Sudene Idene'!$A$1:$B$856,2,FALSE)="sudene/idene",0.05,IF(VLOOKUP(Resumo!A590,'IDH-M'!$A$1:$C$857,3,FALSE)&lt;=0.776,0.05,0.1)))</f>
        <v>0.01</v>
      </c>
      <c r="D590" s="15">
        <f t="shared" si="9"/>
        <v>0</v>
      </c>
    </row>
    <row r="591" spans="1:4" x14ac:dyDescent="0.25">
      <c r="A591" s="2" t="s">
        <v>596</v>
      </c>
      <c r="B591" s="1">
        <f>IF(VLOOKUP(A591,FPM!$A$5:$B$858,2,FALSE)&gt;VLOOKUP(A591,ICMS!$B$1:$C$852,2,FALSE),0.01,IF(VLOOKUP(A591,'Área Sudene Idene'!$A$1:$B$856,2,FALSE)="sudene/idene",0.05,IF(VLOOKUP(Resumo!A591,'IDH-M'!$A$1:$C$857,3,FALSE)&lt;=0.776,0.05,0.1)))</f>
        <v>0.01</v>
      </c>
      <c r="C591" s="15">
        <f>IF(VLOOKUP(A591,FPM!$A$5:$B$858,2,FALSE)/0.8&gt;VLOOKUP(A591,ICMS!$B$1:$C$852,2,FALSE),0.01,IF(VLOOKUP(A591,'Área Sudene Idene'!$A$1:$B$856,2,FALSE)="sudene/idene",0.05,IF(VLOOKUP(Resumo!A591,'IDH-M'!$A$1:$C$857,3,FALSE)&lt;=0.776,0.05,0.1)))</f>
        <v>0.01</v>
      </c>
      <c r="D591" s="15">
        <f t="shared" si="9"/>
        <v>0</v>
      </c>
    </row>
    <row r="592" spans="1:4" x14ac:dyDescent="0.25">
      <c r="A592" s="2" t="s">
        <v>597</v>
      </c>
      <c r="B592" s="1">
        <f>IF(VLOOKUP(A592,FPM!$A$5:$B$858,2,FALSE)&gt;VLOOKUP(A592,ICMS!$B$1:$C$852,2,FALSE),0.01,IF(VLOOKUP(A592,'Área Sudene Idene'!$A$1:$B$856,2,FALSE)="sudene/idene",0.05,IF(VLOOKUP(Resumo!A592,'IDH-M'!$A$1:$C$857,3,FALSE)&lt;=0.776,0.05,0.1)))</f>
        <v>0.01</v>
      </c>
      <c r="C592" s="15">
        <f>IF(VLOOKUP(A592,FPM!$A$5:$B$858,2,FALSE)/0.8&gt;VLOOKUP(A592,ICMS!$B$1:$C$852,2,FALSE),0.01,IF(VLOOKUP(A592,'Área Sudene Idene'!$A$1:$B$856,2,FALSE)="sudene/idene",0.05,IF(VLOOKUP(Resumo!A592,'IDH-M'!$A$1:$C$857,3,FALSE)&lt;=0.776,0.05,0.1)))</f>
        <v>0.01</v>
      </c>
      <c r="D592" s="15">
        <f t="shared" si="9"/>
        <v>0</v>
      </c>
    </row>
    <row r="593" spans="1:4" x14ac:dyDescent="0.25">
      <c r="A593" s="2" t="s">
        <v>598</v>
      </c>
      <c r="B593" s="1" t="e">
        <f>IF(VLOOKUP(A593,FPM!$A$5:$B$858,2,FALSE)&gt;VLOOKUP(A593,ICMS!$B$1:$C$852,2,FALSE),0.01,IF(VLOOKUP(A593,'Área Sudene Idene'!$A$1:$B$856,2,FALSE)="sudene/idene",0.05,IF(VLOOKUP(Resumo!A593,'IDH-M'!$A$1:$C$857,3,FALSE)&lt;=0.776,0.05,0.1)))</f>
        <v>#N/A</v>
      </c>
      <c r="C593" s="15" t="e">
        <f>IF(VLOOKUP(A593,FPM!$A$5:$B$858,2,FALSE)/0.8&gt;VLOOKUP(A593,ICMS!$B$1:$C$852,2,FALSE),0.01,IF(VLOOKUP(A593,'Área Sudene Idene'!$A$1:$B$856,2,FALSE)="sudene/idene",0.05,IF(VLOOKUP(Resumo!A593,'IDH-M'!$A$1:$C$857,3,FALSE)&lt;=0.776,0.05,0.1)))</f>
        <v>#N/A</v>
      </c>
      <c r="D593" s="15" t="e">
        <f t="shared" si="9"/>
        <v>#N/A</v>
      </c>
    </row>
    <row r="594" spans="1:4" x14ac:dyDescent="0.25">
      <c r="A594" s="2" t="s">
        <v>599</v>
      </c>
      <c r="B594" s="1" t="e">
        <f>IF(VLOOKUP(A594,FPM!$A$5:$B$858,2,FALSE)&gt;VLOOKUP(A594,ICMS!$B$1:$C$852,2,FALSE),0.01,IF(VLOOKUP(A594,'Área Sudene Idene'!$A$1:$B$856,2,FALSE)="sudene/idene",0.05,IF(VLOOKUP(Resumo!A594,'IDH-M'!$A$1:$C$857,3,FALSE)&lt;=0.776,0.05,0.1)))</f>
        <v>#N/A</v>
      </c>
      <c r="C594" s="15" t="e">
        <f>IF(VLOOKUP(A594,FPM!$A$5:$B$858,2,FALSE)/0.8&gt;VLOOKUP(A594,ICMS!$B$1:$C$852,2,FALSE),0.01,IF(VLOOKUP(A594,'Área Sudene Idene'!$A$1:$B$856,2,FALSE)="sudene/idene",0.05,IF(VLOOKUP(Resumo!A594,'IDH-M'!$A$1:$C$857,3,FALSE)&lt;=0.776,0.05,0.1)))</f>
        <v>#N/A</v>
      </c>
      <c r="D594" s="15" t="e">
        <f t="shared" si="9"/>
        <v>#N/A</v>
      </c>
    </row>
    <row r="595" spans="1:4" x14ac:dyDescent="0.25">
      <c r="A595" s="2" t="s">
        <v>600</v>
      </c>
      <c r="B595" s="1">
        <f>IF(VLOOKUP(A595,FPM!$A$5:$B$858,2,FALSE)&gt;VLOOKUP(A595,ICMS!$B$1:$C$852,2,FALSE),0.01,IF(VLOOKUP(A595,'Área Sudene Idene'!$A$1:$B$856,2,FALSE)="sudene/idene",0.05,IF(VLOOKUP(Resumo!A595,'IDH-M'!$A$1:$C$857,3,FALSE)&lt;=0.776,0.05,0.1)))</f>
        <v>0.01</v>
      </c>
      <c r="C595" s="15">
        <f>IF(VLOOKUP(A595,FPM!$A$5:$B$858,2,FALSE)/0.8&gt;VLOOKUP(A595,ICMS!$B$1:$C$852,2,FALSE),0.01,IF(VLOOKUP(A595,'Área Sudene Idene'!$A$1:$B$856,2,FALSE)="sudene/idene",0.05,IF(VLOOKUP(Resumo!A595,'IDH-M'!$A$1:$C$857,3,FALSE)&lt;=0.776,0.05,0.1)))</f>
        <v>0.01</v>
      </c>
      <c r="D595" s="15">
        <f t="shared" si="9"/>
        <v>0</v>
      </c>
    </row>
    <row r="596" spans="1:4" x14ac:dyDescent="0.25">
      <c r="A596" s="2" t="s">
        <v>601</v>
      </c>
      <c r="B596" s="1">
        <f>IF(VLOOKUP(A596,FPM!$A$5:$B$858,2,FALSE)&gt;VLOOKUP(A596,ICMS!$B$1:$C$852,2,FALSE),0.01,IF(VLOOKUP(A596,'Área Sudene Idene'!$A$1:$B$856,2,FALSE)="sudene/idene",0.05,IF(VLOOKUP(Resumo!A596,'IDH-M'!$A$1:$C$857,3,FALSE)&lt;=0.776,0.05,0.1)))</f>
        <v>0.05</v>
      </c>
      <c r="C596" s="15">
        <f>IF(VLOOKUP(A596,FPM!$A$5:$B$858,2,FALSE)/0.8&gt;VLOOKUP(A596,ICMS!$B$1:$C$852,2,FALSE),0.01,IF(VLOOKUP(A596,'Área Sudene Idene'!$A$1:$B$856,2,FALSE)="sudene/idene",0.05,IF(VLOOKUP(Resumo!A596,'IDH-M'!$A$1:$C$857,3,FALSE)&lt;=0.776,0.05,0.1)))</f>
        <v>0.01</v>
      </c>
      <c r="D596" s="15">
        <f t="shared" si="9"/>
        <v>0.04</v>
      </c>
    </row>
    <row r="597" spans="1:4" x14ac:dyDescent="0.25">
      <c r="A597" s="2" t="s">
        <v>602</v>
      </c>
      <c r="B597" s="1">
        <f>IF(VLOOKUP(A597,FPM!$A$5:$B$858,2,FALSE)&gt;VLOOKUP(A597,ICMS!$B$1:$C$852,2,FALSE),0.01,IF(VLOOKUP(A597,'Área Sudene Idene'!$A$1:$B$856,2,FALSE)="sudene/idene",0.05,IF(VLOOKUP(Resumo!A597,'IDH-M'!$A$1:$C$857,3,FALSE)&lt;=0.776,0.05,0.1)))</f>
        <v>0.01</v>
      </c>
      <c r="C597" s="15">
        <f>IF(VLOOKUP(A597,FPM!$A$5:$B$858,2,FALSE)/0.8&gt;VLOOKUP(A597,ICMS!$B$1:$C$852,2,FALSE),0.01,IF(VLOOKUP(A597,'Área Sudene Idene'!$A$1:$B$856,2,FALSE)="sudene/idene",0.05,IF(VLOOKUP(Resumo!A597,'IDH-M'!$A$1:$C$857,3,FALSE)&lt;=0.776,0.05,0.1)))</f>
        <v>0.01</v>
      </c>
      <c r="D597" s="15">
        <f t="shared" si="9"/>
        <v>0</v>
      </c>
    </row>
    <row r="598" spans="1:4" x14ac:dyDescent="0.25">
      <c r="A598" s="2" t="s">
        <v>603</v>
      </c>
      <c r="B598" s="1" t="e">
        <f>IF(VLOOKUP(A598,FPM!$A$5:$B$858,2,FALSE)&gt;VLOOKUP(A598,ICMS!$B$1:$C$852,2,FALSE),0.01,IF(VLOOKUP(A598,'Área Sudene Idene'!$A$1:$B$856,2,FALSE)="sudene/idene",0.05,IF(VLOOKUP(Resumo!A598,'IDH-M'!$A$1:$C$857,3,FALSE)&lt;=0.776,0.05,0.1)))</f>
        <v>#N/A</v>
      </c>
      <c r="C598" s="15" t="e">
        <f>IF(VLOOKUP(A598,FPM!$A$5:$B$858,2,FALSE)/0.8&gt;VLOOKUP(A598,ICMS!$B$1:$C$852,2,FALSE),0.01,IF(VLOOKUP(A598,'Área Sudene Idene'!$A$1:$B$856,2,FALSE)="sudene/idene",0.05,IF(VLOOKUP(Resumo!A598,'IDH-M'!$A$1:$C$857,3,FALSE)&lt;=0.776,0.05,0.1)))</f>
        <v>#N/A</v>
      </c>
      <c r="D598" s="15" t="e">
        <f t="shared" si="9"/>
        <v>#N/A</v>
      </c>
    </row>
    <row r="599" spans="1:4" x14ac:dyDescent="0.25">
      <c r="A599" s="2" t="s">
        <v>604</v>
      </c>
      <c r="B599" s="1">
        <f>IF(VLOOKUP(A599,FPM!$A$5:$B$858,2,FALSE)&gt;VLOOKUP(A599,ICMS!$B$1:$C$852,2,FALSE),0.01,IF(VLOOKUP(A599,'Área Sudene Idene'!$A$1:$B$856,2,FALSE)="sudene/idene",0.05,IF(VLOOKUP(Resumo!A599,'IDH-M'!$A$1:$C$857,3,FALSE)&lt;=0.776,0.05,0.1)))</f>
        <v>0.01</v>
      </c>
      <c r="C599" s="15">
        <f>IF(VLOOKUP(A599,FPM!$A$5:$B$858,2,FALSE)/0.8&gt;VLOOKUP(A599,ICMS!$B$1:$C$852,2,FALSE),0.01,IF(VLOOKUP(A599,'Área Sudene Idene'!$A$1:$B$856,2,FALSE)="sudene/idene",0.05,IF(VLOOKUP(Resumo!A599,'IDH-M'!$A$1:$C$857,3,FALSE)&lt;=0.776,0.05,0.1)))</f>
        <v>0.01</v>
      </c>
      <c r="D599" s="15">
        <f t="shared" si="9"/>
        <v>0</v>
      </c>
    </row>
    <row r="600" spans="1:4" x14ac:dyDescent="0.25">
      <c r="A600" s="2" t="s">
        <v>605</v>
      </c>
      <c r="B600" s="1">
        <f>IF(VLOOKUP(A600,FPM!$A$5:$B$858,2,FALSE)&gt;VLOOKUP(A600,ICMS!$B$1:$C$852,2,FALSE),0.01,IF(VLOOKUP(A600,'Área Sudene Idene'!$A$1:$B$856,2,FALSE)="sudene/idene",0.05,IF(VLOOKUP(Resumo!A600,'IDH-M'!$A$1:$C$857,3,FALSE)&lt;=0.776,0.05,0.1)))</f>
        <v>0.01</v>
      </c>
      <c r="C600" s="15">
        <f>IF(VLOOKUP(A600,FPM!$A$5:$B$858,2,FALSE)/0.8&gt;VLOOKUP(A600,ICMS!$B$1:$C$852,2,FALSE),0.01,IF(VLOOKUP(A600,'Área Sudene Idene'!$A$1:$B$856,2,FALSE)="sudene/idene",0.05,IF(VLOOKUP(Resumo!A600,'IDH-M'!$A$1:$C$857,3,FALSE)&lt;=0.776,0.05,0.1)))</f>
        <v>0.01</v>
      </c>
      <c r="D600" s="15">
        <f t="shared" si="9"/>
        <v>0</v>
      </c>
    </row>
    <row r="601" spans="1:4" x14ac:dyDescent="0.25">
      <c r="A601" s="2" t="s">
        <v>606</v>
      </c>
      <c r="B601" s="1">
        <f>IF(VLOOKUP(A601,FPM!$A$5:$B$858,2,FALSE)&gt;VLOOKUP(A601,ICMS!$B$1:$C$852,2,FALSE),0.01,IF(VLOOKUP(A601,'Área Sudene Idene'!$A$1:$B$856,2,FALSE)="sudene/idene",0.05,IF(VLOOKUP(Resumo!A601,'IDH-M'!$A$1:$C$857,3,FALSE)&lt;=0.776,0.05,0.1)))</f>
        <v>0.01</v>
      </c>
      <c r="C601" s="15">
        <f>IF(VLOOKUP(A601,FPM!$A$5:$B$858,2,FALSE)/0.8&gt;VLOOKUP(A601,ICMS!$B$1:$C$852,2,FALSE),0.01,IF(VLOOKUP(A601,'Área Sudene Idene'!$A$1:$B$856,2,FALSE)="sudene/idene",0.05,IF(VLOOKUP(Resumo!A601,'IDH-M'!$A$1:$C$857,3,FALSE)&lt;=0.776,0.05,0.1)))</f>
        <v>0.01</v>
      </c>
      <c r="D601" s="15">
        <f t="shared" si="9"/>
        <v>0</v>
      </c>
    </row>
    <row r="602" spans="1:4" x14ac:dyDescent="0.25">
      <c r="A602" s="2" t="s">
        <v>607</v>
      </c>
      <c r="B602" s="1" t="e">
        <f>IF(VLOOKUP(A602,FPM!$A$5:$B$858,2,FALSE)&gt;VLOOKUP(A602,ICMS!$B$1:$C$852,2,FALSE),0.01,IF(VLOOKUP(A602,'Área Sudene Idene'!$A$1:$B$856,2,FALSE)="sudene/idene",0.05,IF(VLOOKUP(Resumo!A602,'IDH-M'!$A$1:$C$857,3,FALSE)&lt;=0.776,0.05,0.1)))</f>
        <v>#N/A</v>
      </c>
      <c r="C602" s="15" t="e">
        <f>IF(VLOOKUP(A602,FPM!$A$5:$B$858,2,FALSE)/0.8&gt;VLOOKUP(A602,ICMS!$B$1:$C$852,2,FALSE),0.01,IF(VLOOKUP(A602,'Área Sudene Idene'!$A$1:$B$856,2,FALSE)="sudene/idene",0.05,IF(VLOOKUP(Resumo!A602,'IDH-M'!$A$1:$C$857,3,FALSE)&lt;=0.776,0.05,0.1)))</f>
        <v>#N/A</v>
      </c>
      <c r="D602" s="15" t="e">
        <f t="shared" si="9"/>
        <v>#N/A</v>
      </c>
    </row>
    <row r="603" spans="1:4" x14ac:dyDescent="0.25">
      <c r="A603" s="2" t="s">
        <v>608</v>
      </c>
      <c r="B603" s="1">
        <f>IF(VLOOKUP(A603,FPM!$A$5:$B$858,2,FALSE)&gt;VLOOKUP(A603,ICMS!$B$1:$C$852,2,FALSE),0.01,IF(VLOOKUP(A603,'Área Sudene Idene'!$A$1:$B$856,2,FALSE)="sudene/idene",0.05,IF(VLOOKUP(Resumo!A603,'IDH-M'!$A$1:$C$857,3,FALSE)&lt;=0.776,0.05,0.1)))</f>
        <v>0.01</v>
      </c>
      <c r="C603" s="15">
        <f>IF(VLOOKUP(A603,FPM!$A$5:$B$858,2,FALSE)/0.8&gt;VLOOKUP(A603,ICMS!$B$1:$C$852,2,FALSE),0.01,IF(VLOOKUP(A603,'Área Sudene Idene'!$A$1:$B$856,2,FALSE)="sudene/idene",0.05,IF(VLOOKUP(Resumo!A603,'IDH-M'!$A$1:$C$857,3,FALSE)&lt;=0.776,0.05,0.1)))</f>
        <v>0.01</v>
      </c>
      <c r="D603" s="15">
        <f t="shared" si="9"/>
        <v>0</v>
      </c>
    </row>
    <row r="604" spans="1:4" x14ac:dyDescent="0.25">
      <c r="A604" s="2" t="s">
        <v>609</v>
      </c>
      <c r="B604" s="1">
        <f>IF(VLOOKUP(A604,FPM!$A$5:$B$858,2,FALSE)&gt;VLOOKUP(A604,ICMS!$B$1:$C$852,2,FALSE),0.01,IF(VLOOKUP(A604,'Área Sudene Idene'!$A$1:$B$856,2,FALSE)="sudene/idene",0.05,IF(VLOOKUP(Resumo!A604,'IDH-M'!$A$1:$C$857,3,FALSE)&lt;=0.776,0.05,0.1)))</f>
        <v>0.01</v>
      </c>
      <c r="C604" s="15">
        <f>IF(VLOOKUP(A604,FPM!$A$5:$B$858,2,FALSE)/0.8&gt;VLOOKUP(A604,ICMS!$B$1:$C$852,2,FALSE),0.01,IF(VLOOKUP(A604,'Área Sudene Idene'!$A$1:$B$856,2,FALSE)="sudene/idene",0.05,IF(VLOOKUP(Resumo!A604,'IDH-M'!$A$1:$C$857,3,FALSE)&lt;=0.776,0.05,0.1)))</f>
        <v>0.01</v>
      </c>
      <c r="D604" s="15">
        <f t="shared" si="9"/>
        <v>0</v>
      </c>
    </row>
    <row r="605" spans="1:4" x14ac:dyDescent="0.25">
      <c r="A605" s="2" t="s">
        <v>610</v>
      </c>
      <c r="B605" s="1">
        <f>IF(VLOOKUP(A605,FPM!$A$5:$B$858,2,FALSE)&gt;VLOOKUP(A605,ICMS!$B$1:$C$852,2,FALSE),0.01,IF(VLOOKUP(A605,'Área Sudene Idene'!$A$1:$B$856,2,FALSE)="sudene/idene",0.05,IF(VLOOKUP(Resumo!A605,'IDH-M'!$A$1:$C$857,3,FALSE)&lt;=0.776,0.05,0.1)))</f>
        <v>0.05</v>
      </c>
      <c r="C605" s="15">
        <f>IF(VLOOKUP(A605,FPM!$A$5:$B$858,2,FALSE)/0.8&gt;VLOOKUP(A605,ICMS!$B$1:$C$852,2,FALSE),0.01,IF(VLOOKUP(A605,'Área Sudene Idene'!$A$1:$B$856,2,FALSE)="sudene/idene",0.05,IF(VLOOKUP(Resumo!A605,'IDH-M'!$A$1:$C$857,3,FALSE)&lt;=0.776,0.05,0.1)))</f>
        <v>0.05</v>
      </c>
      <c r="D605" s="15">
        <f t="shared" si="9"/>
        <v>0</v>
      </c>
    </row>
    <row r="606" spans="1:4" x14ac:dyDescent="0.25">
      <c r="A606" s="2" t="s">
        <v>611</v>
      </c>
      <c r="B606" s="1" t="e">
        <f>IF(VLOOKUP(A606,FPM!$A$5:$B$858,2,FALSE)&gt;VLOOKUP(A606,ICMS!$B$1:$C$852,2,FALSE),0.01,IF(VLOOKUP(A606,'Área Sudene Idene'!$A$1:$B$856,2,FALSE)="sudene/idene",0.05,IF(VLOOKUP(Resumo!A606,'IDH-M'!$A$1:$C$857,3,FALSE)&lt;=0.776,0.05,0.1)))</f>
        <v>#N/A</v>
      </c>
      <c r="C606" s="15" t="e">
        <f>IF(VLOOKUP(A606,FPM!$A$5:$B$858,2,FALSE)/0.8&gt;VLOOKUP(A606,ICMS!$B$1:$C$852,2,FALSE),0.01,IF(VLOOKUP(A606,'Área Sudene Idene'!$A$1:$B$856,2,FALSE)="sudene/idene",0.05,IF(VLOOKUP(Resumo!A606,'IDH-M'!$A$1:$C$857,3,FALSE)&lt;=0.776,0.05,0.1)))</f>
        <v>#N/A</v>
      </c>
      <c r="D606" s="15" t="e">
        <f t="shared" si="9"/>
        <v>#N/A</v>
      </c>
    </row>
    <row r="607" spans="1:4" x14ac:dyDescent="0.25">
      <c r="A607" s="2" t="s">
        <v>612</v>
      </c>
      <c r="B607" s="1" t="e">
        <f>IF(VLOOKUP(A607,FPM!$A$5:$B$858,2,FALSE)&gt;VLOOKUP(A607,ICMS!$B$1:$C$852,2,FALSE),0.01,IF(VLOOKUP(A607,'Área Sudene Idene'!$A$1:$B$856,2,FALSE)="sudene/idene",0.05,IF(VLOOKUP(Resumo!A607,'IDH-M'!$A$1:$C$857,3,FALSE)&lt;=0.776,0.05,0.1)))</f>
        <v>#N/A</v>
      </c>
      <c r="C607" s="15" t="e">
        <f>IF(VLOOKUP(A607,FPM!$A$5:$B$858,2,FALSE)/0.8&gt;VLOOKUP(A607,ICMS!$B$1:$C$852,2,FALSE),0.01,IF(VLOOKUP(A607,'Área Sudene Idene'!$A$1:$B$856,2,FALSE)="sudene/idene",0.05,IF(VLOOKUP(Resumo!A607,'IDH-M'!$A$1:$C$857,3,FALSE)&lt;=0.776,0.05,0.1)))</f>
        <v>#N/A</v>
      </c>
      <c r="D607" s="15" t="e">
        <f t="shared" si="9"/>
        <v>#N/A</v>
      </c>
    </row>
    <row r="608" spans="1:4" x14ac:dyDescent="0.25">
      <c r="A608" s="2" t="s">
        <v>613</v>
      </c>
      <c r="B608" s="1">
        <f>IF(VLOOKUP(A608,FPM!$A$5:$B$858,2,FALSE)&gt;VLOOKUP(A608,ICMS!$B$1:$C$852,2,FALSE),0.01,IF(VLOOKUP(A608,'Área Sudene Idene'!$A$1:$B$856,2,FALSE)="sudene/idene",0.05,IF(VLOOKUP(Resumo!A608,'IDH-M'!$A$1:$C$857,3,FALSE)&lt;=0.776,0.05,0.1)))</f>
        <v>0.01</v>
      </c>
      <c r="C608" s="15">
        <f>IF(VLOOKUP(A608,FPM!$A$5:$B$858,2,FALSE)/0.8&gt;VLOOKUP(A608,ICMS!$B$1:$C$852,2,FALSE),0.01,IF(VLOOKUP(A608,'Área Sudene Idene'!$A$1:$B$856,2,FALSE)="sudene/idene",0.05,IF(VLOOKUP(Resumo!A608,'IDH-M'!$A$1:$C$857,3,FALSE)&lt;=0.776,0.05,0.1)))</f>
        <v>0.01</v>
      </c>
      <c r="D608" s="15">
        <f t="shared" si="9"/>
        <v>0</v>
      </c>
    </row>
    <row r="609" spans="1:4" x14ac:dyDescent="0.25">
      <c r="A609" s="2" t="s">
        <v>614</v>
      </c>
      <c r="B609" s="1" t="e">
        <f>IF(VLOOKUP(A609,FPM!$A$5:$B$858,2,FALSE)&gt;VLOOKUP(A609,ICMS!$B$1:$C$852,2,FALSE),0.01,IF(VLOOKUP(A609,'Área Sudene Idene'!$A$1:$B$856,2,FALSE)="sudene/idene",0.05,IF(VLOOKUP(Resumo!A609,'IDH-M'!$A$1:$C$857,3,FALSE)&lt;=0.776,0.05,0.1)))</f>
        <v>#N/A</v>
      </c>
      <c r="C609" s="15" t="e">
        <f>IF(VLOOKUP(A609,FPM!$A$5:$B$858,2,FALSE)/0.8&gt;VLOOKUP(A609,ICMS!$B$1:$C$852,2,FALSE),0.01,IF(VLOOKUP(A609,'Área Sudene Idene'!$A$1:$B$856,2,FALSE)="sudene/idene",0.05,IF(VLOOKUP(Resumo!A609,'IDH-M'!$A$1:$C$857,3,FALSE)&lt;=0.776,0.05,0.1)))</f>
        <v>#N/A</v>
      </c>
      <c r="D609" s="15" t="e">
        <f t="shared" si="9"/>
        <v>#N/A</v>
      </c>
    </row>
    <row r="610" spans="1:4" x14ac:dyDescent="0.25">
      <c r="A610" s="2" t="s">
        <v>615</v>
      </c>
      <c r="B610" s="1">
        <f>IF(VLOOKUP(A610,FPM!$A$5:$B$858,2,FALSE)&gt;VLOOKUP(A610,ICMS!$B$1:$C$852,2,FALSE),0.01,IF(VLOOKUP(A610,'Área Sudene Idene'!$A$1:$B$856,2,FALSE)="sudene/idene",0.05,IF(VLOOKUP(Resumo!A610,'IDH-M'!$A$1:$C$857,3,FALSE)&lt;=0.776,0.05,0.1)))</f>
        <v>0.01</v>
      </c>
      <c r="C610" s="15">
        <f>IF(VLOOKUP(A610,FPM!$A$5:$B$858,2,FALSE)/0.8&gt;VLOOKUP(A610,ICMS!$B$1:$C$852,2,FALSE),0.01,IF(VLOOKUP(A610,'Área Sudene Idene'!$A$1:$B$856,2,FALSE)="sudene/idene",0.05,IF(VLOOKUP(Resumo!A610,'IDH-M'!$A$1:$C$857,3,FALSE)&lt;=0.776,0.05,0.1)))</f>
        <v>0.01</v>
      </c>
      <c r="D610" s="15">
        <f t="shared" si="9"/>
        <v>0</v>
      </c>
    </row>
    <row r="611" spans="1:4" x14ac:dyDescent="0.25">
      <c r="A611" s="2" t="s">
        <v>616</v>
      </c>
      <c r="B611" s="1">
        <f>IF(VLOOKUP(A611,FPM!$A$5:$B$858,2,FALSE)&gt;VLOOKUP(A611,ICMS!$B$1:$C$852,2,FALSE),0.01,IF(VLOOKUP(A611,'Área Sudene Idene'!$A$1:$B$856,2,FALSE)="sudene/idene",0.05,IF(VLOOKUP(Resumo!A611,'IDH-M'!$A$1:$C$857,3,FALSE)&lt;=0.776,0.05,0.1)))</f>
        <v>0.01</v>
      </c>
      <c r="C611" s="15">
        <f>IF(VLOOKUP(A611,FPM!$A$5:$B$858,2,FALSE)/0.8&gt;VLOOKUP(A611,ICMS!$B$1:$C$852,2,FALSE),0.01,IF(VLOOKUP(A611,'Área Sudene Idene'!$A$1:$B$856,2,FALSE)="sudene/idene",0.05,IF(VLOOKUP(Resumo!A611,'IDH-M'!$A$1:$C$857,3,FALSE)&lt;=0.776,0.05,0.1)))</f>
        <v>0.01</v>
      </c>
      <c r="D611" s="15">
        <f t="shared" si="9"/>
        <v>0</v>
      </c>
    </row>
    <row r="612" spans="1:4" x14ac:dyDescent="0.25">
      <c r="A612" s="2" t="s">
        <v>617</v>
      </c>
      <c r="B612" s="1">
        <f>IF(VLOOKUP(A612,FPM!$A$5:$B$858,2,FALSE)&gt;VLOOKUP(A612,ICMS!$B$1:$C$852,2,FALSE),0.01,IF(VLOOKUP(A612,'Área Sudene Idene'!$A$1:$B$856,2,FALSE)="sudene/idene",0.05,IF(VLOOKUP(Resumo!A612,'IDH-M'!$A$1:$C$857,3,FALSE)&lt;=0.776,0.05,0.1)))</f>
        <v>0.01</v>
      </c>
      <c r="C612" s="15">
        <f>IF(VLOOKUP(A612,FPM!$A$5:$B$858,2,FALSE)/0.8&gt;VLOOKUP(A612,ICMS!$B$1:$C$852,2,FALSE),0.01,IF(VLOOKUP(A612,'Área Sudene Idene'!$A$1:$B$856,2,FALSE)="sudene/idene",0.05,IF(VLOOKUP(Resumo!A612,'IDH-M'!$A$1:$C$857,3,FALSE)&lt;=0.776,0.05,0.1)))</f>
        <v>0.01</v>
      </c>
      <c r="D612" s="15">
        <f t="shared" si="9"/>
        <v>0</v>
      </c>
    </row>
    <row r="613" spans="1:4" x14ac:dyDescent="0.25">
      <c r="A613" s="2" t="s">
        <v>618</v>
      </c>
      <c r="B613" s="1">
        <f>IF(VLOOKUP(A613,FPM!$A$5:$B$858,2,FALSE)&gt;VLOOKUP(A613,ICMS!$B$1:$C$852,2,FALSE),0.01,IF(VLOOKUP(A613,'Área Sudene Idene'!$A$1:$B$856,2,FALSE)="sudene/idene",0.05,IF(VLOOKUP(Resumo!A613,'IDH-M'!$A$1:$C$857,3,FALSE)&lt;=0.776,0.05,0.1)))</f>
        <v>0.01</v>
      </c>
      <c r="C613" s="15">
        <f>IF(VLOOKUP(A613,FPM!$A$5:$B$858,2,FALSE)/0.8&gt;VLOOKUP(A613,ICMS!$B$1:$C$852,2,FALSE),0.01,IF(VLOOKUP(A613,'Área Sudene Idene'!$A$1:$B$856,2,FALSE)="sudene/idene",0.05,IF(VLOOKUP(Resumo!A613,'IDH-M'!$A$1:$C$857,3,FALSE)&lt;=0.776,0.05,0.1)))</f>
        <v>0.01</v>
      </c>
      <c r="D613" s="15">
        <f t="shared" si="9"/>
        <v>0</v>
      </c>
    </row>
    <row r="614" spans="1:4" x14ac:dyDescent="0.25">
      <c r="A614" s="2" t="s">
        <v>619</v>
      </c>
      <c r="B614" s="1">
        <f>IF(VLOOKUP(A614,FPM!$A$5:$B$858,2,FALSE)&gt;VLOOKUP(A614,ICMS!$B$1:$C$852,2,FALSE),0.01,IF(VLOOKUP(A614,'Área Sudene Idene'!$A$1:$B$856,2,FALSE)="sudene/idene",0.05,IF(VLOOKUP(Resumo!A614,'IDH-M'!$A$1:$C$857,3,FALSE)&lt;=0.776,0.05,0.1)))</f>
        <v>0.01</v>
      </c>
      <c r="C614" s="15">
        <f>IF(VLOOKUP(A614,FPM!$A$5:$B$858,2,FALSE)/0.8&gt;VLOOKUP(A614,ICMS!$B$1:$C$852,2,FALSE),0.01,IF(VLOOKUP(A614,'Área Sudene Idene'!$A$1:$B$856,2,FALSE)="sudene/idene",0.05,IF(VLOOKUP(Resumo!A614,'IDH-M'!$A$1:$C$857,3,FALSE)&lt;=0.776,0.05,0.1)))</f>
        <v>0.01</v>
      </c>
      <c r="D614" s="15">
        <f t="shared" si="9"/>
        <v>0</v>
      </c>
    </row>
    <row r="615" spans="1:4" x14ac:dyDescent="0.25">
      <c r="A615" s="2" t="s">
        <v>620</v>
      </c>
      <c r="B615" s="1" t="e">
        <f>IF(VLOOKUP(A615,FPM!$A$5:$B$858,2,FALSE)&gt;VLOOKUP(A615,ICMS!$B$1:$C$852,2,FALSE),0.01,IF(VLOOKUP(A615,'Área Sudene Idene'!$A$1:$B$856,2,FALSE)="sudene/idene",0.05,IF(VLOOKUP(Resumo!A615,'IDH-M'!$A$1:$C$857,3,FALSE)&lt;=0.776,0.05,0.1)))</f>
        <v>#N/A</v>
      </c>
      <c r="C615" s="15" t="e">
        <f>IF(VLOOKUP(A615,FPM!$A$5:$B$858,2,FALSE)/0.8&gt;VLOOKUP(A615,ICMS!$B$1:$C$852,2,FALSE),0.01,IF(VLOOKUP(A615,'Área Sudene Idene'!$A$1:$B$856,2,FALSE)="sudene/idene",0.05,IF(VLOOKUP(Resumo!A615,'IDH-M'!$A$1:$C$857,3,FALSE)&lt;=0.776,0.05,0.1)))</f>
        <v>#N/A</v>
      </c>
      <c r="D615" s="15" t="e">
        <f t="shared" si="9"/>
        <v>#N/A</v>
      </c>
    </row>
    <row r="616" spans="1:4" x14ac:dyDescent="0.25">
      <c r="A616" s="2" t="s">
        <v>621</v>
      </c>
      <c r="B616" s="1">
        <f>IF(VLOOKUP(A616,FPM!$A$5:$B$858,2,FALSE)&gt;VLOOKUP(A616,ICMS!$B$1:$C$852,2,FALSE),0.01,IF(VLOOKUP(A616,'Área Sudene Idene'!$A$1:$B$856,2,FALSE)="sudene/idene",0.05,IF(VLOOKUP(Resumo!A616,'IDH-M'!$A$1:$C$857,3,FALSE)&lt;=0.776,0.05,0.1)))</f>
        <v>0.05</v>
      </c>
      <c r="C616" s="15">
        <f>IF(VLOOKUP(A616,FPM!$A$5:$B$858,2,FALSE)/0.8&gt;VLOOKUP(A616,ICMS!$B$1:$C$852,2,FALSE),0.01,IF(VLOOKUP(A616,'Área Sudene Idene'!$A$1:$B$856,2,FALSE)="sudene/idene",0.05,IF(VLOOKUP(Resumo!A616,'IDH-M'!$A$1:$C$857,3,FALSE)&lt;=0.776,0.05,0.1)))</f>
        <v>0.05</v>
      </c>
      <c r="D616" s="15">
        <f t="shared" si="9"/>
        <v>0</v>
      </c>
    </row>
    <row r="617" spans="1:4" x14ac:dyDescent="0.25">
      <c r="A617" s="2" t="s">
        <v>622</v>
      </c>
      <c r="B617" s="1">
        <f>IF(VLOOKUP(A617,FPM!$A$5:$B$858,2,FALSE)&gt;VLOOKUP(A617,ICMS!$B$1:$C$852,2,FALSE),0.01,IF(VLOOKUP(A617,'Área Sudene Idene'!$A$1:$B$856,2,FALSE)="sudene/idene",0.05,IF(VLOOKUP(Resumo!A617,'IDH-M'!$A$1:$C$857,3,FALSE)&lt;=0.776,0.05,0.1)))</f>
        <v>0.01</v>
      </c>
      <c r="C617" s="15">
        <f>IF(VLOOKUP(A617,FPM!$A$5:$B$858,2,FALSE)/0.8&gt;VLOOKUP(A617,ICMS!$B$1:$C$852,2,FALSE),0.01,IF(VLOOKUP(A617,'Área Sudene Idene'!$A$1:$B$856,2,FALSE)="sudene/idene",0.05,IF(VLOOKUP(Resumo!A617,'IDH-M'!$A$1:$C$857,3,FALSE)&lt;=0.776,0.05,0.1)))</f>
        <v>0.01</v>
      </c>
      <c r="D617" s="15">
        <f t="shared" si="9"/>
        <v>0</v>
      </c>
    </row>
    <row r="618" spans="1:4" x14ac:dyDescent="0.25">
      <c r="A618" s="2" t="s">
        <v>623</v>
      </c>
      <c r="B618" s="1">
        <f>IF(VLOOKUP(A618,FPM!$A$5:$B$858,2,FALSE)&gt;VLOOKUP(A618,ICMS!$B$1:$C$852,2,FALSE),0.01,IF(VLOOKUP(A618,'Área Sudene Idene'!$A$1:$B$856,2,FALSE)="sudene/idene",0.05,IF(VLOOKUP(Resumo!A618,'IDH-M'!$A$1:$C$857,3,FALSE)&lt;=0.776,0.05,0.1)))</f>
        <v>0.01</v>
      </c>
      <c r="C618" s="15">
        <f>IF(VLOOKUP(A618,FPM!$A$5:$B$858,2,FALSE)/0.8&gt;VLOOKUP(A618,ICMS!$B$1:$C$852,2,FALSE),0.01,IF(VLOOKUP(A618,'Área Sudene Idene'!$A$1:$B$856,2,FALSE)="sudene/idene",0.05,IF(VLOOKUP(Resumo!A618,'IDH-M'!$A$1:$C$857,3,FALSE)&lt;=0.776,0.05,0.1)))</f>
        <v>0.01</v>
      </c>
      <c r="D618" s="15">
        <f t="shared" si="9"/>
        <v>0</v>
      </c>
    </row>
    <row r="619" spans="1:4" x14ac:dyDescent="0.25">
      <c r="A619" s="2" t="s">
        <v>624</v>
      </c>
      <c r="B619" s="1">
        <f>IF(VLOOKUP(A619,FPM!$A$5:$B$858,2,FALSE)&gt;VLOOKUP(A619,ICMS!$B$1:$C$852,2,FALSE),0.01,IF(VLOOKUP(A619,'Área Sudene Idene'!$A$1:$B$856,2,FALSE)="sudene/idene",0.05,IF(VLOOKUP(Resumo!A619,'IDH-M'!$A$1:$C$857,3,FALSE)&lt;=0.776,0.05,0.1)))</f>
        <v>0.05</v>
      </c>
      <c r="C619" s="15">
        <f>IF(VLOOKUP(A619,FPM!$A$5:$B$858,2,FALSE)/0.8&gt;VLOOKUP(A619,ICMS!$B$1:$C$852,2,FALSE),0.01,IF(VLOOKUP(A619,'Área Sudene Idene'!$A$1:$B$856,2,FALSE)="sudene/idene",0.05,IF(VLOOKUP(Resumo!A619,'IDH-M'!$A$1:$C$857,3,FALSE)&lt;=0.776,0.05,0.1)))</f>
        <v>0.05</v>
      </c>
      <c r="D619" s="15">
        <f t="shared" si="9"/>
        <v>0</v>
      </c>
    </row>
    <row r="620" spans="1:4" x14ac:dyDescent="0.25">
      <c r="A620" s="2" t="s">
        <v>625</v>
      </c>
      <c r="B620" s="1" t="e">
        <f>IF(VLOOKUP(A620,FPM!$A$5:$B$858,2,FALSE)&gt;VLOOKUP(A620,ICMS!$B$1:$C$852,2,FALSE),0.01,IF(VLOOKUP(A620,'Área Sudene Idene'!$A$1:$B$856,2,FALSE)="sudene/idene",0.05,IF(VLOOKUP(Resumo!A620,'IDH-M'!$A$1:$C$857,3,FALSE)&lt;=0.776,0.05,0.1)))</f>
        <v>#N/A</v>
      </c>
      <c r="C620" s="15" t="e">
        <f>IF(VLOOKUP(A620,FPM!$A$5:$B$858,2,FALSE)/0.8&gt;VLOOKUP(A620,ICMS!$B$1:$C$852,2,FALSE),0.01,IF(VLOOKUP(A620,'Área Sudene Idene'!$A$1:$B$856,2,FALSE)="sudene/idene",0.05,IF(VLOOKUP(Resumo!A620,'IDH-M'!$A$1:$C$857,3,FALSE)&lt;=0.776,0.05,0.1)))</f>
        <v>#N/A</v>
      </c>
      <c r="D620" s="15" t="e">
        <f t="shared" si="9"/>
        <v>#N/A</v>
      </c>
    </row>
    <row r="621" spans="1:4" x14ac:dyDescent="0.25">
      <c r="A621" s="2" t="s">
        <v>626</v>
      </c>
      <c r="B621" s="1">
        <f>IF(VLOOKUP(A621,FPM!$A$5:$B$858,2,FALSE)&gt;VLOOKUP(A621,ICMS!$B$1:$C$852,2,FALSE),0.01,IF(VLOOKUP(A621,'Área Sudene Idene'!$A$1:$B$856,2,FALSE)="sudene/idene",0.05,IF(VLOOKUP(Resumo!A621,'IDH-M'!$A$1:$C$857,3,FALSE)&lt;=0.776,0.05,0.1)))</f>
        <v>0.01</v>
      </c>
      <c r="C621" s="15">
        <f>IF(VLOOKUP(A621,FPM!$A$5:$B$858,2,FALSE)/0.8&gt;VLOOKUP(A621,ICMS!$B$1:$C$852,2,FALSE),0.01,IF(VLOOKUP(A621,'Área Sudene Idene'!$A$1:$B$856,2,FALSE)="sudene/idene",0.05,IF(VLOOKUP(Resumo!A621,'IDH-M'!$A$1:$C$857,3,FALSE)&lt;=0.776,0.05,0.1)))</f>
        <v>0.01</v>
      </c>
      <c r="D621" s="15">
        <f t="shared" si="9"/>
        <v>0</v>
      </c>
    </row>
    <row r="622" spans="1:4" x14ac:dyDescent="0.25">
      <c r="A622" s="2" t="s">
        <v>627</v>
      </c>
      <c r="B622" s="1">
        <f>IF(VLOOKUP(A622,FPM!$A$5:$B$858,2,FALSE)&gt;VLOOKUP(A622,ICMS!$B$1:$C$852,2,FALSE),0.01,IF(VLOOKUP(A622,'Área Sudene Idene'!$A$1:$B$856,2,FALSE)="sudene/idene",0.05,IF(VLOOKUP(Resumo!A622,'IDH-M'!$A$1:$C$857,3,FALSE)&lt;=0.776,0.05,0.1)))</f>
        <v>0.01</v>
      </c>
      <c r="C622" s="15">
        <f>IF(VLOOKUP(A622,FPM!$A$5:$B$858,2,FALSE)/0.8&gt;VLOOKUP(A622,ICMS!$B$1:$C$852,2,FALSE),0.01,IF(VLOOKUP(A622,'Área Sudene Idene'!$A$1:$B$856,2,FALSE)="sudene/idene",0.05,IF(VLOOKUP(Resumo!A622,'IDH-M'!$A$1:$C$857,3,FALSE)&lt;=0.776,0.05,0.1)))</f>
        <v>0.01</v>
      </c>
      <c r="D622" s="15">
        <f t="shared" si="9"/>
        <v>0</v>
      </c>
    </row>
    <row r="623" spans="1:4" x14ac:dyDescent="0.25">
      <c r="A623" s="2" t="s">
        <v>628</v>
      </c>
      <c r="B623" s="1">
        <f>IF(VLOOKUP(A623,FPM!$A$5:$B$858,2,FALSE)&gt;VLOOKUP(A623,ICMS!$B$1:$C$852,2,FALSE),0.01,IF(VLOOKUP(A623,'Área Sudene Idene'!$A$1:$B$856,2,FALSE)="sudene/idene",0.05,IF(VLOOKUP(Resumo!A623,'IDH-M'!$A$1:$C$857,3,FALSE)&lt;=0.776,0.05,0.1)))</f>
        <v>0.01</v>
      </c>
      <c r="C623" s="15">
        <f>IF(VLOOKUP(A623,FPM!$A$5:$B$858,2,FALSE)/0.8&gt;VLOOKUP(A623,ICMS!$B$1:$C$852,2,FALSE),0.01,IF(VLOOKUP(A623,'Área Sudene Idene'!$A$1:$B$856,2,FALSE)="sudene/idene",0.05,IF(VLOOKUP(Resumo!A623,'IDH-M'!$A$1:$C$857,3,FALSE)&lt;=0.776,0.05,0.1)))</f>
        <v>0.01</v>
      </c>
      <c r="D623" s="15">
        <f t="shared" si="9"/>
        <v>0</v>
      </c>
    </row>
    <row r="624" spans="1:4" x14ac:dyDescent="0.25">
      <c r="A624" s="2" t="s">
        <v>629</v>
      </c>
      <c r="B624" s="1">
        <f>IF(VLOOKUP(A624,FPM!$A$5:$B$858,2,FALSE)&gt;VLOOKUP(A624,ICMS!$B$1:$C$852,2,FALSE),0.01,IF(VLOOKUP(A624,'Área Sudene Idene'!$A$1:$B$856,2,FALSE)="sudene/idene",0.05,IF(VLOOKUP(Resumo!A624,'IDH-M'!$A$1:$C$857,3,FALSE)&lt;=0.776,0.05,0.1)))</f>
        <v>0.01</v>
      </c>
      <c r="C624" s="15">
        <f>IF(VLOOKUP(A624,FPM!$A$5:$B$858,2,FALSE)/0.8&gt;VLOOKUP(A624,ICMS!$B$1:$C$852,2,FALSE),0.01,IF(VLOOKUP(A624,'Área Sudene Idene'!$A$1:$B$856,2,FALSE)="sudene/idene",0.05,IF(VLOOKUP(Resumo!A624,'IDH-M'!$A$1:$C$857,3,FALSE)&lt;=0.776,0.05,0.1)))</f>
        <v>0.01</v>
      </c>
      <c r="D624" s="15">
        <f t="shared" si="9"/>
        <v>0</v>
      </c>
    </row>
    <row r="625" spans="1:4" x14ac:dyDescent="0.25">
      <c r="A625" s="2" t="s">
        <v>630</v>
      </c>
      <c r="B625" s="1" t="e">
        <f>IF(VLOOKUP(A625,FPM!$A$5:$B$858,2,FALSE)&gt;VLOOKUP(A625,ICMS!$B$1:$C$852,2,FALSE),0.01,IF(VLOOKUP(A625,'Área Sudene Idene'!$A$1:$B$856,2,FALSE)="sudene/idene",0.05,IF(VLOOKUP(Resumo!A625,'IDH-M'!$A$1:$C$857,3,FALSE)&lt;=0.776,0.05,0.1)))</f>
        <v>#N/A</v>
      </c>
      <c r="C625" s="15" t="e">
        <f>IF(VLOOKUP(A625,FPM!$A$5:$B$858,2,FALSE)/0.8&gt;VLOOKUP(A625,ICMS!$B$1:$C$852,2,FALSE),0.01,IF(VLOOKUP(A625,'Área Sudene Idene'!$A$1:$B$856,2,FALSE)="sudene/idene",0.05,IF(VLOOKUP(Resumo!A625,'IDH-M'!$A$1:$C$857,3,FALSE)&lt;=0.776,0.05,0.1)))</f>
        <v>#N/A</v>
      </c>
      <c r="D625" s="15" t="e">
        <f t="shared" si="9"/>
        <v>#N/A</v>
      </c>
    </row>
    <row r="626" spans="1:4" x14ac:dyDescent="0.25">
      <c r="A626" s="2" t="s">
        <v>631</v>
      </c>
      <c r="B626" s="1" t="e">
        <f>IF(VLOOKUP(A626,FPM!$A$5:$B$858,2,FALSE)&gt;VLOOKUP(A626,ICMS!$B$1:$C$852,2,FALSE),0.01,IF(VLOOKUP(A626,'Área Sudene Idene'!$A$1:$B$856,2,FALSE)="sudene/idene",0.05,IF(VLOOKUP(Resumo!A626,'IDH-M'!$A$1:$C$857,3,FALSE)&lt;=0.776,0.05,0.1)))</f>
        <v>#N/A</v>
      </c>
      <c r="C626" s="15" t="e">
        <f>IF(VLOOKUP(A626,FPM!$A$5:$B$858,2,FALSE)/0.8&gt;VLOOKUP(A626,ICMS!$B$1:$C$852,2,FALSE),0.01,IF(VLOOKUP(A626,'Área Sudene Idene'!$A$1:$B$856,2,FALSE)="sudene/idene",0.05,IF(VLOOKUP(Resumo!A626,'IDH-M'!$A$1:$C$857,3,FALSE)&lt;=0.776,0.05,0.1)))</f>
        <v>#N/A</v>
      </c>
      <c r="D626" s="15" t="e">
        <f t="shared" si="9"/>
        <v>#N/A</v>
      </c>
    </row>
    <row r="627" spans="1:4" x14ac:dyDescent="0.25">
      <c r="A627" s="2" t="s">
        <v>632</v>
      </c>
      <c r="B627" s="1">
        <f>IF(VLOOKUP(A627,FPM!$A$5:$B$858,2,FALSE)&gt;VLOOKUP(A627,ICMS!$B$1:$C$852,2,FALSE),0.01,IF(VLOOKUP(A627,'Área Sudene Idene'!$A$1:$B$856,2,FALSE)="sudene/idene",0.05,IF(VLOOKUP(Resumo!A627,'IDH-M'!$A$1:$C$857,3,FALSE)&lt;=0.776,0.05,0.1)))</f>
        <v>0.01</v>
      </c>
      <c r="C627" s="15">
        <f>IF(VLOOKUP(A627,FPM!$A$5:$B$858,2,FALSE)/0.8&gt;VLOOKUP(A627,ICMS!$B$1:$C$852,2,FALSE),0.01,IF(VLOOKUP(A627,'Área Sudene Idene'!$A$1:$B$856,2,FALSE)="sudene/idene",0.05,IF(VLOOKUP(Resumo!A627,'IDH-M'!$A$1:$C$857,3,FALSE)&lt;=0.776,0.05,0.1)))</f>
        <v>0.01</v>
      </c>
      <c r="D627" s="15">
        <f t="shared" si="9"/>
        <v>0</v>
      </c>
    </row>
    <row r="628" spans="1:4" x14ac:dyDescent="0.25">
      <c r="A628" s="2" t="s">
        <v>633</v>
      </c>
      <c r="B628" s="1">
        <f>IF(VLOOKUP(A628,FPM!$A$5:$B$858,2,FALSE)&gt;VLOOKUP(A628,ICMS!$B$1:$C$852,2,FALSE),0.01,IF(VLOOKUP(A628,'Área Sudene Idene'!$A$1:$B$856,2,FALSE)="sudene/idene",0.05,IF(VLOOKUP(Resumo!A628,'IDH-M'!$A$1:$C$857,3,FALSE)&lt;=0.776,0.05,0.1)))</f>
        <v>0.01</v>
      </c>
      <c r="C628" s="15">
        <f>IF(VLOOKUP(A628,FPM!$A$5:$B$858,2,FALSE)/0.8&gt;VLOOKUP(A628,ICMS!$B$1:$C$852,2,FALSE),0.01,IF(VLOOKUP(A628,'Área Sudene Idene'!$A$1:$B$856,2,FALSE)="sudene/idene",0.05,IF(VLOOKUP(Resumo!A628,'IDH-M'!$A$1:$C$857,3,FALSE)&lt;=0.776,0.05,0.1)))</f>
        <v>0.01</v>
      </c>
      <c r="D628" s="15">
        <f t="shared" si="9"/>
        <v>0</v>
      </c>
    </row>
    <row r="629" spans="1:4" x14ac:dyDescent="0.25">
      <c r="A629" s="2" t="s">
        <v>634</v>
      </c>
      <c r="B629" s="1">
        <f>IF(VLOOKUP(A629,FPM!$A$5:$B$858,2,FALSE)&gt;VLOOKUP(A629,ICMS!$B$1:$C$852,2,FALSE),0.01,IF(VLOOKUP(A629,'Área Sudene Idene'!$A$1:$B$856,2,FALSE)="sudene/idene",0.05,IF(VLOOKUP(Resumo!A629,'IDH-M'!$A$1:$C$857,3,FALSE)&lt;=0.776,0.05,0.1)))</f>
        <v>0.01</v>
      </c>
      <c r="C629" s="15">
        <f>IF(VLOOKUP(A629,FPM!$A$5:$B$858,2,FALSE)/0.8&gt;VLOOKUP(A629,ICMS!$B$1:$C$852,2,FALSE),0.01,IF(VLOOKUP(A629,'Área Sudene Idene'!$A$1:$B$856,2,FALSE)="sudene/idene",0.05,IF(VLOOKUP(Resumo!A629,'IDH-M'!$A$1:$C$857,3,FALSE)&lt;=0.776,0.05,0.1)))</f>
        <v>0.01</v>
      </c>
      <c r="D629" s="15">
        <f t="shared" si="9"/>
        <v>0</v>
      </c>
    </row>
    <row r="630" spans="1:4" x14ac:dyDescent="0.25">
      <c r="A630" s="2" t="s">
        <v>635</v>
      </c>
      <c r="B630" s="1">
        <f>IF(VLOOKUP(A630,FPM!$A$5:$B$858,2,FALSE)&gt;VLOOKUP(A630,ICMS!$B$1:$C$852,2,FALSE),0.01,IF(VLOOKUP(A630,'Área Sudene Idene'!$A$1:$B$856,2,FALSE)="sudene/idene",0.05,IF(VLOOKUP(Resumo!A630,'IDH-M'!$A$1:$C$857,3,FALSE)&lt;=0.776,0.05,0.1)))</f>
        <v>0.01</v>
      </c>
      <c r="C630" s="15">
        <f>IF(VLOOKUP(A630,FPM!$A$5:$B$858,2,FALSE)/0.8&gt;VLOOKUP(A630,ICMS!$B$1:$C$852,2,FALSE),0.01,IF(VLOOKUP(A630,'Área Sudene Idene'!$A$1:$B$856,2,FALSE)="sudene/idene",0.05,IF(VLOOKUP(Resumo!A630,'IDH-M'!$A$1:$C$857,3,FALSE)&lt;=0.776,0.05,0.1)))</f>
        <v>0.01</v>
      </c>
      <c r="D630" s="15">
        <f t="shared" si="9"/>
        <v>0</v>
      </c>
    </row>
    <row r="631" spans="1:4" x14ac:dyDescent="0.25">
      <c r="A631" s="2" t="s">
        <v>636</v>
      </c>
      <c r="B631" s="1">
        <f>IF(VLOOKUP(A631,FPM!$A$5:$B$858,2,FALSE)&gt;VLOOKUP(A631,ICMS!$B$1:$C$852,2,FALSE),0.01,IF(VLOOKUP(A631,'Área Sudene Idene'!$A$1:$B$856,2,FALSE)="sudene/idene",0.05,IF(VLOOKUP(Resumo!A631,'IDH-M'!$A$1:$C$857,3,FALSE)&lt;=0.776,0.05,0.1)))</f>
        <v>0.01</v>
      </c>
      <c r="C631" s="15">
        <f>IF(VLOOKUP(A631,FPM!$A$5:$B$858,2,FALSE)/0.8&gt;VLOOKUP(A631,ICMS!$B$1:$C$852,2,FALSE),0.01,IF(VLOOKUP(A631,'Área Sudene Idene'!$A$1:$B$856,2,FALSE)="sudene/idene",0.05,IF(VLOOKUP(Resumo!A631,'IDH-M'!$A$1:$C$857,3,FALSE)&lt;=0.776,0.05,0.1)))</f>
        <v>0.01</v>
      </c>
      <c r="D631" s="15">
        <f t="shared" si="9"/>
        <v>0</v>
      </c>
    </row>
    <row r="632" spans="1:4" x14ac:dyDescent="0.25">
      <c r="A632" s="2" t="s">
        <v>637</v>
      </c>
      <c r="B632" s="1">
        <f>IF(VLOOKUP(A632,FPM!$A$5:$B$858,2,FALSE)&gt;VLOOKUP(A632,ICMS!$B$1:$C$852,2,FALSE),0.01,IF(VLOOKUP(A632,'Área Sudene Idene'!$A$1:$B$856,2,FALSE)="sudene/idene",0.05,IF(VLOOKUP(Resumo!A632,'IDH-M'!$A$1:$C$857,3,FALSE)&lt;=0.776,0.05,0.1)))</f>
        <v>0.01</v>
      </c>
      <c r="C632" s="15">
        <f>IF(VLOOKUP(A632,FPM!$A$5:$B$858,2,FALSE)/0.8&gt;VLOOKUP(A632,ICMS!$B$1:$C$852,2,FALSE),0.01,IF(VLOOKUP(A632,'Área Sudene Idene'!$A$1:$B$856,2,FALSE)="sudene/idene",0.05,IF(VLOOKUP(Resumo!A632,'IDH-M'!$A$1:$C$857,3,FALSE)&lt;=0.776,0.05,0.1)))</f>
        <v>0.01</v>
      </c>
      <c r="D632" s="15">
        <f t="shared" si="9"/>
        <v>0</v>
      </c>
    </row>
    <row r="633" spans="1:4" x14ac:dyDescent="0.25">
      <c r="A633" s="2" t="s">
        <v>638</v>
      </c>
      <c r="B633" s="1">
        <f>IF(VLOOKUP(A633,FPM!$A$5:$B$858,2,FALSE)&gt;VLOOKUP(A633,ICMS!$B$1:$C$852,2,FALSE),0.01,IF(VLOOKUP(A633,'Área Sudene Idene'!$A$1:$B$856,2,FALSE)="sudene/idene",0.05,IF(VLOOKUP(Resumo!A633,'IDH-M'!$A$1:$C$857,3,FALSE)&lt;=0.776,0.05,0.1)))</f>
        <v>0.01</v>
      </c>
      <c r="C633" s="15">
        <f>IF(VLOOKUP(A633,FPM!$A$5:$B$858,2,FALSE)/0.8&gt;VLOOKUP(A633,ICMS!$B$1:$C$852,2,FALSE),0.01,IF(VLOOKUP(A633,'Área Sudene Idene'!$A$1:$B$856,2,FALSE)="sudene/idene",0.05,IF(VLOOKUP(Resumo!A633,'IDH-M'!$A$1:$C$857,3,FALSE)&lt;=0.776,0.05,0.1)))</f>
        <v>0.01</v>
      </c>
      <c r="D633" s="15">
        <f t="shared" si="9"/>
        <v>0</v>
      </c>
    </row>
    <row r="634" spans="1:4" x14ac:dyDescent="0.25">
      <c r="A634" s="2" t="s">
        <v>639</v>
      </c>
      <c r="B634" s="1">
        <f>IF(VLOOKUP(A634,FPM!$A$5:$B$858,2,FALSE)&gt;VLOOKUP(A634,ICMS!$B$1:$C$852,2,FALSE),0.01,IF(VLOOKUP(A634,'Área Sudene Idene'!$A$1:$B$856,2,FALSE)="sudene/idene",0.05,IF(VLOOKUP(Resumo!A634,'IDH-M'!$A$1:$C$857,3,FALSE)&lt;=0.776,0.05,0.1)))</f>
        <v>0.01</v>
      </c>
      <c r="C634" s="15">
        <f>IF(VLOOKUP(A634,FPM!$A$5:$B$858,2,FALSE)/0.8&gt;VLOOKUP(A634,ICMS!$B$1:$C$852,2,FALSE),0.01,IF(VLOOKUP(A634,'Área Sudene Idene'!$A$1:$B$856,2,FALSE)="sudene/idene",0.05,IF(VLOOKUP(Resumo!A634,'IDH-M'!$A$1:$C$857,3,FALSE)&lt;=0.776,0.05,0.1)))</f>
        <v>0.01</v>
      </c>
      <c r="D634" s="15">
        <f t="shared" si="9"/>
        <v>0</v>
      </c>
    </row>
    <row r="635" spans="1:4" x14ac:dyDescent="0.25">
      <c r="A635" s="2" t="s">
        <v>640</v>
      </c>
      <c r="B635" s="1">
        <f>IF(VLOOKUP(A635,FPM!$A$5:$B$858,2,FALSE)&gt;VLOOKUP(A635,ICMS!$B$1:$C$852,2,FALSE),0.01,IF(VLOOKUP(A635,'Área Sudene Idene'!$A$1:$B$856,2,FALSE)="sudene/idene",0.05,IF(VLOOKUP(Resumo!A635,'IDH-M'!$A$1:$C$857,3,FALSE)&lt;=0.776,0.05,0.1)))</f>
        <v>0.01</v>
      </c>
      <c r="C635" s="15">
        <f>IF(VLOOKUP(A635,FPM!$A$5:$B$858,2,FALSE)/0.8&gt;VLOOKUP(A635,ICMS!$B$1:$C$852,2,FALSE),0.01,IF(VLOOKUP(A635,'Área Sudene Idene'!$A$1:$B$856,2,FALSE)="sudene/idene",0.05,IF(VLOOKUP(Resumo!A635,'IDH-M'!$A$1:$C$857,3,FALSE)&lt;=0.776,0.05,0.1)))</f>
        <v>0.01</v>
      </c>
      <c r="D635" s="15">
        <f t="shared" si="9"/>
        <v>0</v>
      </c>
    </row>
    <row r="636" spans="1:4" x14ac:dyDescent="0.25">
      <c r="A636" s="2" t="s">
        <v>641</v>
      </c>
      <c r="B636" s="1">
        <f>IF(VLOOKUP(A636,FPM!$A$5:$B$858,2,FALSE)&gt;VLOOKUP(A636,ICMS!$B$1:$C$852,2,FALSE),0.01,IF(VLOOKUP(A636,'Área Sudene Idene'!$A$1:$B$856,2,FALSE)="sudene/idene",0.05,IF(VLOOKUP(Resumo!A636,'IDH-M'!$A$1:$C$857,3,FALSE)&lt;=0.776,0.05,0.1)))</f>
        <v>0.01</v>
      </c>
      <c r="C636" s="15">
        <f>IF(VLOOKUP(A636,FPM!$A$5:$B$858,2,FALSE)/0.8&gt;VLOOKUP(A636,ICMS!$B$1:$C$852,2,FALSE),0.01,IF(VLOOKUP(A636,'Área Sudene Idene'!$A$1:$B$856,2,FALSE)="sudene/idene",0.05,IF(VLOOKUP(Resumo!A636,'IDH-M'!$A$1:$C$857,3,FALSE)&lt;=0.776,0.05,0.1)))</f>
        <v>0.01</v>
      </c>
      <c r="D636" s="15">
        <f t="shared" si="9"/>
        <v>0</v>
      </c>
    </row>
    <row r="637" spans="1:4" x14ac:dyDescent="0.25">
      <c r="A637" s="2" t="s">
        <v>642</v>
      </c>
      <c r="B637" s="1">
        <f>IF(VLOOKUP(A637,FPM!$A$5:$B$858,2,FALSE)&gt;VLOOKUP(A637,ICMS!$B$1:$C$852,2,FALSE),0.01,IF(VLOOKUP(A637,'Área Sudene Idene'!$A$1:$B$856,2,FALSE)="sudene/idene",0.05,IF(VLOOKUP(Resumo!A637,'IDH-M'!$A$1:$C$857,3,FALSE)&lt;=0.776,0.05,0.1)))</f>
        <v>0.01</v>
      </c>
      <c r="C637" s="15">
        <f>IF(VLOOKUP(A637,FPM!$A$5:$B$858,2,FALSE)/0.8&gt;VLOOKUP(A637,ICMS!$B$1:$C$852,2,FALSE),0.01,IF(VLOOKUP(A637,'Área Sudene Idene'!$A$1:$B$856,2,FALSE)="sudene/idene",0.05,IF(VLOOKUP(Resumo!A637,'IDH-M'!$A$1:$C$857,3,FALSE)&lt;=0.776,0.05,0.1)))</f>
        <v>0.01</v>
      </c>
      <c r="D637" s="15">
        <f t="shared" si="9"/>
        <v>0</v>
      </c>
    </row>
    <row r="638" spans="1:4" x14ac:dyDescent="0.25">
      <c r="A638" s="2" t="s">
        <v>643</v>
      </c>
      <c r="B638" s="1" t="e">
        <f>IF(VLOOKUP(A638,FPM!$A$5:$B$858,2,FALSE)&gt;VLOOKUP(A638,ICMS!$B$1:$C$852,2,FALSE),0.01,IF(VLOOKUP(A638,'Área Sudene Idene'!$A$1:$B$856,2,FALSE)="sudene/idene",0.05,IF(VLOOKUP(Resumo!A638,'IDH-M'!$A$1:$C$857,3,FALSE)&lt;=0.776,0.05,0.1)))</f>
        <v>#N/A</v>
      </c>
      <c r="C638" s="15" t="e">
        <f>IF(VLOOKUP(A638,FPM!$A$5:$B$858,2,FALSE)/0.8&gt;VLOOKUP(A638,ICMS!$B$1:$C$852,2,FALSE),0.01,IF(VLOOKUP(A638,'Área Sudene Idene'!$A$1:$B$856,2,FALSE)="sudene/idene",0.05,IF(VLOOKUP(Resumo!A638,'IDH-M'!$A$1:$C$857,3,FALSE)&lt;=0.776,0.05,0.1)))</f>
        <v>#N/A</v>
      </c>
      <c r="D638" s="15" t="e">
        <f t="shared" si="9"/>
        <v>#N/A</v>
      </c>
    </row>
    <row r="639" spans="1:4" x14ac:dyDescent="0.25">
      <c r="A639" s="2" t="s">
        <v>644</v>
      </c>
      <c r="B639" s="1" t="e">
        <f>IF(VLOOKUP(A639,FPM!$A$5:$B$858,2,FALSE)&gt;VLOOKUP(A639,ICMS!$B$1:$C$852,2,FALSE),0.01,IF(VLOOKUP(A639,'Área Sudene Idene'!$A$1:$B$856,2,FALSE)="sudene/idene",0.05,IF(VLOOKUP(Resumo!A639,'IDH-M'!$A$1:$C$857,3,FALSE)&lt;=0.776,0.05,0.1)))</f>
        <v>#N/A</v>
      </c>
      <c r="C639" s="15" t="e">
        <f>IF(VLOOKUP(A639,FPM!$A$5:$B$858,2,FALSE)/0.8&gt;VLOOKUP(A639,ICMS!$B$1:$C$852,2,FALSE),0.01,IF(VLOOKUP(A639,'Área Sudene Idene'!$A$1:$B$856,2,FALSE)="sudene/idene",0.05,IF(VLOOKUP(Resumo!A639,'IDH-M'!$A$1:$C$857,3,FALSE)&lt;=0.776,0.05,0.1)))</f>
        <v>#N/A</v>
      </c>
      <c r="D639" s="15" t="e">
        <f t="shared" si="9"/>
        <v>#N/A</v>
      </c>
    </row>
    <row r="640" spans="1:4" x14ac:dyDescent="0.25">
      <c r="A640" s="2" t="s">
        <v>645</v>
      </c>
      <c r="B640" s="1">
        <f>IF(VLOOKUP(A640,FPM!$A$5:$B$858,2,FALSE)&gt;VLOOKUP(A640,ICMS!$B$1:$C$852,2,FALSE),0.01,IF(VLOOKUP(A640,'Área Sudene Idene'!$A$1:$B$856,2,FALSE)="sudene/idene",0.05,IF(VLOOKUP(Resumo!A640,'IDH-M'!$A$1:$C$857,3,FALSE)&lt;=0.776,0.05,0.1)))</f>
        <v>0.05</v>
      </c>
      <c r="C640" s="15">
        <f>IF(VLOOKUP(A640,FPM!$A$5:$B$858,2,FALSE)/0.8&gt;VLOOKUP(A640,ICMS!$B$1:$C$852,2,FALSE),0.01,IF(VLOOKUP(A640,'Área Sudene Idene'!$A$1:$B$856,2,FALSE)="sudene/idene",0.05,IF(VLOOKUP(Resumo!A640,'IDH-M'!$A$1:$C$857,3,FALSE)&lt;=0.776,0.05,0.1)))</f>
        <v>0.05</v>
      </c>
      <c r="D640" s="15">
        <f t="shared" si="9"/>
        <v>0</v>
      </c>
    </row>
    <row r="641" spans="1:4" x14ac:dyDescent="0.25">
      <c r="A641" s="2" t="s">
        <v>646</v>
      </c>
      <c r="B641" s="1">
        <f>IF(VLOOKUP(A641,FPM!$A$5:$B$858,2,FALSE)&gt;VLOOKUP(A641,ICMS!$B$1:$C$852,2,FALSE),0.01,IF(VLOOKUP(A641,'Área Sudene Idene'!$A$1:$B$856,2,FALSE)="sudene/idene",0.05,IF(VLOOKUP(Resumo!A641,'IDH-M'!$A$1:$C$857,3,FALSE)&lt;=0.776,0.05,0.1)))</f>
        <v>0.01</v>
      </c>
      <c r="C641" s="15">
        <f>IF(VLOOKUP(A641,FPM!$A$5:$B$858,2,FALSE)/0.8&gt;VLOOKUP(A641,ICMS!$B$1:$C$852,2,FALSE),0.01,IF(VLOOKUP(A641,'Área Sudene Idene'!$A$1:$B$856,2,FALSE)="sudene/idene",0.05,IF(VLOOKUP(Resumo!A641,'IDH-M'!$A$1:$C$857,3,FALSE)&lt;=0.776,0.05,0.1)))</f>
        <v>0.01</v>
      </c>
      <c r="D641" s="15">
        <f t="shared" si="9"/>
        <v>0</v>
      </c>
    </row>
    <row r="642" spans="1:4" x14ac:dyDescent="0.25">
      <c r="A642" s="2" t="s">
        <v>647</v>
      </c>
      <c r="B642" s="1">
        <f>IF(VLOOKUP(A642,FPM!$A$5:$B$858,2,FALSE)&gt;VLOOKUP(A642,ICMS!$B$1:$C$852,2,FALSE),0.01,IF(VLOOKUP(A642,'Área Sudene Idene'!$A$1:$B$856,2,FALSE)="sudene/idene",0.05,IF(VLOOKUP(Resumo!A642,'IDH-M'!$A$1:$C$857,3,FALSE)&lt;=0.776,0.05,0.1)))</f>
        <v>0.01</v>
      </c>
      <c r="C642" s="15">
        <f>IF(VLOOKUP(A642,FPM!$A$5:$B$858,2,FALSE)/0.8&gt;VLOOKUP(A642,ICMS!$B$1:$C$852,2,FALSE),0.01,IF(VLOOKUP(A642,'Área Sudene Idene'!$A$1:$B$856,2,FALSE)="sudene/idene",0.05,IF(VLOOKUP(Resumo!A642,'IDH-M'!$A$1:$C$857,3,FALSE)&lt;=0.776,0.05,0.1)))</f>
        <v>0.01</v>
      </c>
      <c r="D642" s="15">
        <f t="shared" si="9"/>
        <v>0</v>
      </c>
    </row>
    <row r="643" spans="1:4" x14ac:dyDescent="0.25">
      <c r="A643" s="2" t="s">
        <v>648</v>
      </c>
      <c r="B643" s="1">
        <f>IF(VLOOKUP(A643,FPM!$A$5:$B$858,2,FALSE)&gt;VLOOKUP(A643,ICMS!$B$1:$C$852,2,FALSE),0.01,IF(VLOOKUP(A643,'Área Sudene Idene'!$A$1:$B$856,2,FALSE)="sudene/idene",0.05,IF(VLOOKUP(Resumo!A643,'IDH-M'!$A$1:$C$857,3,FALSE)&lt;=0.776,0.05,0.1)))</f>
        <v>0.01</v>
      </c>
      <c r="C643" s="15">
        <f>IF(VLOOKUP(A643,FPM!$A$5:$B$858,2,FALSE)/0.8&gt;VLOOKUP(A643,ICMS!$B$1:$C$852,2,FALSE),0.01,IF(VLOOKUP(A643,'Área Sudene Idene'!$A$1:$B$856,2,FALSE)="sudene/idene",0.05,IF(VLOOKUP(Resumo!A643,'IDH-M'!$A$1:$C$857,3,FALSE)&lt;=0.776,0.05,0.1)))</f>
        <v>0.01</v>
      </c>
      <c r="D643" s="15">
        <f t="shared" ref="D643:D706" si="10">B643-C643</f>
        <v>0</v>
      </c>
    </row>
    <row r="644" spans="1:4" x14ac:dyDescent="0.25">
      <c r="A644" s="2" t="s">
        <v>649</v>
      </c>
      <c r="B644" s="1">
        <f>IF(VLOOKUP(A644,FPM!$A$5:$B$858,2,FALSE)&gt;VLOOKUP(A644,ICMS!$B$1:$C$852,2,FALSE),0.01,IF(VLOOKUP(A644,'Área Sudene Idene'!$A$1:$B$856,2,FALSE)="sudene/idene",0.05,IF(VLOOKUP(Resumo!A644,'IDH-M'!$A$1:$C$857,3,FALSE)&lt;=0.776,0.05,0.1)))</f>
        <v>0.01</v>
      </c>
      <c r="C644" s="15">
        <f>IF(VLOOKUP(A644,FPM!$A$5:$B$858,2,FALSE)/0.8&gt;VLOOKUP(A644,ICMS!$B$1:$C$852,2,FALSE),0.01,IF(VLOOKUP(A644,'Área Sudene Idene'!$A$1:$B$856,2,FALSE)="sudene/idene",0.05,IF(VLOOKUP(Resumo!A644,'IDH-M'!$A$1:$C$857,3,FALSE)&lt;=0.776,0.05,0.1)))</f>
        <v>0.01</v>
      </c>
      <c r="D644" s="15">
        <f t="shared" si="10"/>
        <v>0</v>
      </c>
    </row>
    <row r="645" spans="1:4" x14ac:dyDescent="0.25">
      <c r="A645" s="2" t="s">
        <v>650</v>
      </c>
      <c r="B645" s="1">
        <f>IF(VLOOKUP(A645,FPM!$A$5:$B$858,2,FALSE)&gt;VLOOKUP(A645,ICMS!$B$1:$C$852,2,FALSE),0.01,IF(VLOOKUP(A645,'Área Sudene Idene'!$A$1:$B$856,2,FALSE)="sudene/idene",0.05,IF(VLOOKUP(Resumo!A645,'IDH-M'!$A$1:$C$857,3,FALSE)&lt;=0.776,0.05,0.1)))</f>
        <v>0.01</v>
      </c>
      <c r="C645" s="15">
        <f>IF(VLOOKUP(A645,FPM!$A$5:$B$858,2,FALSE)/0.8&gt;VLOOKUP(A645,ICMS!$B$1:$C$852,2,FALSE),0.01,IF(VLOOKUP(A645,'Área Sudene Idene'!$A$1:$B$856,2,FALSE)="sudene/idene",0.05,IF(VLOOKUP(Resumo!A645,'IDH-M'!$A$1:$C$857,3,FALSE)&lt;=0.776,0.05,0.1)))</f>
        <v>0.01</v>
      </c>
      <c r="D645" s="15">
        <f t="shared" si="10"/>
        <v>0</v>
      </c>
    </row>
    <row r="646" spans="1:4" x14ac:dyDescent="0.25">
      <c r="A646" s="2" t="s">
        <v>651</v>
      </c>
      <c r="B646" s="1">
        <f>IF(VLOOKUP(A646,FPM!$A$5:$B$858,2,FALSE)&gt;VLOOKUP(A646,ICMS!$B$1:$C$852,2,FALSE),0.01,IF(VLOOKUP(A646,'Área Sudene Idene'!$A$1:$B$856,2,FALSE)="sudene/idene",0.05,IF(VLOOKUP(Resumo!A646,'IDH-M'!$A$1:$C$857,3,FALSE)&lt;=0.776,0.05,0.1)))</f>
        <v>0.01</v>
      </c>
      <c r="C646" s="15">
        <f>IF(VLOOKUP(A646,FPM!$A$5:$B$858,2,FALSE)/0.8&gt;VLOOKUP(A646,ICMS!$B$1:$C$852,2,FALSE),0.01,IF(VLOOKUP(A646,'Área Sudene Idene'!$A$1:$B$856,2,FALSE)="sudene/idene",0.05,IF(VLOOKUP(Resumo!A646,'IDH-M'!$A$1:$C$857,3,FALSE)&lt;=0.776,0.05,0.1)))</f>
        <v>0.01</v>
      </c>
      <c r="D646" s="15">
        <f t="shared" si="10"/>
        <v>0</v>
      </c>
    </row>
    <row r="647" spans="1:4" x14ac:dyDescent="0.25">
      <c r="A647" s="2" t="s">
        <v>652</v>
      </c>
      <c r="B647" s="1" t="e">
        <f>IF(VLOOKUP(A647,FPM!$A$5:$B$858,2,FALSE)&gt;VLOOKUP(A647,ICMS!$B$1:$C$852,2,FALSE),0.01,IF(VLOOKUP(A647,'Área Sudene Idene'!$A$1:$B$856,2,FALSE)="sudene/idene",0.05,IF(VLOOKUP(Resumo!A647,'IDH-M'!$A$1:$C$857,3,FALSE)&lt;=0.776,0.05,0.1)))</f>
        <v>#N/A</v>
      </c>
      <c r="C647" s="15" t="e">
        <f>IF(VLOOKUP(A647,FPM!$A$5:$B$858,2,FALSE)/0.8&gt;VLOOKUP(A647,ICMS!$B$1:$C$852,2,FALSE),0.01,IF(VLOOKUP(A647,'Área Sudene Idene'!$A$1:$B$856,2,FALSE)="sudene/idene",0.05,IF(VLOOKUP(Resumo!A647,'IDH-M'!$A$1:$C$857,3,FALSE)&lt;=0.776,0.05,0.1)))</f>
        <v>#N/A</v>
      </c>
      <c r="D647" s="15" t="e">
        <f t="shared" si="10"/>
        <v>#N/A</v>
      </c>
    </row>
    <row r="648" spans="1:4" x14ac:dyDescent="0.25">
      <c r="A648" s="2" t="s">
        <v>653</v>
      </c>
      <c r="B648" s="1">
        <f>IF(VLOOKUP(A648,FPM!$A$5:$B$858,2,FALSE)&gt;VLOOKUP(A648,ICMS!$B$1:$C$852,2,FALSE),0.01,IF(VLOOKUP(A648,'Área Sudene Idene'!$A$1:$B$856,2,FALSE)="sudene/idene",0.05,IF(VLOOKUP(Resumo!A648,'IDH-M'!$A$1:$C$857,3,FALSE)&lt;=0.776,0.05,0.1)))</f>
        <v>0.01</v>
      </c>
      <c r="C648" s="15">
        <f>IF(VLOOKUP(A648,FPM!$A$5:$B$858,2,FALSE)/0.8&gt;VLOOKUP(A648,ICMS!$B$1:$C$852,2,FALSE),0.01,IF(VLOOKUP(A648,'Área Sudene Idene'!$A$1:$B$856,2,FALSE)="sudene/idene",0.05,IF(VLOOKUP(Resumo!A648,'IDH-M'!$A$1:$C$857,3,FALSE)&lt;=0.776,0.05,0.1)))</f>
        <v>0.01</v>
      </c>
      <c r="D648" s="15">
        <f t="shared" si="10"/>
        <v>0</v>
      </c>
    </row>
    <row r="649" spans="1:4" x14ac:dyDescent="0.25">
      <c r="A649" s="2" t="s">
        <v>654</v>
      </c>
      <c r="B649" s="1">
        <f>IF(VLOOKUP(A649,FPM!$A$5:$B$858,2,FALSE)&gt;VLOOKUP(A649,ICMS!$B$1:$C$852,2,FALSE),0.01,IF(VLOOKUP(A649,'Área Sudene Idene'!$A$1:$B$856,2,FALSE)="sudene/idene",0.05,IF(VLOOKUP(Resumo!A649,'IDH-M'!$A$1:$C$857,3,FALSE)&lt;=0.776,0.05,0.1)))</f>
        <v>0.01</v>
      </c>
      <c r="C649" s="15">
        <f>IF(VLOOKUP(A649,FPM!$A$5:$B$858,2,FALSE)/0.8&gt;VLOOKUP(A649,ICMS!$B$1:$C$852,2,FALSE),0.01,IF(VLOOKUP(A649,'Área Sudene Idene'!$A$1:$B$856,2,FALSE)="sudene/idene",0.05,IF(VLOOKUP(Resumo!A649,'IDH-M'!$A$1:$C$857,3,FALSE)&lt;=0.776,0.05,0.1)))</f>
        <v>0.01</v>
      </c>
      <c r="D649" s="15">
        <f t="shared" si="10"/>
        <v>0</v>
      </c>
    </row>
    <row r="650" spans="1:4" x14ac:dyDescent="0.25">
      <c r="A650" s="2" t="s">
        <v>655</v>
      </c>
      <c r="B650" s="1">
        <f>IF(VLOOKUP(A650,FPM!$A$5:$B$858,2,FALSE)&gt;VLOOKUP(A650,ICMS!$B$1:$C$852,2,FALSE),0.01,IF(VLOOKUP(A650,'Área Sudene Idene'!$A$1:$B$856,2,FALSE)="sudene/idene",0.05,IF(VLOOKUP(Resumo!A650,'IDH-M'!$A$1:$C$857,3,FALSE)&lt;=0.776,0.05,0.1)))</f>
        <v>0.01</v>
      </c>
      <c r="C650" s="15">
        <f>IF(VLOOKUP(A650,FPM!$A$5:$B$858,2,FALSE)/0.8&gt;VLOOKUP(A650,ICMS!$B$1:$C$852,2,FALSE),0.01,IF(VLOOKUP(A650,'Área Sudene Idene'!$A$1:$B$856,2,FALSE)="sudene/idene",0.05,IF(VLOOKUP(Resumo!A650,'IDH-M'!$A$1:$C$857,3,FALSE)&lt;=0.776,0.05,0.1)))</f>
        <v>0.01</v>
      </c>
      <c r="D650" s="15">
        <f t="shared" si="10"/>
        <v>0</v>
      </c>
    </row>
    <row r="651" spans="1:4" x14ac:dyDescent="0.25">
      <c r="A651" s="2" t="s">
        <v>656</v>
      </c>
      <c r="B651" s="1">
        <f>IF(VLOOKUP(A651,FPM!$A$5:$B$858,2,FALSE)&gt;VLOOKUP(A651,ICMS!$B$1:$C$852,2,FALSE),0.01,IF(VLOOKUP(A651,'Área Sudene Idene'!$A$1:$B$856,2,FALSE)="sudene/idene",0.05,IF(VLOOKUP(Resumo!A651,'IDH-M'!$A$1:$C$857,3,FALSE)&lt;=0.776,0.05,0.1)))</f>
        <v>0.01</v>
      </c>
      <c r="C651" s="15">
        <f>IF(VLOOKUP(A651,FPM!$A$5:$B$858,2,FALSE)/0.8&gt;VLOOKUP(A651,ICMS!$B$1:$C$852,2,FALSE),0.01,IF(VLOOKUP(A651,'Área Sudene Idene'!$A$1:$B$856,2,FALSE)="sudene/idene",0.05,IF(VLOOKUP(Resumo!A651,'IDH-M'!$A$1:$C$857,3,FALSE)&lt;=0.776,0.05,0.1)))</f>
        <v>0.01</v>
      </c>
      <c r="D651" s="15">
        <f t="shared" si="10"/>
        <v>0</v>
      </c>
    </row>
    <row r="652" spans="1:4" x14ac:dyDescent="0.25">
      <c r="A652" s="2" t="s">
        <v>657</v>
      </c>
      <c r="B652" s="1">
        <f>IF(VLOOKUP(A652,FPM!$A$5:$B$858,2,FALSE)&gt;VLOOKUP(A652,ICMS!$B$1:$C$852,2,FALSE),0.01,IF(VLOOKUP(A652,'Área Sudene Idene'!$A$1:$B$856,2,FALSE)="sudene/idene",0.05,IF(VLOOKUP(Resumo!A652,'IDH-M'!$A$1:$C$857,3,FALSE)&lt;=0.776,0.05,0.1)))</f>
        <v>0.01</v>
      </c>
      <c r="C652" s="15">
        <f>IF(VLOOKUP(A652,FPM!$A$5:$B$858,2,FALSE)/0.8&gt;VLOOKUP(A652,ICMS!$B$1:$C$852,2,FALSE),0.01,IF(VLOOKUP(A652,'Área Sudene Idene'!$A$1:$B$856,2,FALSE)="sudene/idene",0.05,IF(VLOOKUP(Resumo!A652,'IDH-M'!$A$1:$C$857,3,FALSE)&lt;=0.776,0.05,0.1)))</f>
        <v>0.01</v>
      </c>
      <c r="D652" s="15">
        <f t="shared" si="10"/>
        <v>0</v>
      </c>
    </row>
    <row r="653" spans="1:4" x14ac:dyDescent="0.25">
      <c r="A653" s="2" t="s">
        <v>658</v>
      </c>
      <c r="B653" s="1" t="e">
        <f>IF(VLOOKUP(A653,FPM!$A$5:$B$858,2,FALSE)&gt;VLOOKUP(A653,ICMS!$B$1:$C$852,2,FALSE),0.01,IF(VLOOKUP(A653,'Área Sudene Idene'!$A$1:$B$856,2,FALSE)="sudene/idene",0.05,IF(VLOOKUP(Resumo!A653,'IDH-M'!$A$1:$C$857,3,FALSE)&lt;=0.776,0.05,0.1)))</f>
        <v>#N/A</v>
      </c>
      <c r="C653" s="15" t="e">
        <f>IF(VLOOKUP(A653,FPM!$A$5:$B$858,2,FALSE)/0.8&gt;VLOOKUP(A653,ICMS!$B$1:$C$852,2,FALSE),0.01,IF(VLOOKUP(A653,'Área Sudene Idene'!$A$1:$B$856,2,FALSE)="sudene/idene",0.05,IF(VLOOKUP(Resumo!A653,'IDH-M'!$A$1:$C$857,3,FALSE)&lt;=0.776,0.05,0.1)))</f>
        <v>#N/A</v>
      </c>
      <c r="D653" s="15" t="e">
        <f t="shared" si="10"/>
        <v>#N/A</v>
      </c>
    </row>
    <row r="654" spans="1:4" x14ac:dyDescent="0.25">
      <c r="A654" s="2" t="s">
        <v>659</v>
      </c>
      <c r="B654" s="1">
        <f>IF(VLOOKUP(A654,FPM!$A$5:$B$858,2,FALSE)&gt;VLOOKUP(A654,ICMS!$B$1:$C$852,2,FALSE),0.01,IF(VLOOKUP(A654,'Área Sudene Idene'!$A$1:$B$856,2,FALSE)="sudene/idene",0.05,IF(VLOOKUP(Resumo!A654,'IDH-M'!$A$1:$C$857,3,FALSE)&lt;=0.776,0.05,0.1)))</f>
        <v>0.01</v>
      </c>
      <c r="C654" s="15">
        <f>IF(VLOOKUP(A654,FPM!$A$5:$B$858,2,FALSE)/0.8&gt;VLOOKUP(A654,ICMS!$B$1:$C$852,2,FALSE),0.01,IF(VLOOKUP(A654,'Área Sudene Idene'!$A$1:$B$856,2,FALSE)="sudene/idene",0.05,IF(VLOOKUP(Resumo!A654,'IDH-M'!$A$1:$C$857,3,FALSE)&lt;=0.776,0.05,0.1)))</f>
        <v>0.01</v>
      </c>
      <c r="D654" s="15">
        <f t="shared" si="10"/>
        <v>0</v>
      </c>
    </row>
    <row r="655" spans="1:4" x14ac:dyDescent="0.25">
      <c r="A655" s="2" t="s">
        <v>660</v>
      </c>
      <c r="B655" s="1">
        <f>IF(VLOOKUP(A655,FPM!$A$5:$B$858,2,FALSE)&gt;VLOOKUP(A655,ICMS!$B$1:$C$852,2,FALSE),0.01,IF(VLOOKUP(A655,'Área Sudene Idene'!$A$1:$B$856,2,FALSE)="sudene/idene",0.05,IF(VLOOKUP(Resumo!A655,'IDH-M'!$A$1:$C$857,3,FALSE)&lt;=0.776,0.05,0.1)))</f>
        <v>0.01</v>
      </c>
      <c r="C655" s="15">
        <f>IF(VLOOKUP(A655,FPM!$A$5:$B$858,2,FALSE)/0.8&gt;VLOOKUP(A655,ICMS!$B$1:$C$852,2,FALSE),0.01,IF(VLOOKUP(A655,'Área Sudene Idene'!$A$1:$B$856,2,FALSE)="sudene/idene",0.05,IF(VLOOKUP(Resumo!A655,'IDH-M'!$A$1:$C$857,3,FALSE)&lt;=0.776,0.05,0.1)))</f>
        <v>0.01</v>
      </c>
      <c r="D655" s="15">
        <f t="shared" si="10"/>
        <v>0</v>
      </c>
    </row>
    <row r="656" spans="1:4" x14ac:dyDescent="0.25">
      <c r="A656" s="2" t="s">
        <v>661</v>
      </c>
      <c r="B656" s="1">
        <f>IF(VLOOKUP(A656,FPM!$A$5:$B$858,2,FALSE)&gt;VLOOKUP(A656,ICMS!$B$1:$C$852,2,FALSE),0.01,IF(VLOOKUP(A656,'Área Sudene Idene'!$A$1:$B$856,2,FALSE)="sudene/idene",0.05,IF(VLOOKUP(Resumo!A656,'IDH-M'!$A$1:$C$857,3,FALSE)&lt;=0.776,0.05,0.1)))</f>
        <v>0.01</v>
      </c>
      <c r="C656" s="15">
        <f>IF(VLOOKUP(A656,FPM!$A$5:$B$858,2,FALSE)/0.8&gt;VLOOKUP(A656,ICMS!$B$1:$C$852,2,FALSE),0.01,IF(VLOOKUP(A656,'Área Sudene Idene'!$A$1:$B$856,2,FALSE)="sudene/idene",0.05,IF(VLOOKUP(Resumo!A656,'IDH-M'!$A$1:$C$857,3,FALSE)&lt;=0.776,0.05,0.1)))</f>
        <v>0.01</v>
      </c>
      <c r="D656" s="15">
        <f t="shared" si="10"/>
        <v>0</v>
      </c>
    </row>
    <row r="657" spans="1:4" x14ac:dyDescent="0.25">
      <c r="A657" s="2" t="s">
        <v>662</v>
      </c>
      <c r="B657" s="1" t="e">
        <f>IF(VLOOKUP(A657,FPM!$A$5:$B$858,2,FALSE)&gt;VLOOKUP(A657,ICMS!$B$1:$C$852,2,FALSE),0.01,IF(VLOOKUP(A657,'Área Sudene Idene'!$A$1:$B$856,2,FALSE)="sudene/idene",0.05,IF(VLOOKUP(Resumo!A657,'IDH-M'!$A$1:$C$857,3,FALSE)&lt;=0.776,0.05,0.1)))</f>
        <v>#N/A</v>
      </c>
      <c r="C657" s="15" t="e">
        <f>IF(VLOOKUP(A657,FPM!$A$5:$B$858,2,FALSE)/0.8&gt;VLOOKUP(A657,ICMS!$B$1:$C$852,2,FALSE),0.01,IF(VLOOKUP(A657,'Área Sudene Idene'!$A$1:$B$856,2,FALSE)="sudene/idene",0.05,IF(VLOOKUP(Resumo!A657,'IDH-M'!$A$1:$C$857,3,FALSE)&lt;=0.776,0.05,0.1)))</f>
        <v>#N/A</v>
      </c>
      <c r="D657" s="15" t="e">
        <f t="shared" si="10"/>
        <v>#N/A</v>
      </c>
    </row>
    <row r="658" spans="1:4" x14ac:dyDescent="0.25">
      <c r="A658" s="2" t="s">
        <v>663</v>
      </c>
      <c r="B658" s="1">
        <f>IF(VLOOKUP(A658,FPM!$A$5:$B$858,2,FALSE)&gt;VLOOKUP(A658,ICMS!$B$1:$C$852,2,FALSE),0.01,IF(VLOOKUP(A658,'Área Sudene Idene'!$A$1:$B$856,2,FALSE)="sudene/idene",0.05,IF(VLOOKUP(Resumo!A658,'IDH-M'!$A$1:$C$857,3,FALSE)&lt;=0.776,0.05,0.1)))</f>
        <v>0.01</v>
      </c>
      <c r="C658" s="15">
        <f>IF(VLOOKUP(A658,FPM!$A$5:$B$858,2,FALSE)/0.8&gt;VLOOKUP(A658,ICMS!$B$1:$C$852,2,FALSE),0.01,IF(VLOOKUP(A658,'Área Sudene Idene'!$A$1:$B$856,2,FALSE)="sudene/idene",0.05,IF(VLOOKUP(Resumo!A658,'IDH-M'!$A$1:$C$857,3,FALSE)&lt;=0.776,0.05,0.1)))</f>
        <v>0.01</v>
      </c>
      <c r="D658" s="15">
        <f t="shared" si="10"/>
        <v>0</v>
      </c>
    </row>
    <row r="659" spans="1:4" x14ac:dyDescent="0.25">
      <c r="A659" s="2" t="s">
        <v>664</v>
      </c>
      <c r="B659" s="1">
        <f>IF(VLOOKUP(A659,FPM!$A$5:$B$858,2,FALSE)&gt;VLOOKUP(A659,ICMS!$B$1:$C$852,2,FALSE),0.01,IF(VLOOKUP(A659,'Área Sudene Idene'!$A$1:$B$856,2,FALSE)="sudene/idene",0.05,IF(VLOOKUP(Resumo!A659,'IDH-M'!$A$1:$C$857,3,FALSE)&lt;=0.776,0.05,0.1)))</f>
        <v>0.01</v>
      </c>
      <c r="C659" s="15">
        <f>IF(VLOOKUP(A659,FPM!$A$5:$B$858,2,FALSE)/0.8&gt;VLOOKUP(A659,ICMS!$B$1:$C$852,2,FALSE),0.01,IF(VLOOKUP(A659,'Área Sudene Idene'!$A$1:$B$856,2,FALSE)="sudene/idene",0.05,IF(VLOOKUP(Resumo!A659,'IDH-M'!$A$1:$C$857,3,FALSE)&lt;=0.776,0.05,0.1)))</f>
        <v>0.01</v>
      </c>
      <c r="D659" s="15">
        <f t="shared" si="10"/>
        <v>0</v>
      </c>
    </row>
    <row r="660" spans="1:4" x14ac:dyDescent="0.25">
      <c r="A660" s="2" t="s">
        <v>665</v>
      </c>
      <c r="B660" s="1" t="e">
        <f>IF(VLOOKUP(A660,FPM!$A$5:$B$858,2,FALSE)&gt;VLOOKUP(A660,ICMS!$B$1:$C$852,2,FALSE),0.01,IF(VLOOKUP(A660,'Área Sudene Idene'!$A$1:$B$856,2,FALSE)="sudene/idene",0.05,IF(VLOOKUP(Resumo!A660,'IDH-M'!$A$1:$C$857,3,FALSE)&lt;=0.776,0.05,0.1)))</f>
        <v>#N/A</v>
      </c>
      <c r="C660" s="15" t="e">
        <f>IF(VLOOKUP(A660,FPM!$A$5:$B$858,2,FALSE)/0.8&gt;VLOOKUP(A660,ICMS!$B$1:$C$852,2,FALSE),0.01,IF(VLOOKUP(A660,'Área Sudene Idene'!$A$1:$B$856,2,FALSE)="sudene/idene",0.05,IF(VLOOKUP(Resumo!A660,'IDH-M'!$A$1:$C$857,3,FALSE)&lt;=0.776,0.05,0.1)))</f>
        <v>#N/A</v>
      </c>
      <c r="D660" s="15" t="e">
        <f t="shared" si="10"/>
        <v>#N/A</v>
      </c>
    </row>
    <row r="661" spans="1:4" x14ac:dyDescent="0.25">
      <c r="A661" s="2" t="s">
        <v>666</v>
      </c>
      <c r="B661" s="1" t="e">
        <f>IF(VLOOKUP(A661,FPM!$A$5:$B$858,2,FALSE)&gt;VLOOKUP(A661,ICMS!$B$1:$C$852,2,FALSE),0.01,IF(VLOOKUP(A661,'Área Sudene Idene'!$A$1:$B$856,2,FALSE)="sudene/idene",0.05,IF(VLOOKUP(Resumo!A661,'IDH-M'!$A$1:$C$857,3,FALSE)&lt;=0.776,0.05,0.1)))</f>
        <v>#N/A</v>
      </c>
      <c r="C661" s="15" t="e">
        <f>IF(VLOOKUP(A661,FPM!$A$5:$B$858,2,FALSE)/0.8&gt;VLOOKUP(A661,ICMS!$B$1:$C$852,2,FALSE),0.01,IF(VLOOKUP(A661,'Área Sudene Idene'!$A$1:$B$856,2,FALSE)="sudene/idene",0.05,IF(VLOOKUP(Resumo!A661,'IDH-M'!$A$1:$C$857,3,FALSE)&lt;=0.776,0.05,0.1)))</f>
        <v>#N/A</v>
      </c>
      <c r="D661" s="15" t="e">
        <f t="shared" si="10"/>
        <v>#N/A</v>
      </c>
    </row>
    <row r="662" spans="1:4" x14ac:dyDescent="0.25">
      <c r="A662" s="2" t="s">
        <v>667</v>
      </c>
      <c r="B662" s="1">
        <f>IF(VLOOKUP(A662,FPM!$A$5:$B$858,2,FALSE)&gt;VLOOKUP(A662,ICMS!$B$1:$C$852,2,FALSE),0.01,IF(VLOOKUP(A662,'Área Sudene Idene'!$A$1:$B$856,2,FALSE)="sudene/idene",0.05,IF(VLOOKUP(Resumo!A662,'IDH-M'!$A$1:$C$857,3,FALSE)&lt;=0.776,0.05,0.1)))</f>
        <v>0.05</v>
      </c>
      <c r="C662" s="15">
        <f>IF(VLOOKUP(A662,FPM!$A$5:$B$858,2,FALSE)/0.8&gt;VLOOKUP(A662,ICMS!$B$1:$C$852,2,FALSE),0.01,IF(VLOOKUP(A662,'Área Sudene Idene'!$A$1:$B$856,2,FALSE)="sudene/idene",0.05,IF(VLOOKUP(Resumo!A662,'IDH-M'!$A$1:$C$857,3,FALSE)&lt;=0.776,0.05,0.1)))</f>
        <v>0.05</v>
      </c>
      <c r="D662" s="15">
        <f t="shared" si="10"/>
        <v>0</v>
      </c>
    </row>
    <row r="663" spans="1:4" x14ac:dyDescent="0.25">
      <c r="A663" s="2" t="s">
        <v>668</v>
      </c>
      <c r="B663" s="1">
        <f>IF(VLOOKUP(A663,FPM!$A$5:$B$858,2,FALSE)&gt;VLOOKUP(A663,ICMS!$B$1:$C$852,2,FALSE),0.01,IF(VLOOKUP(A663,'Área Sudene Idene'!$A$1:$B$856,2,FALSE)="sudene/idene",0.05,IF(VLOOKUP(Resumo!A663,'IDH-M'!$A$1:$C$857,3,FALSE)&lt;=0.776,0.05,0.1)))</f>
        <v>0.01</v>
      </c>
      <c r="C663" s="15">
        <f>IF(VLOOKUP(A663,FPM!$A$5:$B$858,2,FALSE)/0.8&gt;VLOOKUP(A663,ICMS!$B$1:$C$852,2,FALSE),0.01,IF(VLOOKUP(A663,'Área Sudene Idene'!$A$1:$B$856,2,FALSE)="sudene/idene",0.05,IF(VLOOKUP(Resumo!A663,'IDH-M'!$A$1:$C$857,3,FALSE)&lt;=0.776,0.05,0.1)))</f>
        <v>0.01</v>
      </c>
      <c r="D663" s="15">
        <f t="shared" si="10"/>
        <v>0</v>
      </c>
    </row>
    <row r="664" spans="1:4" x14ac:dyDescent="0.25">
      <c r="A664" s="2" t="s">
        <v>669</v>
      </c>
      <c r="B664" s="1">
        <f>IF(VLOOKUP(A664,FPM!$A$5:$B$858,2,FALSE)&gt;VLOOKUP(A664,ICMS!$B$1:$C$852,2,FALSE),0.01,IF(VLOOKUP(A664,'Área Sudene Idene'!$A$1:$B$856,2,FALSE)="sudene/idene",0.05,IF(VLOOKUP(Resumo!A664,'IDH-M'!$A$1:$C$857,3,FALSE)&lt;=0.776,0.05,0.1)))</f>
        <v>0.01</v>
      </c>
      <c r="C664" s="15">
        <f>IF(VLOOKUP(A664,FPM!$A$5:$B$858,2,FALSE)/0.8&gt;VLOOKUP(A664,ICMS!$B$1:$C$852,2,FALSE),0.01,IF(VLOOKUP(A664,'Área Sudene Idene'!$A$1:$B$856,2,FALSE)="sudene/idene",0.05,IF(VLOOKUP(Resumo!A664,'IDH-M'!$A$1:$C$857,3,FALSE)&lt;=0.776,0.05,0.1)))</f>
        <v>0.01</v>
      </c>
      <c r="D664" s="15">
        <f t="shared" si="10"/>
        <v>0</v>
      </c>
    </row>
    <row r="665" spans="1:4" x14ac:dyDescent="0.25">
      <c r="A665" s="2" t="s">
        <v>670</v>
      </c>
      <c r="B665" s="1" t="e">
        <f>IF(VLOOKUP(A665,FPM!$A$5:$B$858,2,FALSE)&gt;VLOOKUP(A665,ICMS!$B$1:$C$852,2,FALSE),0.01,IF(VLOOKUP(A665,'Área Sudene Idene'!$A$1:$B$856,2,FALSE)="sudene/idene",0.05,IF(VLOOKUP(Resumo!A665,'IDH-M'!$A$1:$C$857,3,FALSE)&lt;=0.776,0.05,0.1)))</f>
        <v>#N/A</v>
      </c>
      <c r="C665" s="15" t="e">
        <f>IF(VLOOKUP(A665,FPM!$A$5:$B$858,2,FALSE)/0.8&gt;VLOOKUP(A665,ICMS!$B$1:$C$852,2,FALSE),0.01,IF(VLOOKUP(A665,'Área Sudene Idene'!$A$1:$B$856,2,FALSE)="sudene/idene",0.05,IF(VLOOKUP(Resumo!A665,'IDH-M'!$A$1:$C$857,3,FALSE)&lt;=0.776,0.05,0.1)))</f>
        <v>#N/A</v>
      </c>
      <c r="D665" s="15" t="e">
        <f t="shared" si="10"/>
        <v>#N/A</v>
      </c>
    </row>
    <row r="666" spans="1:4" x14ac:dyDescent="0.25">
      <c r="A666" s="2" t="s">
        <v>671</v>
      </c>
      <c r="B666" s="1" t="e">
        <f>IF(VLOOKUP(A666,FPM!$A$5:$B$858,2,FALSE)&gt;VLOOKUP(A666,ICMS!$B$1:$C$852,2,FALSE),0.01,IF(VLOOKUP(A666,'Área Sudene Idene'!$A$1:$B$856,2,FALSE)="sudene/idene",0.05,IF(VLOOKUP(Resumo!A666,'IDH-M'!$A$1:$C$857,3,FALSE)&lt;=0.776,0.05,0.1)))</f>
        <v>#N/A</v>
      </c>
      <c r="C666" s="15" t="e">
        <f>IF(VLOOKUP(A666,FPM!$A$5:$B$858,2,FALSE)/0.8&gt;VLOOKUP(A666,ICMS!$B$1:$C$852,2,FALSE),0.01,IF(VLOOKUP(A666,'Área Sudene Idene'!$A$1:$B$856,2,FALSE)="sudene/idene",0.05,IF(VLOOKUP(Resumo!A666,'IDH-M'!$A$1:$C$857,3,FALSE)&lt;=0.776,0.05,0.1)))</f>
        <v>#N/A</v>
      </c>
      <c r="D666" s="15" t="e">
        <f t="shared" si="10"/>
        <v>#N/A</v>
      </c>
    </row>
    <row r="667" spans="1:4" x14ac:dyDescent="0.25">
      <c r="A667" s="2" t="s">
        <v>672</v>
      </c>
      <c r="B667" s="1" t="e">
        <f>IF(VLOOKUP(A667,FPM!$A$5:$B$858,2,FALSE)&gt;VLOOKUP(A667,ICMS!$B$1:$C$852,2,FALSE),0.01,IF(VLOOKUP(A667,'Área Sudene Idene'!$A$1:$B$856,2,FALSE)="sudene/idene",0.05,IF(VLOOKUP(Resumo!A667,'IDH-M'!$A$1:$C$857,3,FALSE)&lt;=0.776,0.05,0.1)))</f>
        <v>#N/A</v>
      </c>
      <c r="C667" s="15" t="e">
        <f>IF(VLOOKUP(A667,FPM!$A$5:$B$858,2,FALSE)/0.8&gt;VLOOKUP(A667,ICMS!$B$1:$C$852,2,FALSE),0.01,IF(VLOOKUP(A667,'Área Sudene Idene'!$A$1:$B$856,2,FALSE)="sudene/idene",0.05,IF(VLOOKUP(Resumo!A667,'IDH-M'!$A$1:$C$857,3,FALSE)&lt;=0.776,0.05,0.1)))</f>
        <v>#N/A</v>
      </c>
      <c r="D667" s="15" t="e">
        <f t="shared" si="10"/>
        <v>#N/A</v>
      </c>
    </row>
    <row r="668" spans="1:4" x14ac:dyDescent="0.25">
      <c r="A668" s="2" t="s">
        <v>673</v>
      </c>
      <c r="B668" s="1" t="e">
        <f>IF(VLOOKUP(A668,FPM!$A$5:$B$858,2,FALSE)&gt;VLOOKUP(A668,ICMS!$B$1:$C$852,2,FALSE),0.01,IF(VLOOKUP(A668,'Área Sudene Idene'!$A$1:$B$856,2,FALSE)="sudene/idene",0.05,IF(VLOOKUP(Resumo!A668,'IDH-M'!$A$1:$C$857,3,FALSE)&lt;=0.776,0.05,0.1)))</f>
        <v>#N/A</v>
      </c>
      <c r="C668" s="15" t="e">
        <f>IF(VLOOKUP(A668,FPM!$A$5:$B$858,2,FALSE)/0.8&gt;VLOOKUP(A668,ICMS!$B$1:$C$852,2,FALSE),0.01,IF(VLOOKUP(A668,'Área Sudene Idene'!$A$1:$B$856,2,FALSE)="sudene/idene",0.05,IF(VLOOKUP(Resumo!A668,'IDH-M'!$A$1:$C$857,3,FALSE)&lt;=0.776,0.05,0.1)))</f>
        <v>#N/A</v>
      </c>
      <c r="D668" s="15" t="e">
        <f t="shared" si="10"/>
        <v>#N/A</v>
      </c>
    </row>
    <row r="669" spans="1:4" x14ac:dyDescent="0.25">
      <c r="A669" s="2" t="s">
        <v>674</v>
      </c>
      <c r="B669" s="1" t="e">
        <f>IF(VLOOKUP(A669,FPM!$A$5:$B$858,2,FALSE)&gt;VLOOKUP(A669,ICMS!$B$1:$C$852,2,FALSE),0.01,IF(VLOOKUP(A669,'Área Sudene Idene'!$A$1:$B$856,2,FALSE)="sudene/idene",0.05,IF(VLOOKUP(Resumo!A669,'IDH-M'!$A$1:$C$857,3,FALSE)&lt;=0.776,0.05,0.1)))</f>
        <v>#N/A</v>
      </c>
      <c r="C669" s="15" t="e">
        <f>IF(VLOOKUP(A669,FPM!$A$5:$B$858,2,FALSE)/0.8&gt;VLOOKUP(A669,ICMS!$B$1:$C$852,2,FALSE),0.01,IF(VLOOKUP(A669,'Área Sudene Idene'!$A$1:$B$856,2,FALSE)="sudene/idene",0.05,IF(VLOOKUP(Resumo!A669,'IDH-M'!$A$1:$C$857,3,FALSE)&lt;=0.776,0.05,0.1)))</f>
        <v>#N/A</v>
      </c>
      <c r="D669" s="15" t="e">
        <f t="shared" si="10"/>
        <v>#N/A</v>
      </c>
    </row>
    <row r="670" spans="1:4" x14ac:dyDescent="0.25">
      <c r="A670" s="2" t="s">
        <v>675</v>
      </c>
      <c r="B670" s="1" t="e">
        <f>IF(VLOOKUP(A670,FPM!$A$5:$B$858,2,FALSE)&gt;VLOOKUP(A670,ICMS!$B$1:$C$852,2,FALSE),0.01,IF(VLOOKUP(A670,'Área Sudene Idene'!$A$1:$B$856,2,FALSE)="sudene/idene",0.05,IF(VLOOKUP(Resumo!A670,'IDH-M'!$A$1:$C$857,3,FALSE)&lt;=0.776,0.05,0.1)))</f>
        <v>#N/A</v>
      </c>
      <c r="C670" s="15" t="e">
        <f>IF(VLOOKUP(A670,FPM!$A$5:$B$858,2,FALSE)/0.8&gt;VLOOKUP(A670,ICMS!$B$1:$C$852,2,FALSE),0.01,IF(VLOOKUP(A670,'Área Sudene Idene'!$A$1:$B$856,2,FALSE)="sudene/idene",0.05,IF(VLOOKUP(Resumo!A670,'IDH-M'!$A$1:$C$857,3,FALSE)&lt;=0.776,0.05,0.1)))</f>
        <v>#N/A</v>
      </c>
      <c r="D670" s="15" t="e">
        <f t="shared" si="10"/>
        <v>#N/A</v>
      </c>
    </row>
    <row r="671" spans="1:4" x14ac:dyDescent="0.25">
      <c r="A671" s="2" t="s">
        <v>676</v>
      </c>
      <c r="B671" s="1" t="e">
        <f>IF(VLOOKUP(A671,FPM!$A$5:$B$858,2,FALSE)&gt;VLOOKUP(A671,ICMS!$B$1:$C$852,2,FALSE),0.01,IF(VLOOKUP(A671,'Área Sudene Idene'!$A$1:$B$856,2,FALSE)="sudene/idene",0.05,IF(VLOOKUP(Resumo!A671,'IDH-M'!$A$1:$C$857,3,FALSE)&lt;=0.776,0.05,0.1)))</f>
        <v>#N/A</v>
      </c>
      <c r="C671" s="15" t="e">
        <f>IF(VLOOKUP(A671,FPM!$A$5:$B$858,2,FALSE)/0.8&gt;VLOOKUP(A671,ICMS!$B$1:$C$852,2,FALSE),0.01,IF(VLOOKUP(A671,'Área Sudene Idene'!$A$1:$B$856,2,FALSE)="sudene/idene",0.05,IF(VLOOKUP(Resumo!A671,'IDH-M'!$A$1:$C$857,3,FALSE)&lt;=0.776,0.05,0.1)))</f>
        <v>#N/A</v>
      </c>
      <c r="D671" s="15" t="e">
        <f t="shared" si="10"/>
        <v>#N/A</v>
      </c>
    </row>
    <row r="672" spans="1:4" x14ac:dyDescent="0.25">
      <c r="A672" s="2" t="s">
        <v>677</v>
      </c>
      <c r="B672" s="1" t="e">
        <f>IF(VLOOKUP(A672,FPM!$A$5:$B$858,2,FALSE)&gt;VLOOKUP(A672,ICMS!$B$1:$C$852,2,FALSE),0.01,IF(VLOOKUP(A672,'Área Sudene Idene'!$A$1:$B$856,2,FALSE)="sudene/idene",0.05,IF(VLOOKUP(Resumo!A672,'IDH-M'!$A$1:$C$857,3,FALSE)&lt;=0.776,0.05,0.1)))</f>
        <v>#N/A</v>
      </c>
      <c r="C672" s="15" t="e">
        <f>IF(VLOOKUP(A672,FPM!$A$5:$B$858,2,FALSE)/0.8&gt;VLOOKUP(A672,ICMS!$B$1:$C$852,2,FALSE),0.01,IF(VLOOKUP(A672,'Área Sudene Idene'!$A$1:$B$856,2,FALSE)="sudene/idene",0.05,IF(VLOOKUP(Resumo!A672,'IDH-M'!$A$1:$C$857,3,FALSE)&lt;=0.776,0.05,0.1)))</f>
        <v>#N/A</v>
      </c>
      <c r="D672" s="15" t="e">
        <f t="shared" si="10"/>
        <v>#N/A</v>
      </c>
    </row>
    <row r="673" spans="1:4" x14ac:dyDescent="0.25">
      <c r="A673" s="2" t="s">
        <v>678</v>
      </c>
      <c r="B673" s="1" t="e">
        <f>IF(VLOOKUP(A673,FPM!$A$5:$B$858,2,FALSE)&gt;VLOOKUP(A673,ICMS!$B$1:$C$852,2,FALSE),0.01,IF(VLOOKUP(A673,'Área Sudene Idene'!$A$1:$B$856,2,FALSE)="sudene/idene",0.05,IF(VLOOKUP(Resumo!A673,'IDH-M'!$A$1:$C$857,3,FALSE)&lt;=0.776,0.05,0.1)))</f>
        <v>#N/A</v>
      </c>
      <c r="C673" s="15" t="e">
        <f>IF(VLOOKUP(A673,FPM!$A$5:$B$858,2,FALSE)/0.8&gt;VLOOKUP(A673,ICMS!$B$1:$C$852,2,FALSE),0.01,IF(VLOOKUP(A673,'Área Sudene Idene'!$A$1:$B$856,2,FALSE)="sudene/idene",0.05,IF(VLOOKUP(Resumo!A673,'IDH-M'!$A$1:$C$857,3,FALSE)&lt;=0.776,0.05,0.1)))</f>
        <v>#N/A</v>
      </c>
      <c r="D673" s="15" t="e">
        <f t="shared" si="10"/>
        <v>#N/A</v>
      </c>
    </row>
    <row r="674" spans="1:4" x14ac:dyDescent="0.25">
      <c r="A674" s="2" t="s">
        <v>679</v>
      </c>
      <c r="B674" s="1" t="e">
        <f>IF(VLOOKUP(A674,FPM!$A$5:$B$858,2,FALSE)&gt;VLOOKUP(A674,ICMS!$B$1:$C$852,2,FALSE),0.01,IF(VLOOKUP(A674,'Área Sudene Idene'!$A$1:$B$856,2,FALSE)="sudene/idene",0.05,IF(VLOOKUP(Resumo!A674,'IDH-M'!$A$1:$C$857,3,FALSE)&lt;=0.776,0.05,0.1)))</f>
        <v>#N/A</v>
      </c>
      <c r="C674" s="15" t="e">
        <f>IF(VLOOKUP(A674,FPM!$A$5:$B$858,2,FALSE)/0.8&gt;VLOOKUP(A674,ICMS!$B$1:$C$852,2,FALSE),0.01,IF(VLOOKUP(A674,'Área Sudene Idene'!$A$1:$B$856,2,FALSE)="sudene/idene",0.05,IF(VLOOKUP(Resumo!A674,'IDH-M'!$A$1:$C$857,3,FALSE)&lt;=0.776,0.05,0.1)))</f>
        <v>#N/A</v>
      </c>
      <c r="D674" s="15" t="e">
        <f t="shared" si="10"/>
        <v>#N/A</v>
      </c>
    </row>
    <row r="675" spans="1:4" x14ac:dyDescent="0.25">
      <c r="A675" s="2" t="s">
        <v>680</v>
      </c>
      <c r="B675" s="1" t="e">
        <f>IF(VLOOKUP(A675,FPM!$A$5:$B$858,2,FALSE)&gt;VLOOKUP(A675,ICMS!$B$1:$C$852,2,FALSE),0.01,IF(VLOOKUP(A675,'Área Sudene Idene'!$A$1:$B$856,2,FALSE)="sudene/idene",0.05,IF(VLOOKUP(Resumo!A675,'IDH-M'!$A$1:$C$857,3,FALSE)&lt;=0.776,0.05,0.1)))</f>
        <v>#N/A</v>
      </c>
      <c r="C675" s="15" t="e">
        <f>IF(VLOOKUP(A675,FPM!$A$5:$B$858,2,FALSE)/0.8&gt;VLOOKUP(A675,ICMS!$B$1:$C$852,2,FALSE),0.01,IF(VLOOKUP(A675,'Área Sudene Idene'!$A$1:$B$856,2,FALSE)="sudene/idene",0.05,IF(VLOOKUP(Resumo!A675,'IDH-M'!$A$1:$C$857,3,FALSE)&lt;=0.776,0.05,0.1)))</f>
        <v>#N/A</v>
      </c>
      <c r="D675" s="15" t="e">
        <f t="shared" si="10"/>
        <v>#N/A</v>
      </c>
    </row>
    <row r="676" spans="1:4" x14ac:dyDescent="0.25">
      <c r="A676" s="2" t="s">
        <v>681</v>
      </c>
      <c r="B676" s="1" t="e">
        <f>IF(VLOOKUP(A676,FPM!$A$5:$B$858,2,FALSE)&gt;VLOOKUP(A676,ICMS!$B$1:$C$852,2,FALSE),0.01,IF(VLOOKUP(A676,'Área Sudene Idene'!$A$1:$B$856,2,FALSE)="sudene/idene",0.05,IF(VLOOKUP(Resumo!A676,'IDH-M'!$A$1:$C$857,3,FALSE)&lt;=0.776,0.05,0.1)))</f>
        <v>#N/A</v>
      </c>
      <c r="C676" s="15" t="e">
        <f>IF(VLOOKUP(A676,FPM!$A$5:$B$858,2,FALSE)/0.8&gt;VLOOKUP(A676,ICMS!$B$1:$C$852,2,FALSE),0.01,IF(VLOOKUP(A676,'Área Sudene Idene'!$A$1:$B$856,2,FALSE)="sudene/idene",0.05,IF(VLOOKUP(Resumo!A676,'IDH-M'!$A$1:$C$857,3,FALSE)&lt;=0.776,0.05,0.1)))</f>
        <v>#N/A</v>
      </c>
      <c r="D676" s="15" t="e">
        <f t="shared" si="10"/>
        <v>#N/A</v>
      </c>
    </row>
    <row r="677" spans="1:4" x14ac:dyDescent="0.25">
      <c r="A677" s="2" t="s">
        <v>682</v>
      </c>
      <c r="B677" s="1" t="e">
        <f>IF(VLOOKUP(A677,FPM!$A$5:$B$858,2,FALSE)&gt;VLOOKUP(A677,ICMS!$B$1:$C$852,2,FALSE),0.01,IF(VLOOKUP(A677,'Área Sudene Idene'!$A$1:$B$856,2,FALSE)="sudene/idene",0.05,IF(VLOOKUP(Resumo!A677,'IDH-M'!$A$1:$C$857,3,FALSE)&lt;=0.776,0.05,0.1)))</f>
        <v>#N/A</v>
      </c>
      <c r="C677" s="15" t="e">
        <f>IF(VLOOKUP(A677,FPM!$A$5:$B$858,2,FALSE)/0.8&gt;VLOOKUP(A677,ICMS!$B$1:$C$852,2,FALSE),0.01,IF(VLOOKUP(A677,'Área Sudene Idene'!$A$1:$B$856,2,FALSE)="sudene/idene",0.05,IF(VLOOKUP(Resumo!A677,'IDH-M'!$A$1:$C$857,3,FALSE)&lt;=0.776,0.05,0.1)))</f>
        <v>#N/A</v>
      </c>
      <c r="D677" s="15" t="e">
        <f t="shared" si="10"/>
        <v>#N/A</v>
      </c>
    </row>
    <row r="678" spans="1:4" x14ac:dyDescent="0.25">
      <c r="A678" s="2" t="s">
        <v>683</v>
      </c>
      <c r="B678" s="1" t="e">
        <f>IF(VLOOKUP(A678,FPM!$A$5:$B$858,2,FALSE)&gt;VLOOKUP(A678,ICMS!$B$1:$C$852,2,FALSE),0.01,IF(VLOOKUP(A678,'Área Sudene Idene'!$A$1:$B$856,2,FALSE)="sudene/idene",0.05,IF(VLOOKUP(Resumo!A678,'IDH-M'!$A$1:$C$857,3,FALSE)&lt;=0.776,0.05,0.1)))</f>
        <v>#N/A</v>
      </c>
      <c r="C678" s="15" t="e">
        <f>IF(VLOOKUP(A678,FPM!$A$5:$B$858,2,FALSE)/0.8&gt;VLOOKUP(A678,ICMS!$B$1:$C$852,2,FALSE),0.01,IF(VLOOKUP(A678,'Área Sudene Idene'!$A$1:$B$856,2,FALSE)="sudene/idene",0.05,IF(VLOOKUP(Resumo!A678,'IDH-M'!$A$1:$C$857,3,FALSE)&lt;=0.776,0.05,0.1)))</f>
        <v>#N/A</v>
      </c>
      <c r="D678" s="15" t="e">
        <f t="shared" si="10"/>
        <v>#N/A</v>
      </c>
    </row>
    <row r="679" spans="1:4" x14ac:dyDescent="0.25">
      <c r="A679" s="2" t="s">
        <v>684</v>
      </c>
      <c r="B679" s="1" t="e">
        <f>IF(VLOOKUP(A679,FPM!$A$5:$B$858,2,FALSE)&gt;VLOOKUP(A679,ICMS!$B$1:$C$852,2,FALSE),0.01,IF(VLOOKUP(A679,'Área Sudene Idene'!$A$1:$B$856,2,FALSE)="sudene/idene",0.05,IF(VLOOKUP(Resumo!A679,'IDH-M'!$A$1:$C$857,3,FALSE)&lt;=0.776,0.05,0.1)))</f>
        <v>#N/A</v>
      </c>
      <c r="C679" s="15" t="e">
        <f>IF(VLOOKUP(A679,FPM!$A$5:$B$858,2,FALSE)/0.8&gt;VLOOKUP(A679,ICMS!$B$1:$C$852,2,FALSE),0.01,IF(VLOOKUP(A679,'Área Sudene Idene'!$A$1:$B$856,2,FALSE)="sudene/idene",0.05,IF(VLOOKUP(Resumo!A679,'IDH-M'!$A$1:$C$857,3,FALSE)&lt;=0.776,0.05,0.1)))</f>
        <v>#N/A</v>
      </c>
      <c r="D679" s="15" t="e">
        <f t="shared" si="10"/>
        <v>#N/A</v>
      </c>
    </row>
    <row r="680" spans="1:4" x14ac:dyDescent="0.25">
      <c r="A680" s="2" t="s">
        <v>685</v>
      </c>
      <c r="B680" s="1" t="e">
        <f>IF(VLOOKUP(A680,FPM!$A$5:$B$858,2,FALSE)&gt;VLOOKUP(A680,ICMS!$B$1:$C$852,2,FALSE),0.01,IF(VLOOKUP(A680,'Área Sudene Idene'!$A$1:$B$856,2,FALSE)="sudene/idene",0.05,IF(VLOOKUP(Resumo!A680,'IDH-M'!$A$1:$C$857,3,FALSE)&lt;=0.776,0.05,0.1)))</f>
        <v>#N/A</v>
      </c>
      <c r="C680" s="15" t="e">
        <f>IF(VLOOKUP(A680,FPM!$A$5:$B$858,2,FALSE)/0.8&gt;VLOOKUP(A680,ICMS!$B$1:$C$852,2,FALSE),0.01,IF(VLOOKUP(A680,'Área Sudene Idene'!$A$1:$B$856,2,FALSE)="sudene/idene",0.05,IF(VLOOKUP(Resumo!A680,'IDH-M'!$A$1:$C$857,3,FALSE)&lt;=0.776,0.05,0.1)))</f>
        <v>#N/A</v>
      </c>
      <c r="D680" s="15" t="e">
        <f t="shared" si="10"/>
        <v>#N/A</v>
      </c>
    </row>
    <row r="681" spans="1:4" x14ac:dyDescent="0.25">
      <c r="A681" s="2" t="s">
        <v>686</v>
      </c>
      <c r="B681" s="1" t="e">
        <f>IF(VLOOKUP(A681,FPM!$A$5:$B$858,2,FALSE)&gt;VLOOKUP(A681,ICMS!$B$1:$C$852,2,FALSE),0.01,IF(VLOOKUP(A681,'Área Sudene Idene'!$A$1:$B$856,2,FALSE)="sudene/idene",0.05,IF(VLOOKUP(Resumo!A681,'IDH-M'!$A$1:$C$857,3,FALSE)&lt;=0.776,0.05,0.1)))</f>
        <v>#N/A</v>
      </c>
      <c r="C681" s="15" t="e">
        <f>IF(VLOOKUP(A681,FPM!$A$5:$B$858,2,FALSE)/0.8&gt;VLOOKUP(A681,ICMS!$B$1:$C$852,2,FALSE),0.01,IF(VLOOKUP(A681,'Área Sudene Idene'!$A$1:$B$856,2,FALSE)="sudene/idene",0.05,IF(VLOOKUP(Resumo!A681,'IDH-M'!$A$1:$C$857,3,FALSE)&lt;=0.776,0.05,0.1)))</f>
        <v>#N/A</v>
      </c>
      <c r="D681" s="15" t="e">
        <f t="shared" si="10"/>
        <v>#N/A</v>
      </c>
    </row>
    <row r="682" spans="1:4" x14ac:dyDescent="0.25">
      <c r="A682" s="2" t="s">
        <v>687</v>
      </c>
      <c r="B682" s="1" t="e">
        <f>IF(VLOOKUP(A682,FPM!$A$5:$B$858,2,FALSE)&gt;VLOOKUP(A682,ICMS!$B$1:$C$852,2,FALSE),0.01,IF(VLOOKUP(A682,'Área Sudene Idene'!$A$1:$B$856,2,FALSE)="sudene/idene",0.05,IF(VLOOKUP(Resumo!A682,'IDH-M'!$A$1:$C$857,3,FALSE)&lt;=0.776,0.05,0.1)))</f>
        <v>#N/A</v>
      </c>
      <c r="C682" s="15" t="e">
        <f>IF(VLOOKUP(A682,FPM!$A$5:$B$858,2,FALSE)/0.8&gt;VLOOKUP(A682,ICMS!$B$1:$C$852,2,FALSE),0.01,IF(VLOOKUP(A682,'Área Sudene Idene'!$A$1:$B$856,2,FALSE)="sudene/idene",0.05,IF(VLOOKUP(Resumo!A682,'IDH-M'!$A$1:$C$857,3,FALSE)&lt;=0.776,0.05,0.1)))</f>
        <v>#N/A</v>
      </c>
      <c r="D682" s="15" t="e">
        <f t="shared" si="10"/>
        <v>#N/A</v>
      </c>
    </row>
    <row r="683" spans="1:4" x14ac:dyDescent="0.25">
      <c r="A683" s="2" t="s">
        <v>688</v>
      </c>
      <c r="B683" s="1" t="e">
        <f>IF(VLOOKUP(A683,FPM!$A$5:$B$858,2,FALSE)&gt;VLOOKUP(A683,ICMS!$B$1:$C$852,2,FALSE),0.01,IF(VLOOKUP(A683,'Área Sudene Idene'!$A$1:$B$856,2,FALSE)="sudene/idene",0.05,IF(VLOOKUP(Resumo!A683,'IDH-M'!$A$1:$C$857,3,FALSE)&lt;=0.776,0.05,0.1)))</f>
        <v>#N/A</v>
      </c>
      <c r="C683" s="15" t="e">
        <f>IF(VLOOKUP(A683,FPM!$A$5:$B$858,2,FALSE)/0.8&gt;VLOOKUP(A683,ICMS!$B$1:$C$852,2,FALSE),0.01,IF(VLOOKUP(A683,'Área Sudene Idene'!$A$1:$B$856,2,FALSE)="sudene/idene",0.05,IF(VLOOKUP(Resumo!A683,'IDH-M'!$A$1:$C$857,3,FALSE)&lt;=0.776,0.05,0.1)))</f>
        <v>#N/A</v>
      </c>
      <c r="D683" s="15" t="e">
        <f t="shared" si="10"/>
        <v>#N/A</v>
      </c>
    </row>
    <row r="684" spans="1:4" x14ac:dyDescent="0.25">
      <c r="A684" s="2" t="s">
        <v>689</v>
      </c>
      <c r="B684" s="1" t="e">
        <f>IF(VLOOKUP(A684,FPM!$A$5:$B$858,2,FALSE)&gt;VLOOKUP(A684,ICMS!$B$1:$C$852,2,FALSE),0.01,IF(VLOOKUP(A684,'Área Sudene Idene'!$A$1:$B$856,2,FALSE)="sudene/idene",0.05,IF(VLOOKUP(Resumo!A684,'IDH-M'!$A$1:$C$857,3,FALSE)&lt;=0.776,0.05,0.1)))</f>
        <v>#N/A</v>
      </c>
      <c r="C684" s="15" t="e">
        <f>IF(VLOOKUP(A684,FPM!$A$5:$B$858,2,FALSE)/0.8&gt;VLOOKUP(A684,ICMS!$B$1:$C$852,2,FALSE),0.01,IF(VLOOKUP(A684,'Área Sudene Idene'!$A$1:$B$856,2,FALSE)="sudene/idene",0.05,IF(VLOOKUP(Resumo!A684,'IDH-M'!$A$1:$C$857,3,FALSE)&lt;=0.776,0.05,0.1)))</f>
        <v>#N/A</v>
      </c>
      <c r="D684" s="15" t="e">
        <f t="shared" si="10"/>
        <v>#N/A</v>
      </c>
    </row>
    <row r="685" spans="1:4" x14ac:dyDescent="0.25">
      <c r="A685" s="2" t="s">
        <v>690</v>
      </c>
      <c r="B685" s="1" t="e">
        <f>IF(VLOOKUP(A685,FPM!$A$5:$B$858,2,FALSE)&gt;VLOOKUP(A685,ICMS!$B$1:$C$852,2,FALSE),0.01,IF(VLOOKUP(A685,'Área Sudene Idene'!$A$1:$B$856,2,FALSE)="sudene/idene",0.05,IF(VLOOKUP(Resumo!A685,'IDH-M'!$A$1:$C$857,3,FALSE)&lt;=0.776,0.05,0.1)))</f>
        <v>#N/A</v>
      </c>
      <c r="C685" s="15" t="e">
        <f>IF(VLOOKUP(A685,FPM!$A$5:$B$858,2,FALSE)/0.8&gt;VLOOKUP(A685,ICMS!$B$1:$C$852,2,FALSE),0.01,IF(VLOOKUP(A685,'Área Sudene Idene'!$A$1:$B$856,2,FALSE)="sudene/idene",0.05,IF(VLOOKUP(Resumo!A685,'IDH-M'!$A$1:$C$857,3,FALSE)&lt;=0.776,0.05,0.1)))</f>
        <v>#N/A</v>
      </c>
      <c r="D685" s="15" t="e">
        <f t="shared" si="10"/>
        <v>#N/A</v>
      </c>
    </row>
    <row r="686" spans="1:4" x14ac:dyDescent="0.25">
      <c r="A686" s="2" t="s">
        <v>691</v>
      </c>
      <c r="B686" s="1" t="e">
        <f>IF(VLOOKUP(A686,FPM!$A$5:$B$858,2,FALSE)&gt;VLOOKUP(A686,ICMS!$B$1:$C$852,2,FALSE),0.01,IF(VLOOKUP(A686,'Área Sudene Idene'!$A$1:$B$856,2,FALSE)="sudene/idene",0.05,IF(VLOOKUP(Resumo!A686,'IDH-M'!$A$1:$C$857,3,FALSE)&lt;=0.776,0.05,0.1)))</f>
        <v>#N/A</v>
      </c>
      <c r="C686" s="15" t="e">
        <f>IF(VLOOKUP(A686,FPM!$A$5:$B$858,2,FALSE)/0.8&gt;VLOOKUP(A686,ICMS!$B$1:$C$852,2,FALSE),0.01,IF(VLOOKUP(A686,'Área Sudene Idene'!$A$1:$B$856,2,FALSE)="sudene/idene",0.05,IF(VLOOKUP(Resumo!A686,'IDH-M'!$A$1:$C$857,3,FALSE)&lt;=0.776,0.05,0.1)))</f>
        <v>#N/A</v>
      </c>
      <c r="D686" s="15" t="e">
        <f t="shared" si="10"/>
        <v>#N/A</v>
      </c>
    </row>
    <row r="687" spans="1:4" x14ac:dyDescent="0.25">
      <c r="A687" s="2" t="s">
        <v>692</v>
      </c>
      <c r="B687" s="1" t="e">
        <f>IF(VLOOKUP(A687,FPM!$A$5:$B$858,2,FALSE)&gt;VLOOKUP(A687,ICMS!$B$1:$C$852,2,FALSE),0.01,IF(VLOOKUP(A687,'Área Sudene Idene'!$A$1:$B$856,2,FALSE)="sudene/idene",0.05,IF(VLOOKUP(Resumo!A687,'IDH-M'!$A$1:$C$857,3,FALSE)&lt;=0.776,0.05,0.1)))</f>
        <v>#N/A</v>
      </c>
      <c r="C687" s="15" t="e">
        <f>IF(VLOOKUP(A687,FPM!$A$5:$B$858,2,FALSE)/0.8&gt;VLOOKUP(A687,ICMS!$B$1:$C$852,2,FALSE),0.01,IF(VLOOKUP(A687,'Área Sudene Idene'!$A$1:$B$856,2,FALSE)="sudene/idene",0.05,IF(VLOOKUP(Resumo!A687,'IDH-M'!$A$1:$C$857,3,FALSE)&lt;=0.776,0.05,0.1)))</f>
        <v>#N/A</v>
      </c>
      <c r="D687" s="15" t="e">
        <f t="shared" si="10"/>
        <v>#N/A</v>
      </c>
    </row>
    <row r="688" spans="1:4" x14ac:dyDescent="0.25">
      <c r="A688" s="2" t="s">
        <v>693</v>
      </c>
      <c r="B688" s="1" t="e">
        <f>IF(VLOOKUP(A688,FPM!$A$5:$B$858,2,FALSE)&gt;VLOOKUP(A688,ICMS!$B$1:$C$852,2,FALSE),0.01,IF(VLOOKUP(A688,'Área Sudene Idene'!$A$1:$B$856,2,FALSE)="sudene/idene",0.05,IF(VLOOKUP(Resumo!A688,'IDH-M'!$A$1:$C$857,3,FALSE)&lt;=0.776,0.05,0.1)))</f>
        <v>#N/A</v>
      </c>
      <c r="C688" s="15" t="e">
        <f>IF(VLOOKUP(A688,FPM!$A$5:$B$858,2,FALSE)/0.8&gt;VLOOKUP(A688,ICMS!$B$1:$C$852,2,FALSE),0.01,IF(VLOOKUP(A688,'Área Sudene Idene'!$A$1:$B$856,2,FALSE)="sudene/idene",0.05,IF(VLOOKUP(Resumo!A688,'IDH-M'!$A$1:$C$857,3,FALSE)&lt;=0.776,0.05,0.1)))</f>
        <v>#N/A</v>
      </c>
      <c r="D688" s="15" t="e">
        <f t="shared" si="10"/>
        <v>#N/A</v>
      </c>
    </row>
    <row r="689" spans="1:4" x14ac:dyDescent="0.25">
      <c r="A689" s="2" t="s">
        <v>694</v>
      </c>
      <c r="B689" s="1">
        <f>IF(VLOOKUP(A689,FPM!$A$5:$B$858,2,FALSE)&gt;VLOOKUP(A689,ICMS!$B$1:$C$852,2,FALSE),0.01,IF(VLOOKUP(A689,'Área Sudene Idene'!$A$1:$B$856,2,FALSE)="sudene/idene",0.05,IF(VLOOKUP(Resumo!A689,'IDH-M'!$A$1:$C$857,3,FALSE)&lt;=0.776,0.05,0.1)))</f>
        <v>0.01</v>
      </c>
      <c r="C689" s="15">
        <f>IF(VLOOKUP(A689,FPM!$A$5:$B$858,2,FALSE)/0.8&gt;VLOOKUP(A689,ICMS!$B$1:$C$852,2,FALSE),0.01,IF(VLOOKUP(A689,'Área Sudene Idene'!$A$1:$B$856,2,FALSE)="sudene/idene",0.05,IF(VLOOKUP(Resumo!A689,'IDH-M'!$A$1:$C$857,3,FALSE)&lt;=0.776,0.05,0.1)))</f>
        <v>0.01</v>
      </c>
      <c r="D689" s="15">
        <f t="shared" si="10"/>
        <v>0</v>
      </c>
    </row>
    <row r="690" spans="1:4" x14ac:dyDescent="0.25">
      <c r="A690" s="2" t="s">
        <v>695</v>
      </c>
      <c r="B690" s="1">
        <f>IF(VLOOKUP(A690,FPM!$A$5:$B$858,2,FALSE)&gt;VLOOKUP(A690,ICMS!$B$1:$C$852,2,FALSE),0.01,IF(VLOOKUP(A690,'Área Sudene Idene'!$A$1:$B$856,2,FALSE)="sudene/idene",0.05,IF(VLOOKUP(Resumo!A690,'IDH-M'!$A$1:$C$857,3,FALSE)&lt;=0.776,0.05,0.1)))</f>
        <v>0.01</v>
      </c>
      <c r="C690" s="15">
        <f>IF(VLOOKUP(A690,FPM!$A$5:$B$858,2,FALSE)/0.8&gt;VLOOKUP(A690,ICMS!$B$1:$C$852,2,FALSE),0.01,IF(VLOOKUP(A690,'Área Sudene Idene'!$A$1:$B$856,2,FALSE)="sudene/idene",0.05,IF(VLOOKUP(Resumo!A690,'IDH-M'!$A$1:$C$857,3,FALSE)&lt;=0.776,0.05,0.1)))</f>
        <v>0.01</v>
      </c>
      <c r="D690" s="15">
        <f t="shared" si="10"/>
        <v>0</v>
      </c>
    </row>
    <row r="691" spans="1:4" x14ac:dyDescent="0.25">
      <c r="A691" s="2" t="s">
        <v>696</v>
      </c>
      <c r="B691" s="1">
        <f>IF(VLOOKUP(A691,FPM!$A$5:$B$858,2,FALSE)&gt;VLOOKUP(A691,ICMS!$B$1:$C$852,2,FALSE),0.01,IF(VLOOKUP(A691,'Área Sudene Idene'!$A$1:$B$856,2,FALSE)="sudene/idene",0.05,IF(VLOOKUP(Resumo!A691,'IDH-M'!$A$1:$C$857,3,FALSE)&lt;=0.776,0.05,0.1)))</f>
        <v>0.01</v>
      </c>
      <c r="C691" s="15">
        <f>IF(VLOOKUP(A691,FPM!$A$5:$B$858,2,FALSE)/0.8&gt;VLOOKUP(A691,ICMS!$B$1:$C$852,2,FALSE),0.01,IF(VLOOKUP(A691,'Área Sudene Idene'!$A$1:$B$856,2,FALSE)="sudene/idene",0.05,IF(VLOOKUP(Resumo!A691,'IDH-M'!$A$1:$C$857,3,FALSE)&lt;=0.776,0.05,0.1)))</f>
        <v>0.01</v>
      </c>
      <c r="D691" s="15">
        <f t="shared" si="10"/>
        <v>0</v>
      </c>
    </row>
    <row r="692" spans="1:4" x14ac:dyDescent="0.25">
      <c r="A692" s="2" t="s">
        <v>697</v>
      </c>
      <c r="B692" s="1">
        <f>IF(VLOOKUP(A692,FPM!$A$5:$B$858,2,FALSE)&gt;VLOOKUP(A692,ICMS!$B$1:$C$852,2,FALSE),0.01,IF(VLOOKUP(A692,'Área Sudene Idene'!$A$1:$B$856,2,FALSE)="sudene/idene",0.05,IF(VLOOKUP(Resumo!A692,'IDH-M'!$A$1:$C$857,3,FALSE)&lt;=0.776,0.05,0.1)))</f>
        <v>0.01</v>
      </c>
      <c r="C692" s="15">
        <f>IF(VLOOKUP(A692,FPM!$A$5:$B$858,2,FALSE)/0.8&gt;VLOOKUP(A692,ICMS!$B$1:$C$852,2,FALSE),0.01,IF(VLOOKUP(A692,'Área Sudene Idene'!$A$1:$B$856,2,FALSE)="sudene/idene",0.05,IF(VLOOKUP(Resumo!A692,'IDH-M'!$A$1:$C$857,3,FALSE)&lt;=0.776,0.05,0.1)))</f>
        <v>0.01</v>
      </c>
      <c r="D692" s="15">
        <f t="shared" si="10"/>
        <v>0</v>
      </c>
    </row>
    <row r="693" spans="1:4" x14ac:dyDescent="0.25">
      <c r="A693" s="2" t="s">
        <v>698</v>
      </c>
      <c r="B693" s="1" t="e">
        <f>IF(VLOOKUP(A693,FPM!$A$5:$B$858,2,FALSE)&gt;VLOOKUP(A693,ICMS!$B$1:$C$852,2,FALSE),0.01,IF(VLOOKUP(A693,'Área Sudene Idene'!$A$1:$B$856,2,FALSE)="sudene/idene",0.05,IF(VLOOKUP(Resumo!A693,'IDH-M'!$A$1:$C$857,3,FALSE)&lt;=0.776,0.05,0.1)))</f>
        <v>#N/A</v>
      </c>
      <c r="C693" s="15" t="e">
        <f>IF(VLOOKUP(A693,FPM!$A$5:$B$858,2,FALSE)/0.8&gt;VLOOKUP(A693,ICMS!$B$1:$C$852,2,FALSE),0.01,IF(VLOOKUP(A693,'Área Sudene Idene'!$A$1:$B$856,2,FALSE)="sudene/idene",0.05,IF(VLOOKUP(Resumo!A693,'IDH-M'!$A$1:$C$857,3,FALSE)&lt;=0.776,0.05,0.1)))</f>
        <v>#N/A</v>
      </c>
      <c r="D693" s="15" t="e">
        <f t="shared" si="10"/>
        <v>#N/A</v>
      </c>
    </row>
    <row r="694" spans="1:4" x14ac:dyDescent="0.25">
      <c r="A694" s="2" t="s">
        <v>699</v>
      </c>
      <c r="B694" s="1" t="e">
        <f>IF(VLOOKUP(A694,FPM!$A$5:$B$858,2,FALSE)&gt;VLOOKUP(A694,ICMS!$B$1:$C$852,2,FALSE),0.01,IF(VLOOKUP(A694,'Área Sudene Idene'!$A$1:$B$856,2,FALSE)="sudene/idene",0.05,IF(VLOOKUP(Resumo!A694,'IDH-M'!$A$1:$C$857,3,FALSE)&lt;=0.776,0.05,0.1)))</f>
        <v>#N/A</v>
      </c>
      <c r="C694" s="15" t="e">
        <f>IF(VLOOKUP(A694,FPM!$A$5:$B$858,2,FALSE)/0.8&gt;VLOOKUP(A694,ICMS!$B$1:$C$852,2,FALSE),0.01,IF(VLOOKUP(A694,'Área Sudene Idene'!$A$1:$B$856,2,FALSE)="sudene/idene",0.05,IF(VLOOKUP(Resumo!A694,'IDH-M'!$A$1:$C$857,3,FALSE)&lt;=0.776,0.05,0.1)))</f>
        <v>#N/A</v>
      </c>
      <c r="D694" s="15" t="e">
        <f t="shared" si="10"/>
        <v>#N/A</v>
      </c>
    </row>
    <row r="695" spans="1:4" x14ac:dyDescent="0.25">
      <c r="A695" s="2" t="s">
        <v>700</v>
      </c>
      <c r="B695" s="1" t="e">
        <f>IF(VLOOKUP(A695,FPM!$A$5:$B$858,2,FALSE)&gt;VLOOKUP(A695,ICMS!$B$1:$C$852,2,FALSE),0.01,IF(VLOOKUP(A695,'Área Sudene Idene'!$A$1:$B$856,2,FALSE)="sudene/idene",0.05,IF(VLOOKUP(Resumo!A695,'IDH-M'!$A$1:$C$857,3,FALSE)&lt;=0.776,0.05,0.1)))</f>
        <v>#N/A</v>
      </c>
      <c r="C695" s="15" t="e">
        <f>IF(VLOOKUP(A695,FPM!$A$5:$B$858,2,FALSE)/0.8&gt;VLOOKUP(A695,ICMS!$B$1:$C$852,2,FALSE),0.01,IF(VLOOKUP(A695,'Área Sudene Idene'!$A$1:$B$856,2,FALSE)="sudene/idene",0.05,IF(VLOOKUP(Resumo!A695,'IDH-M'!$A$1:$C$857,3,FALSE)&lt;=0.776,0.05,0.1)))</f>
        <v>#N/A</v>
      </c>
      <c r="D695" s="15" t="e">
        <f t="shared" si="10"/>
        <v>#N/A</v>
      </c>
    </row>
    <row r="696" spans="1:4" x14ac:dyDescent="0.25">
      <c r="A696" s="2" t="s">
        <v>701</v>
      </c>
      <c r="B696" s="1" t="e">
        <f>IF(VLOOKUP(A696,FPM!$A$5:$B$858,2,FALSE)&gt;VLOOKUP(A696,ICMS!$B$1:$C$852,2,FALSE),0.01,IF(VLOOKUP(A696,'Área Sudene Idene'!$A$1:$B$856,2,FALSE)="sudene/idene",0.05,IF(VLOOKUP(Resumo!A696,'IDH-M'!$A$1:$C$857,3,FALSE)&lt;=0.776,0.05,0.1)))</f>
        <v>#N/A</v>
      </c>
      <c r="C696" s="15" t="e">
        <f>IF(VLOOKUP(A696,FPM!$A$5:$B$858,2,FALSE)/0.8&gt;VLOOKUP(A696,ICMS!$B$1:$C$852,2,FALSE),0.01,IF(VLOOKUP(A696,'Área Sudene Idene'!$A$1:$B$856,2,FALSE)="sudene/idene",0.05,IF(VLOOKUP(Resumo!A696,'IDH-M'!$A$1:$C$857,3,FALSE)&lt;=0.776,0.05,0.1)))</f>
        <v>#N/A</v>
      </c>
      <c r="D696" s="15" t="e">
        <f t="shared" si="10"/>
        <v>#N/A</v>
      </c>
    </row>
    <row r="697" spans="1:4" x14ac:dyDescent="0.25">
      <c r="A697" s="2" t="s">
        <v>702</v>
      </c>
      <c r="B697" s="1">
        <f>IF(VLOOKUP(A697,FPM!$A$5:$B$858,2,FALSE)&gt;VLOOKUP(A697,ICMS!$B$1:$C$852,2,FALSE),0.01,IF(VLOOKUP(A697,'Área Sudene Idene'!$A$1:$B$856,2,FALSE)="sudene/idene",0.05,IF(VLOOKUP(Resumo!A697,'IDH-M'!$A$1:$C$857,3,FALSE)&lt;=0.776,0.05,0.1)))</f>
        <v>0.01</v>
      </c>
      <c r="C697" s="15">
        <f>IF(VLOOKUP(A697,FPM!$A$5:$B$858,2,FALSE)/0.8&gt;VLOOKUP(A697,ICMS!$B$1:$C$852,2,FALSE),0.01,IF(VLOOKUP(A697,'Área Sudene Idene'!$A$1:$B$856,2,FALSE)="sudene/idene",0.05,IF(VLOOKUP(Resumo!A697,'IDH-M'!$A$1:$C$857,3,FALSE)&lt;=0.776,0.05,0.1)))</f>
        <v>0.01</v>
      </c>
      <c r="D697" s="15">
        <f t="shared" si="10"/>
        <v>0</v>
      </c>
    </row>
    <row r="698" spans="1:4" x14ac:dyDescent="0.25">
      <c r="A698" s="2" t="s">
        <v>703</v>
      </c>
      <c r="B698" s="1">
        <f>IF(VLOOKUP(A698,FPM!$A$5:$B$858,2,FALSE)&gt;VLOOKUP(A698,ICMS!$B$1:$C$852,2,FALSE),0.01,IF(VLOOKUP(A698,'Área Sudene Idene'!$A$1:$B$856,2,FALSE)="sudene/idene",0.05,IF(VLOOKUP(Resumo!A698,'IDH-M'!$A$1:$C$857,3,FALSE)&lt;=0.776,0.05,0.1)))</f>
        <v>0.01</v>
      </c>
      <c r="C698" s="15">
        <f>IF(VLOOKUP(A698,FPM!$A$5:$B$858,2,FALSE)/0.8&gt;VLOOKUP(A698,ICMS!$B$1:$C$852,2,FALSE),0.01,IF(VLOOKUP(A698,'Área Sudene Idene'!$A$1:$B$856,2,FALSE)="sudene/idene",0.05,IF(VLOOKUP(Resumo!A698,'IDH-M'!$A$1:$C$857,3,FALSE)&lt;=0.776,0.05,0.1)))</f>
        <v>0.01</v>
      </c>
      <c r="D698" s="15">
        <f t="shared" si="10"/>
        <v>0</v>
      </c>
    </row>
    <row r="699" spans="1:4" x14ac:dyDescent="0.25">
      <c r="A699" s="2" t="s">
        <v>704</v>
      </c>
      <c r="B699" s="1" t="e">
        <f>IF(VLOOKUP(A699,FPM!$A$5:$B$858,2,FALSE)&gt;VLOOKUP(A699,ICMS!$B$1:$C$852,2,FALSE),0.01,IF(VLOOKUP(A699,'Área Sudene Idene'!$A$1:$B$856,2,FALSE)="sudene/idene",0.05,IF(VLOOKUP(Resumo!A699,'IDH-M'!$A$1:$C$857,3,FALSE)&lt;=0.776,0.05,0.1)))</f>
        <v>#N/A</v>
      </c>
      <c r="C699" s="15" t="e">
        <f>IF(VLOOKUP(A699,FPM!$A$5:$B$858,2,FALSE)/0.8&gt;VLOOKUP(A699,ICMS!$B$1:$C$852,2,FALSE),0.01,IF(VLOOKUP(A699,'Área Sudene Idene'!$A$1:$B$856,2,FALSE)="sudene/idene",0.05,IF(VLOOKUP(Resumo!A699,'IDH-M'!$A$1:$C$857,3,FALSE)&lt;=0.776,0.05,0.1)))</f>
        <v>#N/A</v>
      </c>
      <c r="D699" s="15" t="e">
        <f t="shared" si="10"/>
        <v>#N/A</v>
      </c>
    </row>
    <row r="700" spans="1:4" x14ac:dyDescent="0.25">
      <c r="A700" s="2" t="s">
        <v>705</v>
      </c>
      <c r="B700" s="1" t="e">
        <f>IF(VLOOKUP(A700,FPM!$A$5:$B$858,2,FALSE)&gt;VLOOKUP(A700,ICMS!$B$1:$C$852,2,FALSE),0.01,IF(VLOOKUP(A700,'Área Sudene Idene'!$A$1:$B$856,2,FALSE)="sudene/idene",0.05,IF(VLOOKUP(Resumo!A700,'IDH-M'!$A$1:$C$857,3,FALSE)&lt;=0.776,0.05,0.1)))</f>
        <v>#N/A</v>
      </c>
      <c r="C700" s="15" t="e">
        <f>IF(VLOOKUP(A700,FPM!$A$5:$B$858,2,FALSE)/0.8&gt;VLOOKUP(A700,ICMS!$B$1:$C$852,2,FALSE),0.01,IF(VLOOKUP(A700,'Área Sudene Idene'!$A$1:$B$856,2,FALSE)="sudene/idene",0.05,IF(VLOOKUP(Resumo!A700,'IDH-M'!$A$1:$C$857,3,FALSE)&lt;=0.776,0.05,0.1)))</f>
        <v>#N/A</v>
      </c>
      <c r="D700" s="15" t="e">
        <f t="shared" si="10"/>
        <v>#N/A</v>
      </c>
    </row>
    <row r="701" spans="1:4" x14ac:dyDescent="0.25">
      <c r="A701" s="2" t="s">
        <v>706</v>
      </c>
      <c r="B701" s="1" t="e">
        <f>IF(VLOOKUP(A701,FPM!$A$5:$B$858,2,FALSE)&gt;VLOOKUP(A701,ICMS!$B$1:$C$852,2,FALSE),0.01,IF(VLOOKUP(A701,'Área Sudene Idene'!$A$1:$B$856,2,FALSE)="sudene/idene",0.05,IF(VLOOKUP(Resumo!A701,'IDH-M'!$A$1:$C$857,3,FALSE)&lt;=0.776,0.05,0.1)))</f>
        <v>#N/A</v>
      </c>
      <c r="C701" s="15" t="e">
        <f>IF(VLOOKUP(A701,FPM!$A$5:$B$858,2,FALSE)/0.8&gt;VLOOKUP(A701,ICMS!$B$1:$C$852,2,FALSE),0.01,IF(VLOOKUP(A701,'Área Sudene Idene'!$A$1:$B$856,2,FALSE)="sudene/idene",0.05,IF(VLOOKUP(Resumo!A701,'IDH-M'!$A$1:$C$857,3,FALSE)&lt;=0.776,0.05,0.1)))</f>
        <v>#N/A</v>
      </c>
      <c r="D701" s="15" t="e">
        <f t="shared" si="10"/>
        <v>#N/A</v>
      </c>
    </row>
    <row r="702" spans="1:4" x14ac:dyDescent="0.25">
      <c r="A702" s="2" t="s">
        <v>707</v>
      </c>
      <c r="B702" s="1" t="e">
        <f>IF(VLOOKUP(A702,FPM!$A$5:$B$858,2,FALSE)&gt;VLOOKUP(A702,ICMS!$B$1:$C$852,2,FALSE),0.01,IF(VLOOKUP(A702,'Área Sudene Idene'!$A$1:$B$856,2,FALSE)="sudene/idene",0.05,IF(VLOOKUP(Resumo!A702,'IDH-M'!$A$1:$C$857,3,FALSE)&lt;=0.776,0.05,0.1)))</f>
        <v>#N/A</v>
      </c>
      <c r="C702" s="15" t="e">
        <f>IF(VLOOKUP(A702,FPM!$A$5:$B$858,2,FALSE)/0.8&gt;VLOOKUP(A702,ICMS!$B$1:$C$852,2,FALSE),0.01,IF(VLOOKUP(A702,'Área Sudene Idene'!$A$1:$B$856,2,FALSE)="sudene/idene",0.05,IF(VLOOKUP(Resumo!A702,'IDH-M'!$A$1:$C$857,3,FALSE)&lt;=0.776,0.05,0.1)))</f>
        <v>#N/A</v>
      </c>
      <c r="D702" s="15" t="e">
        <f t="shared" si="10"/>
        <v>#N/A</v>
      </c>
    </row>
    <row r="703" spans="1:4" x14ac:dyDescent="0.25">
      <c r="A703" s="2" t="s">
        <v>708</v>
      </c>
      <c r="B703" s="1" t="e">
        <f>IF(VLOOKUP(A703,FPM!$A$5:$B$858,2,FALSE)&gt;VLOOKUP(A703,ICMS!$B$1:$C$852,2,FALSE),0.01,IF(VLOOKUP(A703,'Área Sudene Idene'!$A$1:$B$856,2,FALSE)="sudene/idene",0.05,IF(VLOOKUP(Resumo!A703,'IDH-M'!$A$1:$C$857,3,FALSE)&lt;=0.776,0.05,0.1)))</f>
        <v>#N/A</v>
      </c>
      <c r="C703" s="15" t="e">
        <f>IF(VLOOKUP(A703,FPM!$A$5:$B$858,2,FALSE)/0.8&gt;VLOOKUP(A703,ICMS!$B$1:$C$852,2,FALSE),0.01,IF(VLOOKUP(A703,'Área Sudene Idene'!$A$1:$B$856,2,FALSE)="sudene/idene",0.05,IF(VLOOKUP(Resumo!A703,'IDH-M'!$A$1:$C$857,3,FALSE)&lt;=0.776,0.05,0.1)))</f>
        <v>#N/A</v>
      </c>
      <c r="D703" s="15" t="e">
        <f t="shared" si="10"/>
        <v>#N/A</v>
      </c>
    </row>
    <row r="704" spans="1:4" x14ac:dyDescent="0.25">
      <c r="A704" s="2" t="s">
        <v>709</v>
      </c>
      <c r="B704" s="1" t="e">
        <f>IF(VLOOKUP(A704,FPM!$A$5:$B$858,2,FALSE)&gt;VLOOKUP(A704,ICMS!$B$1:$C$852,2,FALSE),0.01,IF(VLOOKUP(A704,'Área Sudene Idene'!$A$1:$B$856,2,FALSE)="sudene/idene",0.05,IF(VLOOKUP(Resumo!A704,'IDH-M'!$A$1:$C$857,3,FALSE)&lt;=0.776,0.05,0.1)))</f>
        <v>#N/A</v>
      </c>
      <c r="C704" s="15" t="e">
        <f>IF(VLOOKUP(A704,FPM!$A$5:$B$858,2,FALSE)/0.8&gt;VLOOKUP(A704,ICMS!$B$1:$C$852,2,FALSE),0.01,IF(VLOOKUP(A704,'Área Sudene Idene'!$A$1:$B$856,2,FALSE)="sudene/idene",0.05,IF(VLOOKUP(Resumo!A704,'IDH-M'!$A$1:$C$857,3,FALSE)&lt;=0.776,0.05,0.1)))</f>
        <v>#N/A</v>
      </c>
      <c r="D704" s="15" t="e">
        <f t="shared" si="10"/>
        <v>#N/A</v>
      </c>
    </row>
    <row r="705" spans="1:4" x14ac:dyDescent="0.25">
      <c r="A705" s="2" t="s">
        <v>710</v>
      </c>
      <c r="B705" s="1" t="e">
        <f>IF(VLOOKUP(A705,FPM!$A$5:$B$858,2,FALSE)&gt;VLOOKUP(A705,ICMS!$B$1:$C$852,2,FALSE),0.01,IF(VLOOKUP(A705,'Área Sudene Idene'!$A$1:$B$856,2,FALSE)="sudene/idene",0.05,IF(VLOOKUP(Resumo!A705,'IDH-M'!$A$1:$C$857,3,FALSE)&lt;=0.776,0.05,0.1)))</f>
        <v>#N/A</v>
      </c>
      <c r="C705" s="15" t="e">
        <f>IF(VLOOKUP(A705,FPM!$A$5:$B$858,2,FALSE)/0.8&gt;VLOOKUP(A705,ICMS!$B$1:$C$852,2,FALSE),0.01,IF(VLOOKUP(A705,'Área Sudene Idene'!$A$1:$B$856,2,FALSE)="sudene/idene",0.05,IF(VLOOKUP(Resumo!A705,'IDH-M'!$A$1:$C$857,3,FALSE)&lt;=0.776,0.05,0.1)))</f>
        <v>#N/A</v>
      </c>
      <c r="D705" s="15" t="e">
        <f t="shared" si="10"/>
        <v>#N/A</v>
      </c>
    </row>
    <row r="706" spans="1:4" x14ac:dyDescent="0.25">
      <c r="A706" s="2" t="s">
        <v>711</v>
      </c>
      <c r="B706" s="1" t="e">
        <f>IF(VLOOKUP(A706,FPM!$A$5:$B$858,2,FALSE)&gt;VLOOKUP(A706,ICMS!$B$1:$C$852,2,FALSE),0.01,IF(VLOOKUP(A706,'Área Sudene Idene'!$A$1:$B$856,2,FALSE)="sudene/idene",0.05,IF(VLOOKUP(Resumo!A706,'IDH-M'!$A$1:$C$857,3,FALSE)&lt;=0.776,0.05,0.1)))</f>
        <v>#N/A</v>
      </c>
      <c r="C706" s="15" t="e">
        <f>IF(VLOOKUP(A706,FPM!$A$5:$B$858,2,FALSE)/0.8&gt;VLOOKUP(A706,ICMS!$B$1:$C$852,2,FALSE),0.01,IF(VLOOKUP(A706,'Área Sudene Idene'!$A$1:$B$856,2,FALSE)="sudene/idene",0.05,IF(VLOOKUP(Resumo!A706,'IDH-M'!$A$1:$C$857,3,FALSE)&lt;=0.776,0.05,0.1)))</f>
        <v>#N/A</v>
      </c>
      <c r="D706" s="15" t="e">
        <f t="shared" si="10"/>
        <v>#N/A</v>
      </c>
    </row>
    <row r="707" spans="1:4" x14ac:dyDescent="0.25">
      <c r="A707" s="2" t="s">
        <v>712</v>
      </c>
      <c r="B707" s="1" t="e">
        <f>IF(VLOOKUP(A707,FPM!$A$5:$B$858,2,FALSE)&gt;VLOOKUP(A707,ICMS!$B$1:$C$852,2,FALSE),0.01,IF(VLOOKUP(A707,'Área Sudene Idene'!$A$1:$B$856,2,FALSE)="sudene/idene",0.05,IF(VLOOKUP(Resumo!A707,'IDH-M'!$A$1:$C$857,3,FALSE)&lt;=0.776,0.05,0.1)))</f>
        <v>#N/A</v>
      </c>
      <c r="C707" s="15" t="e">
        <f>IF(VLOOKUP(A707,FPM!$A$5:$B$858,2,FALSE)/0.8&gt;VLOOKUP(A707,ICMS!$B$1:$C$852,2,FALSE),0.01,IF(VLOOKUP(A707,'Área Sudene Idene'!$A$1:$B$856,2,FALSE)="sudene/idene",0.05,IF(VLOOKUP(Resumo!A707,'IDH-M'!$A$1:$C$857,3,FALSE)&lt;=0.776,0.05,0.1)))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713</v>
      </c>
      <c r="B708" s="1">
        <f>IF(VLOOKUP(A708,FPM!$A$5:$B$858,2,FALSE)&gt;VLOOKUP(A708,ICMS!$B$1:$C$852,2,FALSE),0.01,IF(VLOOKUP(A708,'Área Sudene Idene'!$A$1:$B$856,2,FALSE)="sudene/idene",0.05,IF(VLOOKUP(Resumo!A708,'IDH-M'!$A$1:$C$857,3,FALSE)&lt;=0.776,0.05,0.1)))</f>
        <v>0.01</v>
      </c>
      <c r="C708" s="15">
        <f>IF(VLOOKUP(A708,FPM!$A$5:$B$858,2,FALSE)/0.8&gt;VLOOKUP(A708,ICMS!$B$1:$C$852,2,FALSE),0.01,IF(VLOOKUP(A708,'Área Sudene Idene'!$A$1:$B$856,2,FALSE)="sudene/idene",0.05,IF(VLOOKUP(Resumo!A708,'IDH-M'!$A$1:$C$857,3,FALSE)&lt;=0.776,0.05,0.1)))</f>
        <v>0.01</v>
      </c>
      <c r="D708" s="15">
        <f t="shared" si="11"/>
        <v>0</v>
      </c>
    </row>
    <row r="709" spans="1:4" x14ac:dyDescent="0.25">
      <c r="A709" s="2" t="s">
        <v>714</v>
      </c>
      <c r="B709" s="1" t="e">
        <f>IF(VLOOKUP(A709,FPM!$A$5:$B$858,2,FALSE)&gt;VLOOKUP(A709,ICMS!$B$1:$C$852,2,FALSE),0.01,IF(VLOOKUP(A709,'Área Sudene Idene'!$A$1:$B$856,2,FALSE)="sudene/idene",0.05,IF(VLOOKUP(Resumo!A709,'IDH-M'!$A$1:$C$857,3,FALSE)&lt;=0.776,0.05,0.1)))</f>
        <v>#N/A</v>
      </c>
      <c r="C709" s="15" t="e">
        <f>IF(VLOOKUP(A709,FPM!$A$5:$B$858,2,FALSE)/0.8&gt;VLOOKUP(A709,ICMS!$B$1:$C$852,2,FALSE),0.01,IF(VLOOKUP(A709,'Área Sudene Idene'!$A$1:$B$856,2,FALSE)="sudene/idene",0.05,IF(VLOOKUP(Resumo!A709,'IDH-M'!$A$1:$C$857,3,FALSE)&lt;=0.776,0.05,0.1)))</f>
        <v>#N/A</v>
      </c>
      <c r="D709" s="15" t="e">
        <f t="shared" si="11"/>
        <v>#N/A</v>
      </c>
    </row>
    <row r="710" spans="1:4" x14ac:dyDescent="0.25">
      <c r="A710" s="2" t="s">
        <v>715</v>
      </c>
      <c r="B710" s="1" t="e">
        <f>IF(VLOOKUP(A710,FPM!$A$5:$B$858,2,FALSE)&gt;VLOOKUP(A710,ICMS!$B$1:$C$852,2,FALSE),0.01,IF(VLOOKUP(A710,'Área Sudene Idene'!$A$1:$B$856,2,FALSE)="sudene/idene",0.05,IF(VLOOKUP(Resumo!A710,'IDH-M'!$A$1:$C$857,3,FALSE)&lt;=0.776,0.05,0.1)))</f>
        <v>#N/A</v>
      </c>
      <c r="C710" s="15" t="e">
        <f>IF(VLOOKUP(A710,FPM!$A$5:$B$858,2,FALSE)/0.8&gt;VLOOKUP(A710,ICMS!$B$1:$C$852,2,FALSE),0.01,IF(VLOOKUP(A710,'Área Sudene Idene'!$A$1:$B$856,2,FALSE)="sudene/idene",0.05,IF(VLOOKUP(Resumo!A710,'IDH-M'!$A$1:$C$857,3,FALSE)&lt;=0.776,0.05,0.1)))</f>
        <v>#N/A</v>
      </c>
      <c r="D710" s="15" t="e">
        <f t="shared" si="11"/>
        <v>#N/A</v>
      </c>
    </row>
    <row r="711" spans="1:4" x14ac:dyDescent="0.25">
      <c r="A711" s="2" t="s">
        <v>716</v>
      </c>
      <c r="B711" s="1" t="e">
        <f>IF(VLOOKUP(A711,FPM!$A$5:$B$858,2,FALSE)&gt;VLOOKUP(A711,ICMS!$B$1:$C$852,2,FALSE),0.01,IF(VLOOKUP(A711,'Área Sudene Idene'!$A$1:$B$856,2,FALSE)="sudene/idene",0.05,IF(VLOOKUP(Resumo!A711,'IDH-M'!$A$1:$C$857,3,FALSE)&lt;=0.776,0.05,0.1)))</f>
        <v>#N/A</v>
      </c>
      <c r="C711" s="15" t="e">
        <f>IF(VLOOKUP(A711,FPM!$A$5:$B$858,2,FALSE)/0.8&gt;VLOOKUP(A711,ICMS!$B$1:$C$852,2,FALSE),0.01,IF(VLOOKUP(A711,'Área Sudene Idene'!$A$1:$B$856,2,FALSE)="sudene/idene",0.05,IF(VLOOKUP(Resumo!A711,'IDH-M'!$A$1:$C$857,3,FALSE)&lt;=0.776,0.05,0.1)))</f>
        <v>#N/A</v>
      </c>
      <c r="D711" s="15" t="e">
        <f t="shared" si="11"/>
        <v>#N/A</v>
      </c>
    </row>
    <row r="712" spans="1:4" x14ac:dyDescent="0.25">
      <c r="A712" s="2" t="s">
        <v>717</v>
      </c>
      <c r="B712" s="1" t="e">
        <f>IF(VLOOKUP(A712,FPM!$A$5:$B$858,2,FALSE)&gt;VLOOKUP(A712,ICMS!$B$1:$C$852,2,FALSE),0.01,IF(VLOOKUP(A712,'Área Sudene Idene'!$A$1:$B$856,2,FALSE)="sudene/idene",0.05,IF(VLOOKUP(Resumo!A712,'IDH-M'!$A$1:$C$857,3,FALSE)&lt;=0.776,0.05,0.1)))</f>
        <v>#N/A</v>
      </c>
      <c r="C712" s="15" t="e">
        <f>IF(VLOOKUP(A712,FPM!$A$5:$B$858,2,FALSE)/0.8&gt;VLOOKUP(A712,ICMS!$B$1:$C$852,2,FALSE),0.01,IF(VLOOKUP(A712,'Área Sudene Idene'!$A$1:$B$856,2,FALSE)="sudene/idene",0.05,IF(VLOOKUP(Resumo!A712,'IDH-M'!$A$1:$C$857,3,FALSE)&lt;=0.776,0.05,0.1)))</f>
        <v>#N/A</v>
      </c>
      <c r="D712" s="15" t="e">
        <f t="shared" si="11"/>
        <v>#N/A</v>
      </c>
    </row>
    <row r="713" spans="1:4" x14ac:dyDescent="0.25">
      <c r="A713" s="2" t="s">
        <v>718</v>
      </c>
      <c r="B713" s="1" t="e">
        <f>IF(VLOOKUP(A713,FPM!$A$5:$B$858,2,FALSE)&gt;VLOOKUP(A713,ICMS!$B$1:$C$852,2,FALSE),0.01,IF(VLOOKUP(A713,'Área Sudene Idene'!$A$1:$B$856,2,FALSE)="sudene/idene",0.05,IF(VLOOKUP(Resumo!A713,'IDH-M'!$A$1:$C$857,3,FALSE)&lt;=0.776,0.05,0.1)))</f>
        <v>#N/A</v>
      </c>
      <c r="C713" s="15" t="e">
        <f>IF(VLOOKUP(A713,FPM!$A$5:$B$858,2,FALSE)/0.8&gt;VLOOKUP(A713,ICMS!$B$1:$C$852,2,FALSE),0.01,IF(VLOOKUP(A713,'Área Sudene Idene'!$A$1:$B$856,2,FALSE)="sudene/idene",0.05,IF(VLOOKUP(Resumo!A713,'IDH-M'!$A$1:$C$857,3,FALSE)&lt;=0.776,0.05,0.1)))</f>
        <v>#N/A</v>
      </c>
      <c r="D713" s="15" t="e">
        <f t="shared" si="11"/>
        <v>#N/A</v>
      </c>
    </row>
    <row r="714" spans="1:4" x14ac:dyDescent="0.25">
      <c r="A714" s="2" t="s">
        <v>719</v>
      </c>
      <c r="B714" s="1" t="e">
        <f>IF(VLOOKUP(A714,FPM!$A$5:$B$858,2,FALSE)&gt;VLOOKUP(A714,ICMS!$B$1:$C$852,2,FALSE),0.01,IF(VLOOKUP(A714,'Área Sudene Idene'!$A$1:$B$856,2,FALSE)="sudene/idene",0.05,IF(VLOOKUP(Resumo!A714,'IDH-M'!$A$1:$C$857,3,FALSE)&lt;=0.776,0.05,0.1)))</f>
        <v>#N/A</v>
      </c>
      <c r="C714" s="15" t="e">
        <f>IF(VLOOKUP(A714,FPM!$A$5:$B$858,2,FALSE)/0.8&gt;VLOOKUP(A714,ICMS!$B$1:$C$852,2,FALSE),0.01,IF(VLOOKUP(A714,'Área Sudene Idene'!$A$1:$B$856,2,FALSE)="sudene/idene",0.05,IF(VLOOKUP(Resumo!A714,'IDH-M'!$A$1:$C$857,3,FALSE)&lt;=0.776,0.05,0.1)))</f>
        <v>#N/A</v>
      </c>
      <c r="D714" s="15" t="e">
        <f t="shared" si="11"/>
        <v>#N/A</v>
      </c>
    </row>
    <row r="715" spans="1:4" x14ac:dyDescent="0.25">
      <c r="A715" s="2" t="s">
        <v>720</v>
      </c>
      <c r="B715" s="1" t="e">
        <f>IF(VLOOKUP(A715,FPM!$A$5:$B$858,2,FALSE)&gt;VLOOKUP(A715,ICMS!$B$1:$C$852,2,FALSE),0.01,IF(VLOOKUP(A715,'Área Sudene Idene'!$A$1:$B$856,2,FALSE)="sudene/idene",0.05,IF(VLOOKUP(Resumo!A715,'IDH-M'!$A$1:$C$857,3,FALSE)&lt;=0.776,0.05,0.1)))</f>
        <v>#N/A</v>
      </c>
      <c r="C715" s="15" t="e">
        <f>IF(VLOOKUP(A715,FPM!$A$5:$B$858,2,FALSE)/0.8&gt;VLOOKUP(A715,ICMS!$B$1:$C$852,2,FALSE),0.01,IF(VLOOKUP(A715,'Área Sudene Idene'!$A$1:$B$856,2,FALSE)="sudene/idene",0.05,IF(VLOOKUP(Resumo!A715,'IDH-M'!$A$1:$C$857,3,FALSE)&lt;=0.776,0.05,0.1)))</f>
        <v>#N/A</v>
      </c>
      <c r="D715" s="15" t="e">
        <f t="shared" si="11"/>
        <v>#N/A</v>
      </c>
    </row>
    <row r="716" spans="1:4" x14ac:dyDescent="0.25">
      <c r="A716" s="2" t="s">
        <v>721</v>
      </c>
      <c r="B716" s="1" t="e">
        <f>IF(VLOOKUP(A716,FPM!$A$5:$B$858,2,FALSE)&gt;VLOOKUP(A716,ICMS!$B$1:$C$852,2,FALSE),0.01,IF(VLOOKUP(A716,'Área Sudene Idene'!$A$1:$B$856,2,FALSE)="sudene/idene",0.05,IF(VLOOKUP(Resumo!A716,'IDH-M'!$A$1:$C$857,3,FALSE)&lt;=0.776,0.05,0.1)))</f>
        <v>#N/A</v>
      </c>
      <c r="C716" s="15" t="e">
        <f>IF(VLOOKUP(A716,FPM!$A$5:$B$858,2,FALSE)/0.8&gt;VLOOKUP(A716,ICMS!$B$1:$C$852,2,FALSE),0.01,IF(VLOOKUP(A716,'Área Sudene Idene'!$A$1:$B$856,2,FALSE)="sudene/idene",0.05,IF(VLOOKUP(Resumo!A716,'IDH-M'!$A$1:$C$857,3,FALSE)&lt;=0.776,0.05,0.1)))</f>
        <v>#N/A</v>
      </c>
      <c r="D716" s="15" t="e">
        <f t="shared" si="11"/>
        <v>#N/A</v>
      </c>
    </row>
    <row r="717" spans="1:4" x14ac:dyDescent="0.25">
      <c r="A717" s="2" t="s">
        <v>722</v>
      </c>
      <c r="B717" s="1" t="e">
        <f>IF(VLOOKUP(A717,FPM!$A$5:$B$858,2,FALSE)&gt;VLOOKUP(A717,ICMS!$B$1:$C$852,2,FALSE),0.01,IF(VLOOKUP(A717,'Área Sudene Idene'!$A$1:$B$856,2,FALSE)="sudene/idene",0.05,IF(VLOOKUP(Resumo!A717,'IDH-M'!$A$1:$C$857,3,FALSE)&lt;=0.776,0.05,0.1)))</f>
        <v>#N/A</v>
      </c>
      <c r="C717" s="15" t="e">
        <f>IF(VLOOKUP(A717,FPM!$A$5:$B$858,2,FALSE)/0.8&gt;VLOOKUP(A717,ICMS!$B$1:$C$852,2,FALSE),0.01,IF(VLOOKUP(A717,'Área Sudene Idene'!$A$1:$B$856,2,FALSE)="sudene/idene",0.05,IF(VLOOKUP(Resumo!A717,'IDH-M'!$A$1:$C$857,3,FALSE)&lt;=0.776,0.05,0.1)))</f>
        <v>#N/A</v>
      </c>
      <c r="D717" s="15" t="e">
        <f t="shared" si="11"/>
        <v>#N/A</v>
      </c>
    </row>
    <row r="718" spans="1:4" x14ac:dyDescent="0.25">
      <c r="A718" s="2" t="s">
        <v>723</v>
      </c>
      <c r="B718" s="1" t="e">
        <f>IF(VLOOKUP(A718,FPM!$A$5:$B$858,2,FALSE)&gt;VLOOKUP(A718,ICMS!$B$1:$C$852,2,FALSE),0.01,IF(VLOOKUP(A718,'Área Sudene Idene'!$A$1:$B$856,2,FALSE)="sudene/idene",0.05,IF(VLOOKUP(Resumo!A718,'IDH-M'!$A$1:$C$857,3,FALSE)&lt;=0.776,0.05,0.1)))</f>
        <v>#N/A</v>
      </c>
      <c r="C718" s="15" t="e">
        <f>IF(VLOOKUP(A718,FPM!$A$5:$B$858,2,FALSE)/0.8&gt;VLOOKUP(A718,ICMS!$B$1:$C$852,2,FALSE),0.01,IF(VLOOKUP(A718,'Área Sudene Idene'!$A$1:$B$856,2,FALSE)="sudene/idene",0.05,IF(VLOOKUP(Resumo!A718,'IDH-M'!$A$1:$C$857,3,FALSE)&lt;=0.776,0.05,0.1)))</f>
        <v>#N/A</v>
      </c>
      <c r="D718" s="15" t="e">
        <f t="shared" si="11"/>
        <v>#N/A</v>
      </c>
    </row>
    <row r="719" spans="1:4" x14ac:dyDescent="0.25">
      <c r="A719" s="2" t="s">
        <v>724</v>
      </c>
      <c r="B719" s="1" t="e">
        <f>IF(VLOOKUP(A719,FPM!$A$5:$B$858,2,FALSE)&gt;VLOOKUP(A719,ICMS!$B$1:$C$852,2,FALSE),0.01,IF(VLOOKUP(A719,'Área Sudene Idene'!$A$1:$B$856,2,FALSE)="sudene/idene",0.05,IF(VLOOKUP(Resumo!A719,'IDH-M'!$A$1:$C$857,3,FALSE)&lt;=0.776,0.05,0.1)))</f>
        <v>#N/A</v>
      </c>
      <c r="C719" s="15" t="e">
        <f>IF(VLOOKUP(A719,FPM!$A$5:$B$858,2,FALSE)/0.8&gt;VLOOKUP(A719,ICMS!$B$1:$C$852,2,FALSE),0.01,IF(VLOOKUP(A719,'Área Sudene Idene'!$A$1:$B$856,2,FALSE)="sudene/idene",0.05,IF(VLOOKUP(Resumo!A719,'IDH-M'!$A$1:$C$857,3,FALSE)&lt;=0.776,0.05,0.1)))</f>
        <v>#N/A</v>
      </c>
      <c r="D719" s="15" t="e">
        <f t="shared" si="11"/>
        <v>#N/A</v>
      </c>
    </row>
    <row r="720" spans="1:4" x14ac:dyDescent="0.25">
      <c r="A720" s="2" t="s">
        <v>725</v>
      </c>
      <c r="B720" s="1" t="e">
        <f>IF(VLOOKUP(A720,FPM!$A$5:$B$858,2,FALSE)&gt;VLOOKUP(A720,ICMS!$B$1:$C$852,2,FALSE),0.01,IF(VLOOKUP(A720,'Área Sudene Idene'!$A$1:$B$856,2,FALSE)="sudene/idene",0.05,IF(VLOOKUP(Resumo!A720,'IDH-M'!$A$1:$C$857,3,FALSE)&lt;=0.776,0.05,0.1)))</f>
        <v>#N/A</v>
      </c>
      <c r="C720" s="15" t="e">
        <f>IF(VLOOKUP(A720,FPM!$A$5:$B$858,2,FALSE)/0.8&gt;VLOOKUP(A720,ICMS!$B$1:$C$852,2,FALSE),0.01,IF(VLOOKUP(A720,'Área Sudene Idene'!$A$1:$B$856,2,FALSE)="sudene/idene",0.05,IF(VLOOKUP(Resumo!A720,'IDH-M'!$A$1:$C$857,3,FALSE)&lt;=0.776,0.05,0.1)))</f>
        <v>#N/A</v>
      </c>
      <c r="D720" s="15" t="e">
        <f t="shared" si="11"/>
        <v>#N/A</v>
      </c>
    </row>
    <row r="721" spans="1:4" x14ac:dyDescent="0.25">
      <c r="A721" s="2" t="s">
        <v>726</v>
      </c>
      <c r="B721" s="1" t="e">
        <f>IF(VLOOKUP(A721,FPM!$A$5:$B$858,2,FALSE)&gt;VLOOKUP(A721,ICMS!$B$1:$C$852,2,FALSE),0.01,IF(VLOOKUP(A721,'Área Sudene Idene'!$A$1:$B$856,2,FALSE)="sudene/idene",0.05,IF(VLOOKUP(Resumo!A721,'IDH-M'!$A$1:$C$857,3,FALSE)&lt;=0.776,0.05,0.1)))</f>
        <v>#N/A</v>
      </c>
      <c r="C721" s="15" t="e">
        <f>IF(VLOOKUP(A721,FPM!$A$5:$B$858,2,FALSE)/0.8&gt;VLOOKUP(A721,ICMS!$B$1:$C$852,2,FALSE),0.01,IF(VLOOKUP(A721,'Área Sudene Idene'!$A$1:$B$856,2,FALSE)="sudene/idene",0.05,IF(VLOOKUP(Resumo!A721,'IDH-M'!$A$1:$C$857,3,FALSE)&lt;=0.776,0.05,0.1)))</f>
        <v>#N/A</v>
      </c>
      <c r="D721" s="15" t="e">
        <f t="shared" si="11"/>
        <v>#N/A</v>
      </c>
    </row>
    <row r="722" spans="1:4" x14ac:dyDescent="0.25">
      <c r="A722" s="2" t="s">
        <v>727</v>
      </c>
      <c r="B722" s="1" t="e">
        <f>IF(VLOOKUP(A722,FPM!$A$5:$B$858,2,FALSE)&gt;VLOOKUP(A722,ICMS!$B$1:$C$852,2,FALSE),0.01,IF(VLOOKUP(A722,'Área Sudene Idene'!$A$1:$B$856,2,FALSE)="sudene/idene",0.05,IF(VLOOKUP(Resumo!A722,'IDH-M'!$A$1:$C$857,3,FALSE)&lt;=0.776,0.05,0.1)))</f>
        <v>#N/A</v>
      </c>
      <c r="C722" s="15" t="e">
        <f>IF(VLOOKUP(A722,FPM!$A$5:$B$858,2,FALSE)/0.8&gt;VLOOKUP(A722,ICMS!$B$1:$C$852,2,FALSE),0.01,IF(VLOOKUP(A722,'Área Sudene Idene'!$A$1:$B$856,2,FALSE)="sudene/idene",0.05,IF(VLOOKUP(Resumo!A722,'IDH-M'!$A$1:$C$857,3,FALSE)&lt;=0.776,0.05,0.1)))</f>
        <v>#N/A</v>
      </c>
      <c r="D722" s="15" t="e">
        <f t="shared" si="11"/>
        <v>#N/A</v>
      </c>
    </row>
    <row r="723" spans="1:4" x14ac:dyDescent="0.25">
      <c r="A723" s="2" t="s">
        <v>728</v>
      </c>
      <c r="B723" s="1" t="e">
        <f>IF(VLOOKUP(A723,FPM!$A$5:$B$858,2,FALSE)&gt;VLOOKUP(A723,ICMS!$B$1:$C$852,2,FALSE),0.01,IF(VLOOKUP(A723,'Área Sudene Idene'!$A$1:$B$856,2,FALSE)="sudene/idene",0.05,IF(VLOOKUP(Resumo!A723,'IDH-M'!$A$1:$C$857,3,FALSE)&lt;=0.776,0.05,0.1)))</f>
        <v>#N/A</v>
      </c>
      <c r="C723" s="15" t="e">
        <f>IF(VLOOKUP(A723,FPM!$A$5:$B$858,2,FALSE)/0.8&gt;VLOOKUP(A723,ICMS!$B$1:$C$852,2,FALSE),0.01,IF(VLOOKUP(A723,'Área Sudene Idene'!$A$1:$B$856,2,FALSE)="sudene/idene",0.05,IF(VLOOKUP(Resumo!A723,'IDH-M'!$A$1:$C$857,3,FALSE)&lt;=0.776,0.05,0.1)))</f>
        <v>#N/A</v>
      </c>
      <c r="D723" s="15" t="e">
        <f t="shared" si="11"/>
        <v>#N/A</v>
      </c>
    </row>
    <row r="724" spans="1:4" x14ac:dyDescent="0.25">
      <c r="A724" s="2" t="s">
        <v>729</v>
      </c>
      <c r="B724" s="1" t="e">
        <f>IF(VLOOKUP(A724,FPM!$A$5:$B$858,2,FALSE)&gt;VLOOKUP(A724,ICMS!$B$1:$C$852,2,FALSE),0.01,IF(VLOOKUP(A724,'Área Sudene Idene'!$A$1:$B$856,2,FALSE)="sudene/idene",0.05,IF(VLOOKUP(Resumo!A724,'IDH-M'!$A$1:$C$857,3,FALSE)&lt;=0.776,0.05,0.1)))</f>
        <v>#N/A</v>
      </c>
      <c r="C724" s="15" t="e">
        <f>IF(VLOOKUP(A724,FPM!$A$5:$B$858,2,FALSE)/0.8&gt;VLOOKUP(A724,ICMS!$B$1:$C$852,2,FALSE),0.01,IF(VLOOKUP(A724,'Área Sudene Idene'!$A$1:$B$856,2,FALSE)="sudene/idene",0.05,IF(VLOOKUP(Resumo!A724,'IDH-M'!$A$1:$C$857,3,FALSE)&lt;=0.776,0.05,0.1)))</f>
        <v>#N/A</v>
      </c>
      <c r="D724" s="15" t="e">
        <f t="shared" si="11"/>
        <v>#N/A</v>
      </c>
    </row>
    <row r="725" spans="1:4" x14ac:dyDescent="0.25">
      <c r="A725" s="2" t="s">
        <v>730</v>
      </c>
      <c r="B725" s="1" t="e">
        <f>IF(VLOOKUP(A725,FPM!$A$5:$B$858,2,FALSE)&gt;VLOOKUP(A725,ICMS!$B$1:$C$852,2,FALSE),0.01,IF(VLOOKUP(A725,'Área Sudene Idene'!$A$1:$B$856,2,FALSE)="sudene/idene",0.05,IF(VLOOKUP(Resumo!A725,'IDH-M'!$A$1:$C$857,3,FALSE)&lt;=0.776,0.05,0.1)))</f>
        <v>#N/A</v>
      </c>
      <c r="C725" s="15" t="e">
        <f>IF(VLOOKUP(A725,FPM!$A$5:$B$858,2,FALSE)/0.8&gt;VLOOKUP(A725,ICMS!$B$1:$C$852,2,FALSE),0.01,IF(VLOOKUP(A725,'Área Sudene Idene'!$A$1:$B$856,2,FALSE)="sudene/idene",0.05,IF(VLOOKUP(Resumo!A725,'IDH-M'!$A$1:$C$857,3,FALSE)&lt;=0.776,0.05,0.1)))</f>
        <v>#N/A</v>
      </c>
      <c r="D725" s="15" t="e">
        <f t="shared" si="11"/>
        <v>#N/A</v>
      </c>
    </row>
    <row r="726" spans="1:4" x14ac:dyDescent="0.25">
      <c r="A726" s="2" t="s">
        <v>731</v>
      </c>
      <c r="B726" s="1" t="e">
        <f>IF(VLOOKUP(A726,FPM!$A$5:$B$858,2,FALSE)&gt;VLOOKUP(A726,ICMS!$B$1:$C$852,2,FALSE),0.01,IF(VLOOKUP(A726,'Área Sudene Idene'!$A$1:$B$856,2,FALSE)="sudene/idene",0.05,IF(VLOOKUP(Resumo!A726,'IDH-M'!$A$1:$C$857,3,FALSE)&lt;=0.776,0.05,0.1)))</f>
        <v>#N/A</v>
      </c>
      <c r="C726" s="15" t="e">
        <f>IF(VLOOKUP(A726,FPM!$A$5:$B$858,2,FALSE)/0.8&gt;VLOOKUP(A726,ICMS!$B$1:$C$852,2,FALSE),0.01,IF(VLOOKUP(A726,'Área Sudene Idene'!$A$1:$B$856,2,FALSE)="sudene/idene",0.05,IF(VLOOKUP(Resumo!A726,'IDH-M'!$A$1:$C$857,3,FALSE)&lt;=0.776,0.05,0.1)))</f>
        <v>#N/A</v>
      </c>
      <c r="D726" s="15" t="e">
        <f t="shared" si="11"/>
        <v>#N/A</v>
      </c>
    </row>
    <row r="727" spans="1:4" x14ac:dyDescent="0.25">
      <c r="A727" s="2" t="s">
        <v>732</v>
      </c>
      <c r="B727" s="1" t="e">
        <f>IF(VLOOKUP(A727,FPM!$A$5:$B$858,2,FALSE)&gt;VLOOKUP(A727,ICMS!$B$1:$C$852,2,FALSE),0.01,IF(VLOOKUP(A727,'Área Sudene Idene'!$A$1:$B$856,2,FALSE)="sudene/idene",0.05,IF(VLOOKUP(Resumo!A727,'IDH-M'!$A$1:$C$857,3,FALSE)&lt;=0.776,0.05,0.1)))</f>
        <v>#N/A</v>
      </c>
      <c r="C727" s="15" t="e">
        <f>IF(VLOOKUP(A727,FPM!$A$5:$B$858,2,FALSE)/0.8&gt;VLOOKUP(A727,ICMS!$B$1:$C$852,2,FALSE),0.01,IF(VLOOKUP(A727,'Área Sudene Idene'!$A$1:$B$856,2,FALSE)="sudene/idene",0.05,IF(VLOOKUP(Resumo!A727,'IDH-M'!$A$1:$C$857,3,FALSE)&lt;=0.776,0.05,0.1)))</f>
        <v>#N/A</v>
      </c>
      <c r="D727" s="15" t="e">
        <f t="shared" si="11"/>
        <v>#N/A</v>
      </c>
    </row>
    <row r="728" spans="1:4" x14ac:dyDescent="0.25">
      <c r="A728" s="2" t="s">
        <v>733</v>
      </c>
      <c r="B728" s="1" t="e">
        <f>IF(VLOOKUP(A728,FPM!$A$5:$B$858,2,FALSE)&gt;VLOOKUP(A728,ICMS!$B$1:$C$852,2,FALSE),0.01,IF(VLOOKUP(A728,'Área Sudene Idene'!$A$1:$B$856,2,FALSE)="sudene/idene",0.05,IF(VLOOKUP(Resumo!A728,'IDH-M'!$A$1:$C$857,3,FALSE)&lt;=0.776,0.05,0.1)))</f>
        <v>#N/A</v>
      </c>
      <c r="C728" s="15" t="e">
        <f>IF(VLOOKUP(A728,FPM!$A$5:$B$858,2,FALSE)/0.8&gt;VLOOKUP(A728,ICMS!$B$1:$C$852,2,FALSE),0.01,IF(VLOOKUP(A728,'Área Sudene Idene'!$A$1:$B$856,2,FALSE)="sudene/idene",0.05,IF(VLOOKUP(Resumo!A728,'IDH-M'!$A$1:$C$857,3,FALSE)&lt;=0.776,0.05,0.1)))</f>
        <v>#N/A</v>
      </c>
      <c r="D728" s="15" t="e">
        <f t="shared" si="11"/>
        <v>#N/A</v>
      </c>
    </row>
    <row r="729" spans="1:4" x14ac:dyDescent="0.25">
      <c r="A729" s="2" t="s">
        <v>734</v>
      </c>
      <c r="B729" s="1" t="e">
        <f>IF(VLOOKUP(A729,FPM!$A$5:$B$858,2,FALSE)&gt;VLOOKUP(A729,ICMS!$B$1:$C$852,2,FALSE),0.01,IF(VLOOKUP(A729,'Área Sudene Idene'!$A$1:$B$856,2,FALSE)="sudene/idene",0.05,IF(VLOOKUP(Resumo!A729,'IDH-M'!$A$1:$C$857,3,FALSE)&lt;=0.776,0.05,0.1)))</f>
        <v>#N/A</v>
      </c>
      <c r="C729" s="15" t="e">
        <f>IF(VLOOKUP(A729,FPM!$A$5:$B$858,2,FALSE)/0.8&gt;VLOOKUP(A729,ICMS!$B$1:$C$852,2,FALSE),0.01,IF(VLOOKUP(A729,'Área Sudene Idene'!$A$1:$B$856,2,FALSE)="sudene/idene",0.05,IF(VLOOKUP(Resumo!A729,'IDH-M'!$A$1:$C$857,3,FALSE)&lt;=0.776,0.05,0.1)))</f>
        <v>#N/A</v>
      </c>
      <c r="D729" s="15" t="e">
        <f t="shared" si="11"/>
        <v>#N/A</v>
      </c>
    </row>
    <row r="730" spans="1:4" x14ac:dyDescent="0.25">
      <c r="A730" s="2" t="s">
        <v>735</v>
      </c>
      <c r="B730" s="1" t="e">
        <f>IF(VLOOKUP(A730,FPM!$A$5:$B$858,2,FALSE)&gt;VLOOKUP(A730,ICMS!$B$1:$C$852,2,FALSE),0.01,IF(VLOOKUP(A730,'Área Sudene Idene'!$A$1:$B$856,2,FALSE)="sudene/idene",0.05,IF(VLOOKUP(Resumo!A730,'IDH-M'!$A$1:$C$857,3,FALSE)&lt;=0.776,0.05,0.1)))</f>
        <v>#N/A</v>
      </c>
      <c r="C730" s="15" t="e">
        <f>IF(VLOOKUP(A730,FPM!$A$5:$B$858,2,FALSE)/0.8&gt;VLOOKUP(A730,ICMS!$B$1:$C$852,2,FALSE),0.01,IF(VLOOKUP(A730,'Área Sudene Idene'!$A$1:$B$856,2,FALSE)="sudene/idene",0.05,IF(VLOOKUP(Resumo!A730,'IDH-M'!$A$1:$C$857,3,FALSE)&lt;=0.776,0.05,0.1)))</f>
        <v>#N/A</v>
      </c>
      <c r="D730" s="15" t="e">
        <f t="shared" si="11"/>
        <v>#N/A</v>
      </c>
    </row>
    <row r="731" spans="1:4" x14ac:dyDescent="0.25">
      <c r="A731" s="2" t="s">
        <v>736</v>
      </c>
      <c r="B731" s="1" t="e">
        <f>IF(VLOOKUP(A731,FPM!$A$5:$B$858,2,FALSE)&gt;VLOOKUP(A731,ICMS!$B$1:$C$852,2,FALSE),0.01,IF(VLOOKUP(A731,'Área Sudene Idene'!$A$1:$B$856,2,FALSE)="sudene/idene",0.05,IF(VLOOKUP(Resumo!A731,'IDH-M'!$A$1:$C$857,3,FALSE)&lt;=0.776,0.05,0.1)))</f>
        <v>#N/A</v>
      </c>
      <c r="C731" s="15" t="e">
        <f>IF(VLOOKUP(A731,FPM!$A$5:$B$858,2,FALSE)/0.8&gt;VLOOKUP(A731,ICMS!$B$1:$C$852,2,FALSE),0.01,IF(VLOOKUP(A731,'Área Sudene Idene'!$A$1:$B$856,2,FALSE)="sudene/idene",0.05,IF(VLOOKUP(Resumo!A731,'IDH-M'!$A$1:$C$857,3,FALSE)&lt;=0.776,0.05,0.1)))</f>
        <v>#N/A</v>
      </c>
      <c r="D731" s="15" t="e">
        <f t="shared" si="11"/>
        <v>#N/A</v>
      </c>
    </row>
    <row r="732" spans="1:4" x14ac:dyDescent="0.25">
      <c r="A732" s="2" t="s">
        <v>737</v>
      </c>
      <c r="B732" s="1" t="e">
        <f>IF(VLOOKUP(A732,FPM!$A$5:$B$858,2,FALSE)&gt;VLOOKUP(A732,ICMS!$B$1:$C$852,2,FALSE),0.01,IF(VLOOKUP(A732,'Área Sudene Idene'!$A$1:$B$856,2,FALSE)="sudene/idene",0.05,IF(VLOOKUP(Resumo!A732,'IDH-M'!$A$1:$C$857,3,FALSE)&lt;=0.776,0.05,0.1)))</f>
        <v>#N/A</v>
      </c>
      <c r="C732" s="15" t="e">
        <f>IF(VLOOKUP(A732,FPM!$A$5:$B$858,2,FALSE)/0.8&gt;VLOOKUP(A732,ICMS!$B$1:$C$852,2,FALSE),0.01,IF(VLOOKUP(A732,'Área Sudene Idene'!$A$1:$B$856,2,FALSE)="sudene/idene",0.05,IF(VLOOKUP(Resumo!A732,'IDH-M'!$A$1:$C$857,3,FALSE)&lt;=0.776,0.05,0.1)))</f>
        <v>#N/A</v>
      </c>
      <c r="D732" s="15" t="e">
        <f t="shared" si="11"/>
        <v>#N/A</v>
      </c>
    </row>
    <row r="733" spans="1:4" x14ac:dyDescent="0.25">
      <c r="A733" s="2" t="s">
        <v>738</v>
      </c>
      <c r="B733" s="1" t="e">
        <f>IF(VLOOKUP(A733,FPM!$A$5:$B$858,2,FALSE)&gt;VLOOKUP(A733,ICMS!$B$1:$C$852,2,FALSE),0.01,IF(VLOOKUP(A733,'Área Sudene Idene'!$A$1:$B$856,2,FALSE)="sudene/idene",0.05,IF(VLOOKUP(Resumo!A733,'IDH-M'!$A$1:$C$857,3,FALSE)&lt;=0.776,0.05,0.1)))</f>
        <v>#N/A</v>
      </c>
      <c r="C733" s="15" t="e">
        <f>IF(VLOOKUP(A733,FPM!$A$5:$B$858,2,FALSE)/0.8&gt;VLOOKUP(A733,ICMS!$B$1:$C$852,2,FALSE),0.01,IF(VLOOKUP(A733,'Área Sudene Idene'!$A$1:$B$856,2,FALSE)="sudene/idene",0.05,IF(VLOOKUP(Resumo!A733,'IDH-M'!$A$1:$C$857,3,FALSE)&lt;=0.776,0.05,0.1)))</f>
        <v>#N/A</v>
      </c>
      <c r="D733" s="15" t="e">
        <f t="shared" si="11"/>
        <v>#N/A</v>
      </c>
    </row>
    <row r="734" spans="1:4" x14ac:dyDescent="0.25">
      <c r="A734" s="2" t="s">
        <v>739</v>
      </c>
      <c r="B734" s="1" t="e">
        <f>IF(VLOOKUP(A734,FPM!$A$5:$B$858,2,FALSE)&gt;VLOOKUP(A734,ICMS!$B$1:$C$852,2,FALSE),0.01,IF(VLOOKUP(A734,'Área Sudene Idene'!$A$1:$B$856,2,FALSE)="sudene/idene",0.05,IF(VLOOKUP(Resumo!A734,'IDH-M'!$A$1:$C$857,3,FALSE)&lt;=0.776,0.05,0.1)))</f>
        <v>#N/A</v>
      </c>
      <c r="C734" s="15" t="e">
        <f>IF(VLOOKUP(A734,FPM!$A$5:$B$858,2,FALSE)/0.8&gt;VLOOKUP(A734,ICMS!$B$1:$C$852,2,FALSE),0.01,IF(VLOOKUP(A734,'Área Sudene Idene'!$A$1:$B$856,2,FALSE)="sudene/idene",0.05,IF(VLOOKUP(Resumo!A734,'IDH-M'!$A$1:$C$857,3,FALSE)&lt;=0.776,0.05,0.1)))</f>
        <v>#N/A</v>
      </c>
      <c r="D734" s="15" t="e">
        <f t="shared" si="11"/>
        <v>#N/A</v>
      </c>
    </row>
    <row r="735" spans="1:4" x14ac:dyDescent="0.25">
      <c r="A735" s="2" t="s">
        <v>740</v>
      </c>
      <c r="B735" s="1" t="e">
        <f>IF(VLOOKUP(A735,FPM!$A$5:$B$858,2,FALSE)&gt;VLOOKUP(A735,ICMS!$B$1:$C$852,2,FALSE),0.01,IF(VLOOKUP(A735,'Área Sudene Idene'!$A$1:$B$856,2,FALSE)="sudene/idene",0.05,IF(VLOOKUP(Resumo!A735,'IDH-M'!$A$1:$C$857,3,FALSE)&lt;=0.776,0.05,0.1)))</f>
        <v>#N/A</v>
      </c>
      <c r="C735" s="15" t="e">
        <f>IF(VLOOKUP(A735,FPM!$A$5:$B$858,2,FALSE)/0.8&gt;VLOOKUP(A735,ICMS!$B$1:$C$852,2,FALSE),0.01,IF(VLOOKUP(A735,'Área Sudene Idene'!$A$1:$B$856,2,FALSE)="sudene/idene",0.05,IF(VLOOKUP(Resumo!A735,'IDH-M'!$A$1:$C$857,3,FALSE)&lt;=0.776,0.05,0.1)))</f>
        <v>#N/A</v>
      </c>
      <c r="D735" s="15" t="e">
        <f t="shared" si="11"/>
        <v>#N/A</v>
      </c>
    </row>
    <row r="736" spans="1:4" x14ac:dyDescent="0.25">
      <c r="A736" s="2" t="s">
        <v>741</v>
      </c>
      <c r="B736" s="1" t="e">
        <f>IF(VLOOKUP(A736,FPM!$A$5:$B$858,2,FALSE)&gt;VLOOKUP(A736,ICMS!$B$1:$C$852,2,FALSE),0.01,IF(VLOOKUP(A736,'Área Sudene Idene'!$A$1:$B$856,2,FALSE)="sudene/idene",0.05,IF(VLOOKUP(Resumo!A736,'IDH-M'!$A$1:$C$857,3,FALSE)&lt;=0.776,0.05,0.1)))</f>
        <v>#N/A</v>
      </c>
      <c r="C736" s="15" t="e">
        <f>IF(VLOOKUP(A736,FPM!$A$5:$B$858,2,FALSE)/0.8&gt;VLOOKUP(A736,ICMS!$B$1:$C$852,2,FALSE),0.01,IF(VLOOKUP(A736,'Área Sudene Idene'!$A$1:$B$856,2,FALSE)="sudene/idene",0.05,IF(VLOOKUP(Resumo!A736,'IDH-M'!$A$1:$C$857,3,FALSE)&lt;=0.776,0.05,0.1)))</f>
        <v>#N/A</v>
      </c>
      <c r="D736" s="15" t="e">
        <f t="shared" si="11"/>
        <v>#N/A</v>
      </c>
    </row>
    <row r="737" spans="1:4" x14ac:dyDescent="0.25">
      <c r="A737" s="2" t="s">
        <v>742</v>
      </c>
      <c r="B737" s="1" t="e">
        <f>IF(VLOOKUP(A737,FPM!$A$5:$B$858,2,FALSE)&gt;VLOOKUP(A737,ICMS!$B$1:$C$852,2,FALSE),0.01,IF(VLOOKUP(A737,'Área Sudene Idene'!$A$1:$B$856,2,FALSE)="sudene/idene",0.05,IF(VLOOKUP(Resumo!A737,'IDH-M'!$A$1:$C$857,3,FALSE)&lt;=0.776,0.05,0.1)))</f>
        <v>#N/A</v>
      </c>
      <c r="C737" s="15" t="e">
        <f>IF(VLOOKUP(A737,FPM!$A$5:$B$858,2,FALSE)/0.8&gt;VLOOKUP(A737,ICMS!$B$1:$C$852,2,FALSE),0.01,IF(VLOOKUP(A737,'Área Sudene Idene'!$A$1:$B$856,2,FALSE)="sudene/idene",0.05,IF(VLOOKUP(Resumo!A737,'IDH-M'!$A$1:$C$857,3,FALSE)&lt;=0.776,0.05,0.1)))</f>
        <v>#N/A</v>
      </c>
      <c r="D737" s="15" t="e">
        <f t="shared" si="11"/>
        <v>#N/A</v>
      </c>
    </row>
    <row r="738" spans="1:4" x14ac:dyDescent="0.25">
      <c r="A738" s="2" t="s">
        <v>743</v>
      </c>
      <c r="B738" s="1" t="e">
        <f>IF(VLOOKUP(A738,FPM!$A$5:$B$858,2,FALSE)&gt;VLOOKUP(A738,ICMS!$B$1:$C$852,2,FALSE),0.01,IF(VLOOKUP(A738,'Área Sudene Idene'!$A$1:$B$856,2,FALSE)="sudene/idene",0.05,IF(VLOOKUP(Resumo!A738,'IDH-M'!$A$1:$C$857,3,FALSE)&lt;=0.776,0.05,0.1)))</f>
        <v>#N/A</v>
      </c>
      <c r="C738" s="15" t="e">
        <f>IF(VLOOKUP(A738,FPM!$A$5:$B$858,2,FALSE)/0.8&gt;VLOOKUP(A738,ICMS!$B$1:$C$852,2,FALSE),0.01,IF(VLOOKUP(A738,'Área Sudene Idene'!$A$1:$B$856,2,FALSE)="sudene/idene",0.05,IF(VLOOKUP(Resumo!A738,'IDH-M'!$A$1:$C$857,3,FALSE)&lt;=0.776,0.05,0.1)))</f>
        <v>#N/A</v>
      </c>
      <c r="D738" s="15" t="e">
        <f t="shared" si="11"/>
        <v>#N/A</v>
      </c>
    </row>
    <row r="739" spans="1:4" x14ac:dyDescent="0.25">
      <c r="A739" s="2" t="s">
        <v>744</v>
      </c>
      <c r="B739" s="1" t="e">
        <f>IF(VLOOKUP(A739,FPM!$A$5:$B$858,2,FALSE)&gt;VLOOKUP(A739,ICMS!$B$1:$C$852,2,FALSE),0.01,IF(VLOOKUP(A739,'Área Sudene Idene'!$A$1:$B$856,2,FALSE)="sudene/idene",0.05,IF(VLOOKUP(Resumo!A739,'IDH-M'!$A$1:$C$857,3,FALSE)&lt;=0.776,0.05,0.1)))</f>
        <v>#N/A</v>
      </c>
      <c r="C739" s="15" t="e">
        <f>IF(VLOOKUP(A739,FPM!$A$5:$B$858,2,FALSE)/0.8&gt;VLOOKUP(A739,ICMS!$B$1:$C$852,2,FALSE),0.01,IF(VLOOKUP(A739,'Área Sudene Idene'!$A$1:$B$856,2,FALSE)="sudene/idene",0.05,IF(VLOOKUP(Resumo!A739,'IDH-M'!$A$1:$C$857,3,FALSE)&lt;=0.776,0.05,0.1)))</f>
        <v>#N/A</v>
      </c>
      <c r="D739" s="15" t="e">
        <f t="shared" si="11"/>
        <v>#N/A</v>
      </c>
    </row>
    <row r="740" spans="1:4" x14ac:dyDescent="0.25">
      <c r="A740" s="2" t="s">
        <v>745</v>
      </c>
      <c r="B740" s="1" t="e">
        <f>IF(VLOOKUP(A740,FPM!$A$5:$B$858,2,FALSE)&gt;VLOOKUP(A740,ICMS!$B$1:$C$852,2,FALSE),0.01,IF(VLOOKUP(A740,'Área Sudene Idene'!$A$1:$B$856,2,FALSE)="sudene/idene",0.05,IF(VLOOKUP(Resumo!A740,'IDH-M'!$A$1:$C$857,3,FALSE)&lt;=0.776,0.05,0.1)))</f>
        <v>#N/A</v>
      </c>
      <c r="C740" s="15" t="e">
        <f>IF(VLOOKUP(A740,FPM!$A$5:$B$858,2,FALSE)/0.8&gt;VLOOKUP(A740,ICMS!$B$1:$C$852,2,FALSE),0.01,IF(VLOOKUP(A740,'Área Sudene Idene'!$A$1:$B$856,2,FALSE)="sudene/idene",0.05,IF(VLOOKUP(Resumo!A740,'IDH-M'!$A$1:$C$857,3,FALSE)&lt;=0.776,0.05,0.1)))</f>
        <v>#N/A</v>
      </c>
      <c r="D740" s="15" t="e">
        <f t="shared" si="11"/>
        <v>#N/A</v>
      </c>
    </row>
    <row r="741" spans="1:4" x14ac:dyDescent="0.25">
      <c r="A741" s="2" t="s">
        <v>746</v>
      </c>
      <c r="B741" s="1" t="e">
        <f>IF(VLOOKUP(A741,FPM!$A$5:$B$858,2,FALSE)&gt;VLOOKUP(A741,ICMS!$B$1:$C$852,2,FALSE),0.01,IF(VLOOKUP(A741,'Área Sudene Idene'!$A$1:$B$856,2,FALSE)="sudene/idene",0.05,IF(VLOOKUP(Resumo!A741,'IDH-M'!$A$1:$C$857,3,FALSE)&lt;=0.776,0.05,0.1)))</f>
        <v>#N/A</v>
      </c>
      <c r="C741" s="15" t="e">
        <f>IF(VLOOKUP(A741,FPM!$A$5:$B$858,2,FALSE)/0.8&gt;VLOOKUP(A741,ICMS!$B$1:$C$852,2,FALSE),0.01,IF(VLOOKUP(A741,'Área Sudene Idene'!$A$1:$B$856,2,FALSE)="sudene/idene",0.05,IF(VLOOKUP(Resumo!A741,'IDH-M'!$A$1:$C$857,3,FALSE)&lt;=0.776,0.05,0.1)))</f>
        <v>#N/A</v>
      </c>
      <c r="D741" s="15" t="e">
        <f t="shared" si="11"/>
        <v>#N/A</v>
      </c>
    </row>
    <row r="742" spans="1:4" x14ac:dyDescent="0.25">
      <c r="A742" s="2" t="s">
        <v>747</v>
      </c>
      <c r="B742" s="1" t="e">
        <f>IF(VLOOKUP(A742,FPM!$A$5:$B$858,2,FALSE)&gt;VLOOKUP(A742,ICMS!$B$1:$C$852,2,FALSE),0.01,IF(VLOOKUP(A742,'Área Sudene Idene'!$A$1:$B$856,2,FALSE)="sudene/idene",0.05,IF(VLOOKUP(Resumo!A742,'IDH-M'!$A$1:$C$857,3,FALSE)&lt;=0.776,0.05,0.1)))</f>
        <v>#N/A</v>
      </c>
      <c r="C742" s="15" t="e">
        <f>IF(VLOOKUP(A742,FPM!$A$5:$B$858,2,FALSE)/0.8&gt;VLOOKUP(A742,ICMS!$B$1:$C$852,2,FALSE),0.01,IF(VLOOKUP(A742,'Área Sudene Idene'!$A$1:$B$856,2,FALSE)="sudene/idene",0.05,IF(VLOOKUP(Resumo!A742,'IDH-M'!$A$1:$C$857,3,FALSE)&lt;=0.776,0.05,0.1)))</f>
        <v>#N/A</v>
      </c>
      <c r="D742" s="15" t="e">
        <f t="shared" si="11"/>
        <v>#N/A</v>
      </c>
    </row>
    <row r="743" spans="1:4" x14ac:dyDescent="0.25">
      <c r="A743" s="2" t="s">
        <v>748</v>
      </c>
      <c r="B743" s="1" t="e">
        <f>IF(VLOOKUP(A743,FPM!$A$5:$B$858,2,FALSE)&gt;VLOOKUP(A743,ICMS!$B$1:$C$852,2,FALSE),0.01,IF(VLOOKUP(A743,'Área Sudene Idene'!$A$1:$B$856,2,FALSE)="sudene/idene",0.05,IF(VLOOKUP(Resumo!A743,'IDH-M'!$A$1:$C$857,3,FALSE)&lt;=0.776,0.05,0.1)))</f>
        <v>#N/A</v>
      </c>
      <c r="C743" s="15" t="e">
        <f>IF(VLOOKUP(A743,FPM!$A$5:$B$858,2,FALSE)/0.8&gt;VLOOKUP(A743,ICMS!$B$1:$C$852,2,FALSE),0.01,IF(VLOOKUP(A743,'Área Sudene Idene'!$A$1:$B$856,2,FALSE)="sudene/idene",0.05,IF(VLOOKUP(Resumo!A743,'IDH-M'!$A$1:$C$857,3,FALSE)&lt;=0.776,0.05,0.1)))</f>
        <v>#N/A</v>
      </c>
      <c r="D743" s="15" t="e">
        <f t="shared" si="11"/>
        <v>#N/A</v>
      </c>
    </row>
    <row r="744" spans="1:4" x14ac:dyDescent="0.25">
      <c r="A744" s="2" t="s">
        <v>749</v>
      </c>
      <c r="B744" s="1" t="e">
        <f>IF(VLOOKUP(A744,FPM!$A$5:$B$858,2,FALSE)&gt;VLOOKUP(A744,ICMS!$B$1:$C$852,2,FALSE),0.01,IF(VLOOKUP(A744,'Área Sudene Idene'!$A$1:$B$856,2,FALSE)="sudene/idene",0.05,IF(VLOOKUP(Resumo!A744,'IDH-M'!$A$1:$C$857,3,FALSE)&lt;=0.776,0.05,0.1)))</f>
        <v>#N/A</v>
      </c>
      <c r="C744" s="15" t="e">
        <f>IF(VLOOKUP(A744,FPM!$A$5:$B$858,2,FALSE)/0.8&gt;VLOOKUP(A744,ICMS!$B$1:$C$852,2,FALSE),0.01,IF(VLOOKUP(A744,'Área Sudene Idene'!$A$1:$B$856,2,FALSE)="sudene/idene",0.05,IF(VLOOKUP(Resumo!A744,'IDH-M'!$A$1:$C$857,3,FALSE)&lt;=0.776,0.05,0.1)))</f>
        <v>#N/A</v>
      </c>
      <c r="D744" s="15" t="e">
        <f t="shared" si="11"/>
        <v>#N/A</v>
      </c>
    </row>
    <row r="745" spans="1:4" x14ac:dyDescent="0.25">
      <c r="A745" s="2" t="s">
        <v>750</v>
      </c>
      <c r="B745" s="1" t="e">
        <f>IF(VLOOKUP(A745,FPM!$A$5:$B$858,2,FALSE)&gt;VLOOKUP(A745,ICMS!$B$1:$C$852,2,FALSE),0.01,IF(VLOOKUP(A745,'Área Sudene Idene'!$A$1:$B$856,2,FALSE)="sudene/idene",0.05,IF(VLOOKUP(Resumo!A745,'IDH-M'!$A$1:$C$857,3,FALSE)&lt;=0.776,0.05,0.1)))</f>
        <v>#N/A</v>
      </c>
      <c r="C745" s="15" t="e">
        <f>IF(VLOOKUP(A745,FPM!$A$5:$B$858,2,FALSE)/0.8&gt;VLOOKUP(A745,ICMS!$B$1:$C$852,2,FALSE),0.01,IF(VLOOKUP(A745,'Área Sudene Idene'!$A$1:$B$856,2,FALSE)="sudene/idene",0.05,IF(VLOOKUP(Resumo!A745,'IDH-M'!$A$1:$C$857,3,FALSE)&lt;=0.776,0.05,0.1)))</f>
        <v>#N/A</v>
      </c>
      <c r="D745" s="15" t="e">
        <f t="shared" si="11"/>
        <v>#N/A</v>
      </c>
    </row>
    <row r="746" spans="1:4" x14ac:dyDescent="0.25">
      <c r="A746" s="2" t="s">
        <v>751</v>
      </c>
      <c r="B746" s="1" t="e">
        <f>IF(VLOOKUP(A746,FPM!$A$5:$B$858,2,FALSE)&gt;VLOOKUP(A746,ICMS!$B$1:$C$852,2,FALSE),0.01,IF(VLOOKUP(A746,'Área Sudene Idene'!$A$1:$B$856,2,FALSE)="sudene/idene",0.05,IF(VLOOKUP(Resumo!A746,'IDH-M'!$A$1:$C$857,3,FALSE)&lt;=0.776,0.05,0.1)))</f>
        <v>#N/A</v>
      </c>
      <c r="C746" s="15" t="e">
        <f>IF(VLOOKUP(A746,FPM!$A$5:$B$858,2,FALSE)/0.8&gt;VLOOKUP(A746,ICMS!$B$1:$C$852,2,FALSE),0.01,IF(VLOOKUP(A746,'Área Sudene Idene'!$A$1:$B$856,2,FALSE)="sudene/idene",0.05,IF(VLOOKUP(Resumo!A746,'IDH-M'!$A$1:$C$857,3,FALSE)&lt;=0.776,0.05,0.1)))</f>
        <v>#N/A</v>
      </c>
      <c r="D746" s="15" t="e">
        <f t="shared" si="11"/>
        <v>#N/A</v>
      </c>
    </row>
    <row r="747" spans="1:4" x14ac:dyDescent="0.25">
      <c r="A747" s="2" t="s">
        <v>752</v>
      </c>
      <c r="B747" s="1" t="e">
        <f>IF(VLOOKUP(A747,FPM!$A$5:$B$858,2,FALSE)&gt;VLOOKUP(A747,ICMS!$B$1:$C$852,2,FALSE),0.01,IF(VLOOKUP(A747,'Área Sudene Idene'!$A$1:$B$856,2,FALSE)="sudene/idene",0.05,IF(VLOOKUP(Resumo!A747,'IDH-M'!$A$1:$C$857,3,FALSE)&lt;=0.776,0.05,0.1)))</f>
        <v>#N/A</v>
      </c>
      <c r="C747" s="15" t="e">
        <f>IF(VLOOKUP(A747,FPM!$A$5:$B$858,2,FALSE)/0.8&gt;VLOOKUP(A747,ICMS!$B$1:$C$852,2,FALSE),0.01,IF(VLOOKUP(A747,'Área Sudene Idene'!$A$1:$B$856,2,FALSE)="sudene/idene",0.05,IF(VLOOKUP(Resumo!A747,'IDH-M'!$A$1:$C$857,3,FALSE)&lt;=0.776,0.05,0.1)))</f>
        <v>#N/A</v>
      </c>
      <c r="D747" s="15" t="e">
        <f t="shared" si="11"/>
        <v>#N/A</v>
      </c>
    </row>
    <row r="748" spans="1:4" x14ac:dyDescent="0.25">
      <c r="A748" s="2" t="s">
        <v>753</v>
      </c>
      <c r="B748" s="1" t="e">
        <f>IF(VLOOKUP(A748,FPM!$A$5:$B$858,2,FALSE)&gt;VLOOKUP(A748,ICMS!$B$1:$C$852,2,FALSE),0.01,IF(VLOOKUP(A748,'Área Sudene Idene'!$A$1:$B$856,2,FALSE)="sudene/idene",0.05,IF(VLOOKUP(Resumo!A748,'IDH-M'!$A$1:$C$857,3,FALSE)&lt;=0.776,0.05,0.1)))</f>
        <v>#N/A</v>
      </c>
      <c r="C748" s="15" t="e">
        <f>IF(VLOOKUP(A748,FPM!$A$5:$B$858,2,FALSE)/0.8&gt;VLOOKUP(A748,ICMS!$B$1:$C$852,2,FALSE),0.01,IF(VLOOKUP(A748,'Área Sudene Idene'!$A$1:$B$856,2,FALSE)="sudene/idene",0.05,IF(VLOOKUP(Resumo!A748,'IDH-M'!$A$1:$C$857,3,FALSE)&lt;=0.776,0.05,0.1)))</f>
        <v>#N/A</v>
      </c>
      <c r="D748" s="15" t="e">
        <f t="shared" si="11"/>
        <v>#N/A</v>
      </c>
    </row>
    <row r="749" spans="1:4" x14ac:dyDescent="0.25">
      <c r="A749" s="2" t="s">
        <v>754</v>
      </c>
      <c r="B749" s="1" t="e">
        <f>IF(VLOOKUP(A749,FPM!$A$5:$B$858,2,FALSE)&gt;VLOOKUP(A749,ICMS!$B$1:$C$852,2,FALSE),0.01,IF(VLOOKUP(A749,'Área Sudene Idene'!$A$1:$B$856,2,FALSE)="sudene/idene",0.05,IF(VLOOKUP(Resumo!A749,'IDH-M'!$A$1:$C$857,3,FALSE)&lt;=0.776,0.05,0.1)))</f>
        <v>#N/A</v>
      </c>
      <c r="C749" s="15" t="e">
        <f>IF(VLOOKUP(A749,FPM!$A$5:$B$858,2,FALSE)/0.8&gt;VLOOKUP(A749,ICMS!$B$1:$C$852,2,FALSE),0.01,IF(VLOOKUP(A749,'Área Sudene Idene'!$A$1:$B$856,2,FALSE)="sudene/idene",0.05,IF(VLOOKUP(Resumo!A749,'IDH-M'!$A$1:$C$857,3,FALSE)&lt;=0.776,0.05,0.1)))</f>
        <v>#N/A</v>
      </c>
      <c r="D749" s="15" t="e">
        <f t="shared" si="11"/>
        <v>#N/A</v>
      </c>
    </row>
    <row r="750" spans="1:4" x14ac:dyDescent="0.25">
      <c r="A750" s="2" t="s">
        <v>755</v>
      </c>
      <c r="B750" s="1" t="e">
        <f>IF(VLOOKUP(A750,FPM!$A$5:$B$858,2,FALSE)&gt;VLOOKUP(A750,ICMS!$B$1:$C$852,2,FALSE),0.01,IF(VLOOKUP(A750,'Área Sudene Idene'!$A$1:$B$856,2,FALSE)="sudene/idene",0.05,IF(VLOOKUP(Resumo!A750,'IDH-M'!$A$1:$C$857,3,FALSE)&lt;=0.776,0.05,0.1)))</f>
        <v>#N/A</v>
      </c>
      <c r="C750" s="15" t="e">
        <f>IF(VLOOKUP(A750,FPM!$A$5:$B$858,2,FALSE)/0.8&gt;VLOOKUP(A750,ICMS!$B$1:$C$852,2,FALSE),0.01,IF(VLOOKUP(A750,'Área Sudene Idene'!$A$1:$B$856,2,FALSE)="sudene/idene",0.05,IF(VLOOKUP(Resumo!A750,'IDH-M'!$A$1:$C$857,3,FALSE)&lt;=0.776,0.05,0.1)))</f>
        <v>#N/A</v>
      </c>
      <c r="D750" s="15" t="e">
        <f t="shared" si="11"/>
        <v>#N/A</v>
      </c>
    </row>
    <row r="751" spans="1:4" x14ac:dyDescent="0.25">
      <c r="A751" s="2" t="s">
        <v>756</v>
      </c>
      <c r="B751" s="1" t="e">
        <f>IF(VLOOKUP(A751,FPM!$A$5:$B$858,2,FALSE)&gt;VLOOKUP(A751,ICMS!$B$1:$C$852,2,FALSE),0.01,IF(VLOOKUP(A751,'Área Sudene Idene'!$A$1:$B$856,2,FALSE)="sudene/idene",0.05,IF(VLOOKUP(Resumo!A751,'IDH-M'!$A$1:$C$857,3,FALSE)&lt;=0.776,0.05,0.1)))</f>
        <v>#N/A</v>
      </c>
      <c r="C751" s="15" t="e">
        <f>IF(VLOOKUP(A751,FPM!$A$5:$B$858,2,FALSE)/0.8&gt;VLOOKUP(A751,ICMS!$B$1:$C$852,2,FALSE),0.01,IF(VLOOKUP(A751,'Área Sudene Idene'!$A$1:$B$856,2,FALSE)="sudene/idene",0.05,IF(VLOOKUP(Resumo!A751,'IDH-M'!$A$1:$C$857,3,FALSE)&lt;=0.776,0.05,0.1)))</f>
        <v>#N/A</v>
      </c>
      <c r="D751" s="15" t="e">
        <f t="shared" si="11"/>
        <v>#N/A</v>
      </c>
    </row>
    <row r="752" spans="1:4" x14ac:dyDescent="0.25">
      <c r="A752" s="2" t="s">
        <v>757</v>
      </c>
      <c r="B752" s="1" t="e">
        <f>IF(VLOOKUP(A752,FPM!$A$5:$B$858,2,FALSE)&gt;VLOOKUP(A752,ICMS!$B$1:$C$852,2,FALSE),0.01,IF(VLOOKUP(A752,'Área Sudene Idene'!$A$1:$B$856,2,FALSE)="sudene/idene",0.05,IF(VLOOKUP(Resumo!A752,'IDH-M'!$A$1:$C$857,3,FALSE)&lt;=0.776,0.05,0.1)))</f>
        <v>#N/A</v>
      </c>
      <c r="C752" s="15" t="e">
        <f>IF(VLOOKUP(A752,FPM!$A$5:$B$858,2,FALSE)/0.8&gt;VLOOKUP(A752,ICMS!$B$1:$C$852,2,FALSE),0.01,IF(VLOOKUP(A752,'Área Sudene Idene'!$A$1:$B$856,2,FALSE)="sudene/idene",0.05,IF(VLOOKUP(Resumo!A752,'IDH-M'!$A$1:$C$857,3,FALSE)&lt;=0.776,0.05,0.1)))</f>
        <v>#N/A</v>
      </c>
      <c r="D752" s="15" t="e">
        <f t="shared" si="11"/>
        <v>#N/A</v>
      </c>
    </row>
    <row r="753" spans="1:4" x14ac:dyDescent="0.25">
      <c r="A753" s="2" t="s">
        <v>758</v>
      </c>
      <c r="B753" s="1" t="e">
        <f>IF(VLOOKUP(A753,FPM!$A$5:$B$858,2,FALSE)&gt;VLOOKUP(A753,ICMS!$B$1:$C$852,2,FALSE),0.01,IF(VLOOKUP(A753,'Área Sudene Idene'!$A$1:$B$856,2,FALSE)="sudene/idene",0.05,IF(VLOOKUP(Resumo!A753,'IDH-M'!$A$1:$C$857,3,FALSE)&lt;=0.776,0.05,0.1)))</f>
        <v>#N/A</v>
      </c>
      <c r="C753" s="15" t="e">
        <f>IF(VLOOKUP(A753,FPM!$A$5:$B$858,2,FALSE)/0.8&gt;VLOOKUP(A753,ICMS!$B$1:$C$852,2,FALSE),0.01,IF(VLOOKUP(A753,'Área Sudene Idene'!$A$1:$B$856,2,FALSE)="sudene/idene",0.05,IF(VLOOKUP(Resumo!A753,'IDH-M'!$A$1:$C$857,3,FALSE)&lt;=0.776,0.05,0.1)))</f>
        <v>#N/A</v>
      </c>
      <c r="D753" s="15" t="e">
        <f t="shared" si="11"/>
        <v>#N/A</v>
      </c>
    </row>
    <row r="754" spans="1:4" x14ac:dyDescent="0.25">
      <c r="A754" s="2" t="s">
        <v>759</v>
      </c>
      <c r="B754" s="1" t="e">
        <f>IF(VLOOKUP(A754,FPM!$A$5:$B$858,2,FALSE)&gt;VLOOKUP(A754,ICMS!$B$1:$C$852,2,FALSE),0.01,IF(VLOOKUP(A754,'Área Sudene Idene'!$A$1:$B$856,2,FALSE)="sudene/idene",0.05,IF(VLOOKUP(Resumo!A754,'IDH-M'!$A$1:$C$857,3,FALSE)&lt;=0.776,0.05,0.1)))</f>
        <v>#N/A</v>
      </c>
      <c r="C754" s="15" t="e">
        <f>IF(VLOOKUP(A754,FPM!$A$5:$B$858,2,FALSE)/0.8&gt;VLOOKUP(A754,ICMS!$B$1:$C$852,2,FALSE),0.01,IF(VLOOKUP(A754,'Área Sudene Idene'!$A$1:$B$856,2,FALSE)="sudene/idene",0.05,IF(VLOOKUP(Resumo!A754,'IDH-M'!$A$1:$C$857,3,FALSE)&lt;=0.776,0.05,0.1)))</f>
        <v>#N/A</v>
      </c>
      <c r="D754" s="15" t="e">
        <f t="shared" si="11"/>
        <v>#N/A</v>
      </c>
    </row>
    <row r="755" spans="1:4" x14ac:dyDescent="0.25">
      <c r="A755" s="2" t="s">
        <v>760</v>
      </c>
      <c r="B755" s="1" t="e">
        <f>IF(VLOOKUP(A755,FPM!$A$5:$B$858,2,FALSE)&gt;VLOOKUP(A755,ICMS!$B$1:$C$852,2,FALSE),0.01,IF(VLOOKUP(A755,'Área Sudene Idene'!$A$1:$B$856,2,FALSE)="sudene/idene",0.05,IF(VLOOKUP(Resumo!A755,'IDH-M'!$A$1:$C$857,3,FALSE)&lt;=0.776,0.05,0.1)))</f>
        <v>#N/A</v>
      </c>
      <c r="C755" s="15" t="e">
        <f>IF(VLOOKUP(A755,FPM!$A$5:$B$858,2,FALSE)/0.8&gt;VLOOKUP(A755,ICMS!$B$1:$C$852,2,FALSE),0.01,IF(VLOOKUP(A755,'Área Sudene Idene'!$A$1:$B$856,2,FALSE)="sudene/idene",0.05,IF(VLOOKUP(Resumo!A755,'IDH-M'!$A$1:$C$857,3,FALSE)&lt;=0.776,0.05,0.1)))</f>
        <v>#N/A</v>
      </c>
      <c r="D755" s="15" t="e">
        <f t="shared" si="11"/>
        <v>#N/A</v>
      </c>
    </row>
    <row r="756" spans="1:4" x14ac:dyDescent="0.25">
      <c r="A756" s="2" t="s">
        <v>761</v>
      </c>
      <c r="B756" s="1" t="e">
        <f>IF(VLOOKUP(A756,FPM!$A$5:$B$858,2,FALSE)&gt;VLOOKUP(A756,ICMS!$B$1:$C$852,2,FALSE),0.01,IF(VLOOKUP(A756,'Área Sudene Idene'!$A$1:$B$856,2,FALSE)="sudene/idene",0.05,IF(VLOOKUP(Resumo!A756,'IDH-M'!$A$1:$C$857,3,FALSE)&lt;=0.776,0.05,0.1)))</f>
        <v>#N/A</v>
      </c>
      <c r="C756" s="15" t="e">
        <f>IF(VLOOKUP(A756,FPM!$A$5:$B$858,2,FALSE)/0.8&gt;VLOOKUP(A756,ICMS!$B$1:$C$852,2,FALSE),0.01,IF(VLOOKUP(A756,'Área Sudene Idene'!$A$1:$B$856,2,FALSE)="sudene/idene",0.05,IF(VLOOKUP(Resumo!A756,'IDH-M'!$A$1:$C$857,3,FALSE)&lt;=0.776,0.05,0.1)))</f>
        <v>#N/A</v>
      </c>
      <c r="D756" s="15" t="e">
        <f t="shared" si="11"/>
        <v>#N/A</v>
      </c>
    </row>
    <row r="757" spans="1:4" x14ac:dyDescent="0.25">
      <c r="A757" s="2" t="s">
        <v>762</v>
      </c>
      <c r="B757" s="1" t="e">
        <f>IF(VLOOKUP(A757,FPM!$A$5:$B$858,2,FALSE)&gt;VLOOKUP(A757,ICMS!$B$1:$C$852,2,FALSE),0.01,IF(VLOOKUP(A757,'Área Sudene Idene'!$A$1:$B$856,2,FALSE)="sudene/idene",0.05,IF(VLOOKUP(Resumo!A757,'IDH-M'!$A$1:$C$857,3,FALSE)&lt;=0.776,0.05,0.1)))</f>
        <v>#N/A</v>
      </c>
      <c r="C757" s="15" t="e">
        <f>IF(VLOOKUP(A757,FPM!$A$5:$B$858,2,FALSE)/0.8&gt;VLOOKUP(A757,ICMS!$B$1:$C$852,2,FALSE),0.01,IF(VLOOKUP(A757,'Área Sudene Idene'!$A$1:$B$856,2,FALSE)="sudene/idene",0.05,IF(VLOOKUP(Resumo!A757,'IDH-M'!$A$1:$C$857,3,FALSE)&lt;=0.776,0.05,0.1)))</f>
        <v>#N/A</v>
      </c>
      <c r="D757" s="15" t="e">
        <f t="shared" si="11"/>
        <v>#N/A</v>
      </c>
    </row>
    <row r="758" spans="1:4" x14ac:dyDescent="0.25">
      <c r="A758" s="2" t="s">
        <v>763</v>
      </c>
      <c r="B758" s="1" t="e">
        <f>IF(VLOOKUP(A758,FPM!$A$5:$B$858,2,FALSE)&gt;VLOOKUP(A758,ICMS!$B$1:$C$852,2,FALSE),0.01,IF(VLOOKUP(A758,'Área Sudene Idene'!$A$1:$B$856,2,FALSE)="sudene/idene",0.05,IF(VLOOKUP(Resumo!A758,'IDH-M'!$A$1:$C$857,3,FALSE)&lt;=0.776,0.05,0.1)))</f>
        <v>#N/A</v>
      </c>
      <c r="C758" s="15" t="e">
        <f>IF(VLOOKUP(A758,FPM!$A$5:$B$858,2,FALSE)/0.8&gt;VLOOKUP(A758,ICMS!$B$1:$C$852,2,FALSE),0.01,IF(VLOOKUP(A758,'Área Sudene Idene'!$A$1:$B$856,2,FALSE)="sudene/idene",0.05,IF(VLOOKUP(Resumo!A758,'IDH-M'!$A$1:$C$857,3,FALSE)&lt;=0.776,0.05,0.1)))</f>
        <v>#N/A</v>
      </c>
      <c r="D758" s="15" t="e">
        <f t="shared" si="11"/>
        <v>#N/A</v>
      </c>
    </row>
    <row r="759" spans="1:4" x14ac:dyDescent="0.25">
      <c r="A759" s="2" t="s">
        <v>764</v>
      </c>
      <c r="B759" s="1" t="e">
        <f>IF(VLOOKUP(A759,FPM!$A$5:$B$858,2,FALSE)&gt;VLOOKUP(A759,ICMS!$B$1:$C$852,2,FALSE),0.01,IF(VLOOKUP(A759,'Área Sudene Idene'!$A$1:$B$856,2,FALSE)="sudene/idene",0.05,IF(VLOOKUP(Resumo!A759,'IDH-M'!$A$1:$C$857,3,FALSE)&lt;=0.776,0.05,0.1)))</f>
        <v>#N/A</v>
      </c>
      <c r="C759" s="15" t="e">
        <f>IF(VLOOKUP(A759,FPM!$A$5:$B$858,2,FALSE)/0.8&gt;VLOOKUP(A759,ICMS!$B$1:$C$852,2,FALSE),0.01,IF(VLOOKUP(A759,'Área Sudene Idene'!$A$1:$B$856,2,FALSE)="sudene/idene",0.05,IF(VLOOKUP(Resumo!A759,'IDH-M'!$A$1:$C$857,3,FALSE)&lt;=0.776,0.05,0.1)))</f>
        <v>#N/A</v>
      </c>
      <c r="D759" s="15" t="e">
        <f t="shared" si="11"/>
        <v>#N/A</v>
      </c>
    </row>
    <row r="760" spans="1:4" x14ac:dyDescent="0.25">
      <c r="A760" s="2" t="s">
        <v>765</v>
      </c>
      <c r="B760" s="1" t="e">
        <f>IF(VLOOKUP(A760,FPM!$A$5:$B$858,2,FALSE)&gt;VLOOKUP(A760,ICMS!$B$1:$C$852,2,FALSE),0.01,IF(VLOOKUP(A760,'Área Sudene Idene'!$A$1:$B$856,2,FALSE)="sudene/idene",0.05,IF(VLOOKUP(Resumo!A760,'IDH-M'!$A$1:$C$857,3,FALSE)&lt;=0.776,0.05,0.1)))</f>
        <v>#N/A</v>
      </c>
      <c r="C760" s="15" t="e">
        <f>IF(VLOOKUP(A760,FPM!$A$5:$B$858,2,FALSE)/0.8&gt;VLOOKUP(A760,ICMS!$B$1:$C$852,2,FALSE),0.01,IF(VLOOKUP(A760,'Área Sudene Idene'!$A$1:$B$856,2,FALSE)="sudene/idene",0.05,IF(VLOOKUP(Resumo!A760,'IDH-M'!$A$1:$C$857,3,FALSE)&lt;=0.776,0.05,0.1)))</f>
        <v>#N/A</v>
      </c>
      <c r="D760" s="15" t="e">
        <f t="shared" si="11"/>
        <v>#N/A</v>
      </c>
    </row>
    <row r="761" spans="1:4" x14ac:dyDescent="0.25">
      <c r="A761" s="2" t="s">
        <v>766</v>
      </c>
      <c r="B761" s="1" t="e">
        <f>IF(VLOOKUP(A761,FPM!$A$5:$B$858,2,FALSE)&gt;VLOOKUP(A761,ICMS!$B$1:$C$852,2,FALSE),0.01,IF(VLOOKUP(A761,'Área Sudene Idene'!$A$1:$B$856,2,FALSE)="sudene/idene",0.05,IF(VLOOKUP(Resumo!A761,'IDH-M'!$A$1:$C$857,3,FALSE)&lt;=0.776,0.05,0.1)))</f>
        <v>#N/A</v>
      </c>
      <c r="C761" s="15" t="e">
        <f>IF(VLOOKUP(A761,FPM!$A$5:$B$858,2,FALSE)/0.8&gt;VLOOKUP(A761,ICMS!$B$1:$C$852,2,FALSE),0.01,IF(VLOOKUP(A761,'Área Sudene Idene'!$A$1:$B$856,2,FALSE)="sudene/idene",0.05,IF(VLOOKUP(Resumo!A761,'IDH-M'!$A$1:$C$857,3,FALSE)&lt;=0.776,0.05,0.1)))</f>
        <v>#N/A</v>
      </c>
      <c r="D761" s="15" t="e">
        <f t="shared" si="11"/>
        <v>#N/A</v>
      </c>
    </row>
    <row r="762" spans="1:4" x14ac:dyDescent="0.25">
      <c r="A762" s="2" t="s">
        <v>767</v>
      </c>
      <c r="B762" s="1" t="e">
        <f>IF(VLOOKUP(A762,FPM!$A$5:$B$858,2,FALSE)&gt;VLOOKUP(A762,ICMS!$B$1:$C$852,2,FALSE),0.01,IF(VLOOKUP(A762,'Área Sudene Idene'!$A$1:$B$856,2,FALSE)="sudene/idene",0.05,IF(VLOOKUP(Resumo!A762,'IDH-M'!$A$1:$C$857,3,FALSE)&lt;=0.776,0.05,0.1)))</f>
        <v>#N/A</v>
      </c>
      <c r="C762" s="15" t="e">
        <f>IF(VLOOKUP(A762,FPM!$A$5:$B$858,2,FALSE)/0.8&gt;VLOOKUP(A762,ICMS!$B$1:$C$852,2,FALSE),0.01,IF(VLOOKUP(A762,'Área Sudene Idene'!$A$1:$B$856,2,FALSE)="sudene/idene",0.05,IF(VLOOKUP(Resumo!A762,'IDH-M'!$A$1:$C$857,3,FALSE)&lt;=0.776,0.05,0.1)))</f>
        <v>#N/A</v>
      </c>
      <c r="D762" s="15" t="e">
        <f t="shared" si="11"/>
        <v>#N/A</v>
      </c>
    </row>
    <row r="763" spans="1:4" x14ac:dyDescent="0.25">
      <c r="A763" s="2" t="s">
        <v>768</v>
      </c>
      <c r="B763" s="1" t="e">
        <f>IF(VLOOKUP(A763,FPM!$A$5:$B$858,2,FALSE)&gt;VLOOKUP(A763,ICMS!$B$1:$C$852,2,FALSE),0.01,IF(VLOOKUP(A763,'Área Sudene Idene'!$A$1:$B$856,2,FALSE)="sudene/idene",0.05,IF(VLOOKUP(Resumo!A763,'IDH-M'!$A$1:$C$857,3,FALSE)&lt;=0.776,0.05,0.1)))</f>
        <v>#N/A</v>
      </c>
      <c r="C763" s="15" t="e">
        <f>IF(VLOOKUP(A763,FPM!$A$5:$B$858,2,FALSE)/0.8&gt;VLOOKUP(A763,ICMS!$B$1:$C$852,2,FALSE),0.01,IF(VLOOKUP(A763,'Área Sudene Idene'!$A$1:$B$856,2,FALSE)="sudene/idene",0.05,IF(VLOOKUP(Resumo!A763,'IDH-M'!$A$1:$C$857,3,FALSE)&lt;=0.776,0.05,0.1)))</f>
        <v>#N/A</v>
      </c>
      <c r="D763" s="15" t="e">
        <f t="shared" si="11"/>
        <v>#N/A</v>
      </c>
    </row>
    <row r="764" spans="1:4" x14ac:dyDescent="0.25">
      <c r="A764" s="2" t="s">
        <v>769</v>
      </c>
      <c r="B764" s="1" t="e">
        <f>IF(VLOOKUP(A764,FPM!$A$5:$B$858,2,FALSE)&gt;VLOOKUP(A764,ICMS!$B$1:$C$852,2,FALSE),0.01,IF(VLOOKUP(A764,'Área Sudene Idene'!$A$1:$B$856,2,FALSE)="sudene/idene",0.05,IF(VLOOKUP(Resumo!A764,'IDH-M'!$A$1:$C$857,3,FALSE)&lt;=0.776,0.05,0.1)))</f>
        <v>#N/A</v>
      </c>
      <c r="C764" s="15" t="e">
        <f>IF(VLOOKUP(A764,FPM!$A$5:$B$858,2,FALSE)/0.8&gt;VLOOKUP(A764,ICMS!$B$1:$C$852,2,FALSE),0.01,IF(VLOOKUP(A764,'Área Sudene Idene'!$A$1:$B$856,2,FALSE)="sudene/idene",0.05,IF(VLOOKUP(Resumo!A764,'IDH-M'!$A$1:$C$857,3,FALSE)&lt;=0.776,0.05,0.1)))</f>
        <v>#N/A</v>
      </c>
      <c r="D764" s="15" t="e">
        <f t="shared" si="11"/>
        <v>#N/A</v>
      </c>
    </row>
    <row r="765" spans="1:4" x14ac:dyDescent="0.25">
      <c r="A765" s="2" t="s">
        <v>770</v>
      </c>
      <c r="B765" s="1" t="e">
        <f>IF(VLOOKUP(A765,FPM!$A$5:$B$858,2,FALSE)&gt;VLOOKUP(A765,ICMS!$B$1:$C$852,2,FALSE),0.01,IF(VLOOKUP(A765,'Área Sudene Idene'!$A$1:$B$856,2,FALSE)="sudene/idene",0.05,IF(VLOOKUP(Resumo!A765,'IDH-M'!$A$1:$C$857,3,FALSE)&lt;=0.776,0.05,0.1)))</f>
        <v>#N/A</v>
      </c>
      <c r="C765" s="15" t="e">
        <f>IF(VLOOKUP(A765,FPM!$A$5:$B$858,2,FALSE)/0.8&gt;VLOOKUP(A765,ICMS!$B$1:$C$852,2,FALSE),0.01,IF(VLOOKUP(A765,'Área Sudene Idene'!$A$1:$B$856,2,FALSE)="sudene/idene",0.05,IF(VLOOKUP(Resumo!A765,'IDH-M'!$A$1:$C$857,3,FALSE)&lt;=0.776,0.05,0.1)))</f>
        <v>#N/A</v>
      </c>
      <c r="D765" s="15" t="e">
        <f t="shared" si="11"/>
        <v>#N/A</v>
      </c>
    </row>
    <row r="766" spans="1:4" x14ac:dyDescent="0.25">
      <c r="A766" s="2" t="s">
        <v>771</v>
      </c>
      <c r="B766" s="1" t="e">
        <f>IF(VLOOKUP(A766,FPM!$A$5:$B$858,2,FALSE)&gt;VLOOKUP(A766,ICMS!$B$1:$C$852,2,FALSE),0.01,IF(VLOOKUP(A766,'Área Sudene Idene'!$A$1:$B$856,2,FALSE)="sudene/idene",0.05,IF(VLOOKUP(Resumo!A766,'IDH-M'!$A$1:$C$857,3,FALSE)&lt;=0.776,0.05,0.1)))</f>
        <v>#N/A</v>
      </c>
      <c r="C766" s="15" t="e">
        <f>IF(VLOOKUP(A766,FPM!$A$5:$B$858,2,FALSE)/0.8&gt;VLOOKUP(A766,ICMS!$B$1:$C$852,2,FALSE),0.01,IF(VLOOKUP(A766,'Área Sudene Idene'!$A$1:$B$856,2,FALSE)="sudene/idene",0.05,IF(VLOOKUP(Resumo!A766,'IDH-M'!$A$1:$C$857,3,FALSE)&lt;=0.776,0.05,0.1)))</f>
        <v>#N/A</v>
      </c>
      <c r="D766" s="15" t="e">
        <f t="shared" si="11"/>
        <v>#N/A</v>
      </c>
    </row>
    <row r="767" spans="1:4" x14ac:dyDescent="0.25">
      <c r="A767" s="2" t="s">
        <v>772</v>
      </c>
      <c r="B767" s="1" t="e">
        <f>IF(VLOOKUP(A767,FPM!$A$5:$B$858,2,FALSE)&gt;VLOOKUP(A767,ICMS!$B$1:$C$852,2,FALSE),0.01,IF(VLOOKUP(A767,'Área Sudene Idene'!$A$1:$B$856,2,FALSE)="sudene/idene",0.05,IF(VLOOKUP(Resumo!A767,'IDH-M'!$A$1:$C$857,3,FALSE)&lt;=0.776,0.05,0.1)))</f>
        <v>#N/A</v>
      </c>
      <c r="C767" s="15" t="e">
        <f>IF(VLOOKUP(A767,FPM!$A$5:$B$858,2,FALSE)/0.8&gt;VLOOKUP(A767,ICMS!$B$1:$C$852,2,FALSE),0.01,IF(VLOOKUP(A767,'Área Sudene Idene'!$A$1:$B$856,2,FALSE)="sudene/idene",0.05,IF(VLOOKUP(Resumo!A767,'IDH-M'!$A$1:$C$857,3,FALSE)&lt;=0.776,0.05,0.1)))</f>
        <v>#N/A</v>
      </c>
      <c r="D767" s="15" t="e">
        <f t="shared" si="11"/>
        <v>#N/A</v>
      </c>
    </row>
    <row r="768" spans="1:4" x14ac:dyDescent="0.25">
      <c r="A768" s="2" t="s">
        <v>773</v>
      </c>
      <c r="B768" s="1" t="e">
        <f>IF(VLOOKUP(A768,FPM!$A$5:$B$858,2,FALSE)&gt;VLOOKUP(A768,ICMS!$B$1:$C$852,2,FALSE),0.01,IF(VLOOKUP(A768,'Área Sudene Idene'!$A$1:$B$856,2,FALSE)="sudene/idene",0.05,IF(VLOOKUP(Resumo!A768,'IDH-M'!$A$1:$C$857,3,FALSE)&lt;=0.776,0.05,0.1)))</f>
        <v>#N/A</v>
      </c>
      <c r="C768" s="15" t="e">
        <f>IF(VLOOKUP(A768,FPM!$A$5:$B$858,2,FALSE)/0.8&gt;VLOOKUP(A768,ICMS!$B$1:$C$852,2,FALSE),0.01,IF(VLOOKUP(A768,'Área Sudene Idene'!$A$1:$B$856,2,FALSE)="sudene/idene",0.05,IF(VLOOKUP(Resumo!A768,'IDH-M'!$A$1:$C$857,3,FALSE)&lt;=0.776,0.05,0.1)))</f>
        <v>#N/A</v>
      </c>
      <c r="D768" s="15" t="e">
        <f t="shared" si="11"/>
        <v>#N/A</v>
      </c>
    </row>
    <row r="769" spans="1:4" x14ac:dyDescent="0.25">
      <c r="A769" s="2" t="s">
        <v>774</v>
      </c>
      <c r="B769" s="1" t="e">
        <f>IF(VLOOKUP(A769,FPM!$A$5:$B$858,2,FALSE)&gt;VLOOKUP(A769,ICMS!$B$1:$C$852,2,FALSE),0.01,IF(VLOOKUP(A769,'Área Sudene Idene'!$A$1:$B$856,2,FALSE)="sudene/idene",0.05,IF(VLOOKUP(Resumo!A769,'IDH-M'!$A$1:$C$857,3,FALSE)&lt;=0.776,0.05,0.1)))</f>
        <v>#N/A</v>
      </c>
      <c r="C769" s="15" t="e">
        <f>IF(VLOOKUP(A769,FPM!$A$5:$B$858,2,FALSE)/0.8&gt;VLOOKUP(A769,ICMS!$B$1:$C$852,2,FALSE),0.01,IF(VLOOKUP(A769,'Área Sudene Idene'!$A$1:$B$856,2,FALSE)="sudene/idene",0.05,IF(VLOOKUP(Resumo!A769,'IDH-M'!$A$1:$C$857,3,FALSE)&lt;=0.776,0.05,0.1)))</f>
        <v>#N/A</v>
      </c>
      <c r="D769" s="15" t="e">
        <f t="shared" si="11"/>
        <v>#N/A</v>
      </c>
    </row>
    <row r="770" spans="1:4" x14ac:dyDescent="0.25">
      <c r="A770" s="2" t="s">
        <v>775</v>
      </c>
      <c r="B770" s="1" t="e">
        <f>IF(VLOOKUP(A770,FPM!$A$5:$B$858,2,FALSE)&gt;VLOOKUP(A770,ICMS!$B$1:$C$852,2,FALSE),0.01,IF(VLOOKUP(A770,'Área Sudene Idene'!$A$1:$B$856,2,FALSE)="sudene/idene",0.05,IF(VLOOKUP(Resumo!A770,'IDH-M'!$A$1:$C$857,3,FALSE)&lt;=0.776,0.05,0.1)))</f>
        <v>#N/A</v>
      </c>
      <c r="C770" s="15" t="e">
        <f>IF(VLOOKUP(A770,FPM!$A$5:$B$858,2,FALSE)/0.8&gt;VLOOKUP(A770,ICMS!$B$1:$C$852,2,FALSE),0.01,IF(VLOOKUP(A770,'Área Sudene Idene'!$A$1:$B$856,2,FALSE)="sudene/idene",0.05,IF(VLOOKUP(Resumo!A770,'IDH-M'!$A$1:$C$857,3,FALSE)&lt;=0.776,0.05,0.1)))</f>
        <v>#N/A</v>
      </c>
      <c r="D770" s="15" t="e">
        <f t="shared" si="11"/>
        <v>#N/A</v>
      </c>
    </row>
    <row r="771" spans="1:4" x14ac:dyDescent="0.25">
      <c r="A771" s="2" t="s">
        <v>776</v>
      </c>
      <c r="B771" s="1">
        <f>IF(VLOOKUP(A771,FPM!$A$5:$B$858,2,FALSE)&gt;VLOOKUP(A771,ICMS!$B$1:$C$852,2,FALSE),0.01,IF(VLOOKUP(A771,'Área Sudene Idene'!$A$1:$B$856,2,FALSE)="sudene/idene",0.05,IF(VLOOKUP(Resumo!A771,'IDH-M'!$A$1:$C$857,3,FALSE)&lt;=0.776,0.05,0.1)))</f>
        <v>0.05</v>
      </c>
      <c r="C771" s="15">
        <f>IF(VLOOKUP(A771,FPM!$A$5:$B$858,2,FALSE)/0.8&gt;VLOOKUP(A771,ICMS!$B$1:$C$852,2,FALSE),0.01,IF(VLOOKUP(A771,'Área Sudene Idene'!$A$1:$B$856,2,FALSE)="sudene/idene",0.05,IF(VLOOKUP(Resumo!A771,'IDH-M'!$A$1:$C$857,3,FALSE)&lt;=0.776,0.05,0.1)))</f>
        <v>0.05</v>
      </c>
      <c r="D771" s="15">
        <f t="shared" ref="D771:D834" si="12">B771-C771</f>
        <v>0</v>
      </c>
    </row>
    <row r="772" spans="1:4" x14ac:dyDescent="0.25">
      <c r="A772" s="2" t="s">
        <v>777</v>
      </c>
      <c r="B772" s="1" t="e">
        <f>IF(VLOOKUP(A772,FPM!$A$5:$B$858,2,FALSE)&gt;VLOOKUP(A772,ICMS!$B$1:$C$852,2,FALSE),0.01,IF(VLOOKUP(A772,'Área Sudene Idene'!$A$1:$B$856,2,FALSE)="sudene/idene",0.05,IF(VLOOKUP(Resumo!A772,'IDH-M'!$A$1:$C$857,3,FALSE)&lt;=0.776,0.05,0.1)))</f>
        <v>#N/A</v>
      </c>
      <c r="C772" s="15" t="e">
        <f>IF(VLOOKUP(A772,FPM!$A$5:$B$858,2,FALSE)/0.8&gt;VLOOKUP(A772,ICMS!$B$1:$C$852,2,FALSE),0.01,IF(VLOOKUP(A772,'Área Sudene Idene'!$A$1:$B$856,2,FALSE)="sudene/idene",0.05,IF(VLOOKUP(Resumo!A772,'IDH-M'!$A$1:$C$857,3,FALSE)&lt;=0.776,0.05,0.1)))</f>
        <v>#N/A</v>
      </c>
      <c r="D772" s="15" t="e">
        <f t="shared" si="12"/>
        <v>#N/A</v>
      </c>
    </row>
    <row r="773" spans="1:4" x14ac:dyDescent="0.25">
      <c r="A773" s="2" t="s">
        <v>778</v>
      </c>
      <c r="B773" s="1" t="e">
        <f>IF(VLOOKUP(A773,FPM!$A$5:$B$858,2,FALSE)&gt;VLOOKUP(A773,ICMS!$B$1:$C$852,2,FALSE),0.01,IF(VLOOKUP(A773,'Área Sudene Idene'!$A$1:$B$856,2,FALSE)="sudene/idene",0.05,IF(VLOOKUP(Resumo!A773,'IDH-M'!$A$1:$C$857,3,FALSE)&lt;=0.776,0.05,0.1)))</f>
        <v>#N/A</v>
      </c>
      <c r="C773" s="15" t="e">
        <f>IF(VLOOKUP(A773,FPM!$A$5:$B$858,2,FALSE)/0.8&gt;VLOOKUP(A773,ICMS!$B$1:$C$852,2,FALSE),0.01,IF(VLOOKUP(A773,'Área Sudene Idene'!$A$1:$B$856,2,FALSE)="sudene/idene",0.05,IF(VLOOKUP(Resumo!A773,'IDH-M'!$A$1:$C$857,3,FALSE)&lt;=0.776,0.05,0.1)))</f>
        <v>#N/A</v>
      </c>
      <c r="D773" s="15" t="e">
        <f t="shared" si="12"/>
        <v>#N/A</v>
      </c>
    </row>
    <row r="774" spans="1:4" x14ac:dyDescent="0.25">
      <c r="A774" s="2" t="s">
        <v>779</v>
      </c>
      <c r="B774" s="1" t="e">
        <f>IF(VLOOKUP(A774,FPM!$A$5:$B$858,2,FALSE)&gt;VLOOKUP(A774,ICMS!$B$1:$C$852,2,FALSE),0.01,IF(VLOOKUP(A774,'Área Sudene Idene'!$A$1:$B$856,2,FALSE)="sudene/idene",0.05,IF(VLOOKUP(Resumo!A774,'IDH-M'!$A$1:$C$857,3,FALSE)&lt;=0.776,0.05,0.1)))</f>
        <v>#N/A</v>
      </c>
      <c r="C774" s="15" t="e">
        <f>IF(VLOOKUP(A774,FPM!$A$5:$B$858,2,FALSE)/0.8&gt;VLOOKUP(A774,ICMS!$B$1:$C$852,2,FALSE),0.01,IF(VLOOKUP(A774,'Área Sudene Idene'!$A$1:$B$856,2,FALSE)="sudene/idene",0.05,IF(VLOOKUP(Resumo!A774,'IDH-M'!$A$1:$C$857,3,FALSE)&lt;=0.776,0.05,0.1)))</f>
        <v>#N/A</v>
      </c>
      <c r="D774" s="15" t="e">
        <f t="shared" si="12"/>
        <v>#N/A</v>
      </c>
    </row>
    <row r="775" spans="1:4" x14ac:dyDescent="0.25">
      <c r="A775" s="2" t="s">
        <v>780</v>
      </c>
      <c r="B775" s="1" t="e">
        <f>IF(VLOOKUP(A775,FPM!$A$5:$B$858,2,FALSE)&gt;VLOOKUP(A775,ICMS!$B$1:$C$852,2,FALSE),0.01,IF(VLOOKUP(A775,'Área Sudene Idene'!$A$1:$B$856,2,FALSE)="sudene/idene",0.05,IF(VLOOKUP(Resumo!A775,'IDH-M'!$A$1:$C$857,3,FALSE)&lt;=0.776,0.05,0.1)))</f>
        <v>#N/A</v>
      </c>
      <c r="C775" s="15" t="e">
        <f>IF(VLOOKUP(A775,FPM!$A$5:$B$858,2,FALSE)/0.8&gt;VLOOKUP(A775,ICMS!$B$1:$C$852,2,FALSE),0.01,IF(VLOOKUP(A775,'Área Sudene Idene'!$A$1:$B$856,2,FALSE)="sudene/idene",0.05,IF(VLOOKUP(Resumo!A775,'IDH-M'!$A$1:$C$857,3,FALSE)&lt;=0.776,0.05,0.1)))</f>
        <v>#N/A</v>
      </c>
      <c r="D775" s="15" t="e">
        <f t="shared" si="12"/>
        <v>#N/A</v>
      </c>
    </row>
    <row r="776" spans="1:4" x14ac:dyDescent="0.25">
      <c r="A776" s="2" t="s">
        <v>781</v>
      </c>
      <c r="B776" s="1" t="e">
        <f>IF(VLOOKUP(A776,FPM!$A$5:$B$858,2,FALSE)&gt;VLOOKUP(A776,ICMS!$B$1:$C$852,2,FALSE),0.01,IF(VLOOKUP(A776,'Área Sudene Idene'!$A$1:$B$856,2,FALSE)="sudene/idene",0.05,IF(VLOOKUP(Resumo!A776,'IDH-M'!$A$1:$C$857,3,FALSE)&lt;=0.776,0.05,0.1)))</f>
        <v>#N/A</v>
      </c>
      <c r="C776" s="15" t="e">
        <f>IF(VLOOKUP(A776,FPM!$A$5:$B$858,2,FALSE)/0.8&gt;VLOOKUP(A776,ICMS!$B$1:$C$852,2,FALSE),0.01,IF(VLOOKUP(A776,'Área Sudene Idene'!$A$1:$B$856,2,FALSE)="sudene/idene",0.05,IF(VLOOKUP(Resumo!A776,'IDH-M'!$A$1:$C$857,3,FALSE)&lt;=0.776,0.05,0.1)))</f>
        <v>#N/A</v>
      </c>
      <c r="D776" s="15" t="e">
        <f t="shared" si="12"/>
        <v>#N/A</v>
      </c>
    </row>
    <row r="777" spans="1:4" x14ac:dyDescent="0.25">
      <c r="A777" s="2" t="s">
        <v>782</v>
      </c>
      <c r="B777" s="1" t="e">
        <f>IF(VLOOKUP(A777,FPM!$A$5:$B$858,2,FALSE)&gt;VLOOKUP(A777,ICMS!$B$1:$C$852,2,FALSE),0.01,IF(VLOOKUP(A777,'Área Sudene Idene'!$A$1:$B$856,2,FALSE)="sudene/idene",0.05,IF(VLOOKUP(Resumo!A777,'IDH-M'!$A$1:$C$857,3,FALSE)&lt;=0.776,0.05,0.1)))</f>
        <v>#N/A</v>
      </c>
      <c r="C777" s="15" t="e">
        <f>IF(VLOOKUP(A777,FPM!$A$5:$B$858,2,FALSE)/0.8&gt;VLOOKUP(A777,ICMS!$B$1:$C$852,2,FALSE),0.01,IF(VLOOKUP(A777,'Área Sudene Idene'!$A$1:$B$856,2,FALSE)="sudene/idene",0.05,IF(VLOOKUP(Resumo!A777,'IDH-M'!$A$1:$C$857,3,FALSE)&lt;=0.776,0.05,0.1)))</f>
        <v>#N/A</v>
      </c>
      <c r="D777" s="15" t="e">
        <f t="shared" si="12"/>
        <v>#N/A</v>
      </c>
    </row>
    <row r="778" spans="1:4" x14ac:dyDescent="0.25">
      <c r="A778" s="2" t="s">
        <v>783</v>
      </c>
      <c r="B778" s="1">
        <f>IF(VLOOKUP(A778,FPM!$A$5:$B$858,2,FALSE)&gt;VLOOKUP(A778,ICMS!$B$1:$C$852,2,FALSE),0.01,IF(VLOOKUP(A778,'Área Sudene Idene'!$A$1:$B$856,2,FALSE)="sudene/idene",0.05,IF(VLOOKUP(Resumo!A778,'IDH-M'!$A$1:$C$857,3,FALSE)&lt;=0.776,0.05,0.1)))</f>
        <v>0.01</v>
      </c>
      <c r="C778" s="15">
        <f>IF(VLOOKUP(A778,FPM!$A$5:$B$858,2,FALSE)/0.8&gt;VLOOKUP(A778,ICMS!$B$1:$C$852,2,FALSE),0.01,IF(VLOOKUP(A778,'Área Sudene Idene'!$A$1:$B$856,2,FALSE)="sudene/idene",0.05,IF(VLOOKUP(Resumo!A778,'IDH-M'!$A$1:$C$857,3,FALSE)&lt;=0.776,0.05,0.1)))</f>
        <v>0.01</v>
      </c>
      <c r="D778" s="15">
        <f t="shared" si="12"/>
        <v>0</v>
      </c>
    </row>
    <row r="779" spans="1:4" x14ac:dyDescent="0.25">
      <c r="A779" s="2" t="s">
        <v>784</v>
      </c>
      <c r="B779" s="1">
        <f>IF(VLOOKUP(A779,FPM!$A$5:$B$858,2,FALSE)&gt;VLOOKUP(A779,ICMS!$B$1:$C$852,2,FALSE),0.01,IF(VLOOKUP(A779,'Área Sudene Idene'!$A$1:$B$856,2,FALSE)="sudene/idene",0.05,IF(VLOOKUP(Resumo!A779,'IDH-M'!$A$1:$C$857,3,FALSE)&lt;=0.776,0.05,0.1)))</f>
        <v>0.01</v>
      </c>
      <c r="C779" s="15">
        <f>IF(VLOOKUP(A779,FPM!$A$5:$B$858,2,FALSE)/0.8&gt;VLOOKUP(A779,ICMS!$B$1:$C$852,2,FALSE),0.01,IF(VLOOKUP(A779,'Área Sudene Idene'!$A$1:$B$856,2,FALSE)="sudene/idene",0.05,IF(VLOOKUP(Resumo!A779,'IDH-M'!$A$1:$C$857,3,FALSE)&lt;=0.776,0.05,0.1)))</f>
        <v>0.01</v>
      </c>
      <c r="D779" s="15">
        <f t="shared" si="12"/>
        <v>0</v>
      </c>
    </row>
    <row r="780" spans="1:4" x14ac:dyDescent="0.25">
      <c r="A780" s="2" t="s">
        <v>785</v>
      </c>
      <c r="B780" s="1" t="e">
        <f>IF(VLOOKUP(A780,FPM!$A$5:$B$858,2,FALSE)&gt;VLOOKUP(A780,ICMS!$B$1:$C$852,2,FALSE),0.01,IF(VLOOKUP(A780,'Área Sudene Idene'!$A$1:$B$856,2,FALSE)="sudene/idene",0.05,IF(VLOOKUP(Resumo!A780,'IDH-M'!$A$1:$C$857,3,FALSE)&lt;=0.776,0.05,0.1)))</f>
        <v>#N/A</v>
      </c>
      <c r="C780" s="15" t="e">
        <f>IF(VLOOKUP(A780,FPM!$A$5:$B$858,2,FALSE)/0.8&gt;VLOOKUP(A780,ICMS!$B$1:$C$852,2,FALSE),0.01,IF(VLOOKUP(A780,'Área Sudene Idene'!$A$1:$B$856,2,FALSE)="sudene/idene",0.05,IF(VLOOKUP(Resumo!A780,'IDH-M'!$A$1:$C$857,3,FALSE)&lt;=0.776,0.05,0.1)))</f>
        <v>#N/A</v>
      </c>
      <c r="D780" s="15" t="e">
        <f t="shared" si="12"/>
        <v>#N/A</v>
      </c>
    </row>
    <row r="781" spans="1:4" x14ac:dyDescent="0.25">
      <c r="A781" s="2" t="s">
        <v>786</v>
      </c>
      <c r="B781" s="1">
        <f>IF(VLOOKUP(A781,FPM!$A$5:$B$858,2,FALSE)&gt;VLOOKUP(A781,ICMS!$B$1:$C$852,2,FALSE),0.01,IF(VLOOKUP(A781,'Área Sudene Idene'!$A$1:$B$856,2,FALSE)="sudene/idene",0.05,IF(VLOOKUP(Resumo!A781,'IDH-M'!$A$1:$C$857,3,FALSE)&lt;=0.776,0.05,0.1)))</f>
        <v>0.01</v>
      </c>
      <c r="C781" s="15">
        <f>IF(VLOOKUP(A781,FPM!$A$5:$B$858,2,FALSE)/0.8&gt;VLOOKUP(A781,ICMS!$B$1:$C$852,2,FALSE),0.01,IF(VLOOKUP(A781,'Área Sudene Idene'!$A$1:$B$856,2,FALSE)="sudene/idene",0.05,IF(VLOOKUP(Resumo!A781,'IDH-M'!$A$1:$C$857,3,FALSE)&lt;=0.776,0.05,0.1)))</f>
        <v>0.01</v>
      </c>
      <c r="D781" s="15">
        <f t="shared" si="12"/>
        <v>0</v>
      </c>
    </row>
    <row r="782" spans="1:4" x14ac:dyDescent="0.25">
      <c r="A782" s="2" t="s">
        <v>787</v>
      </c>
      <c r="B782" s="1">
        <f>IF(VLOOKUP(A782,FPM!$A$5:$B$858,2,FALSE)&gt;VLOOKUP(A782,ICMS!$B$1:$C$852,2,FALSE),0.01,IF(VLOOKUP(A782,'Área Sudene Idene'!$A$1:$B$856,2,FALSE)="sudene/idene",0.05,IF(VLOOKUP(Resumo!A782,'IDH-M'!$A$1:$C$857,3,FALSE)&lt;=0.776,0.05,0.1)))</f>
        <v>0.01</v>
      </c>
      <c r="C782" s="15">
        <f>IF(VLOOKUP(A782,FPM!$A$5:$B$858,2,FALSE)/0.8&gt;VLOOKUP(A782,ICMS!$B$1:$C$852,2,FALSE),0.01,IF(VLOOKUP(A782,'Área Sudene Idene'!$A$1:$B$856,2,FALSE)="sudene/idene",0.05,IF(VLOOKUP(Resumo!A782,'IDH-M'!$A$1:$C$857,3,FALSE)&lt;=0.776,0.05,0.1)))</f>
        <v>0.01</v>
      </c>
      <c r="D782" s="15">
        <f t="shared" si="12"/>
        <v>0</v>
      </c>
    </row>
    <row r="783" spans="1:4" x14ac:dyDescent="0.25">
      <c r="A783" s="2" t="s">
        <v>788</v>
      </c>
      <c r="B783" s="1">
        <f>IF(VLOOKUP(A783,FPM!$A$5:$B$858,2,FALSE)&gt;VLOOKUP(A783,ICMS!$B$1:$C$852,2,FALSE),0.01,IF(VLOOKUP(A783,'Área Sudene Idene'!$A$1:$B$856,2,FALSE)="sudene/idene",0.05,IF(VLOOKUP(Resumo!A783,'IDH-M'!$A$1:$C$857,3,FALSE)&lt;=0.776,0.05,0.1)))</f>
        <v>0.01</v>
      </c>
      <c r="C783" s="15">
        <f>IF(VLOOKUP(A783,FPM!$A$5:$B$858,2,FALSE)/0.8&gt;VLOOKUP(A783,ICMS!$B$1:$C$852,2,FALSE),0.01,IF(VLOOKUP(A783,'Área Sudene Idene'!$A$1:$B$856,2,FALSE)="sudene/idene",0.05,IF(VLOOKUP(Resumo!A783,'IDH-M'!$A$1:$C$857,3,FALSE)&lt;=0.776,0.05,0.1)))</f>
        <v>0.01</v>
      </c>
      <c r="D783" s="15">
        <f t="shared" si="12"/>
        <v>0</v>
      </c>
    </row>
    <row r="784" spans="1:4" x14ac:dyDescent="0.25">
      <c r="A784" s="2" t="s">
        <v>789</v>
      </c>
      <c r="B784" s="1">
        <f>IF(VLOOKUP(A784,FPM!$A$5:$B$858,2,FALSE)&gt;VLOOKUP(A784,ICMS!$B$1:$C$852,2,FALSE),0.01,IF(VLOOKUP(A784,'Área Sudene Idene'!$A$1:$B$856,2,FALSE)="sudene/idene",0.05,IF(VLOOKUP(Resumo!A784,'IDH-M'!$A$1:$C$857,3,FALSE)&lt;=0.776,0.05,0.1)))</f>
        <v>0.01</v>
      </c>
      <c r="C784" s="15">
        <f>IF(VLOOKUP(A784,FPM!$A$5:$B$858,2,FALSE)/0.8&gt;VLOOKUP(A784,ICMS!$B$1:$C$852,2,FALSE),0.01,IF(VLOOKUP(A784,'Área Sudene Idene'!$A$1:$B$856,2,FALSE)="sudene/idene",0.05,IF(VLOOKUP(Resumo!A784,'IDH-M'!$A$1:$C$857,3,FALSE)&lt;=0.776,0.05,0.1)))</f>
        <v>0.01</v>
      </c>
      <c r="D784" s="15">
        <f t="shared" si="12"/>
        <v>0</v>
      </c>
    </row>
    <row r="785" spans="1:4" x14ac:dyDescent="0.25">
      <c r="A785" s="2" t="s">
        <v>790</v>
      </c>
      <c r="B785" s="1">
        <f>IF(VLOOKUP(A785,FPM!$A$5:$B$858,2,FALSE)&gt;VLOOKUP(A785,ICMS!$B$1:$C$852,2,FALSE),0.01,IF(VLOOKUP(A785,'Área Sudene Idene'!$A$1:$B$856,2,FALSE)="sudene/idene",0.05,IF(VLOOKUP(Resumo!A785,'IDH-M'!$A$1:$C$857,3,FALSE)&lt;=0.776,0.05,0.1)))</f>
        <v>0.05</v>
      </c>
      <c r="C785" s="15">
        <f>IF(VLOOKUP(A785,FPM!$A$5:$B$858,2,FALSE)/0.8&gt;VLOOKUP(A785,ICMS!$B$1:$C$852,2,FALSE),0.01,IF(VLOOKUP(A785,'Área Sudene Idene'!$A$1:$B$856,2,FALSE)="sudene/idene",0.05,IF(VLOOKUP(Resumo!A785,'IDH-M'!$A$1:$C$857,3,FALSE)&lt;=0.776,0.05,0.1)))</f>
        <v>0.05</v>
      </c>
      <c r="D785" s="15">
        <f t="shared" si="12"/>
        <v>0</v>
      </c>
    </row>
    <row r="786" spans="1:4" x14ac:dyDescent="0.25">
      <c r="A786" s="2" t="s">
        <v>791</v>
      </c>
      <c r="B786" s="1" t="e">
        <f>IF(VLOOKUP(A786,FPM!$A$5:$B$858,2,FALSE)&gt;VLOOKUP(A786,ICMS!$B$1:$C$852,2,FALSE),0.01,IF(VLOOKUP(A786,'Área Sudene Idene'!$A$1:$B$856,2,FALSE)="sudene/idene",0.05,IF(VLOOKUP(Resumo!A786,'IDH-M'!$A$1:$C$857,3,FALSE)&lt;=0.776,0.05,0.1)))</f>
        <v>#N/A</v>
      </c>
      <c r="C786" s="15" t="e">
        <f>IF(VLOOKUP(A786,FPM!$A$5:$B$858,2,FALSE)/0.8&gt;VLOOKUP(A786,ICMS!$B$1:$C$852,2,FALSE),0.01,IF(VLOOKUP(A786,'Área Sudene Idene'!$A$1:$B$856,2,FALSE)="sudene/idene",0.05,IF(VLOOKUP(Resumo!A786,'IDH-M'!$A$1:$C$857,3,FALSE)&lt;=0.776,0.05,0.1)))</f>
        <v>#N/A</v>
      </c>
      <c r="D786" s="15" t="e">
        <f t="shared" si="12"/>
        <v>#N/A</v>
      </c>
    </row>
    <row r="787" spans="1:4" x14ac:dyDescent="0.25">
      <c r="A787" s="2" t="s">
        <v>792</v>
      </c>
      <c r="B787" s="1">
        <f>IF(VLOOKUP(A787,FPM!$A$5:$B$858,2,FALSE)&gt;VLOOKUP(A787,ICMS!$B$1:$C$852,2,FALSE),0.01,IF(VLOOKUP(A787,'Área Sudene Idene'!$A$1:$B$856,2,FALSE)="sudene/idene",0.05,IF(VLOOKUP(Resumo!A787,'IDH-M'!$A$1:$C$857,3,FALSE)&lt;=0.776,0.05,0.1)))</f>
        <v>0.01</v>
      </c>
      <c r="C787" s="15">
        <f>IF(VLOOKUP(A787,FPM!$A$5:$B$858,2,FALSE)/0.8&gt;VLOOKUP(A787,ICMS!$B$1:$C$852,2,FALSE),0.01,IF(VLOOKUP(A787,'Área Sudene Idene'!$A$1:$B$856,2,FALSE)="sudene/idene",0.05,IF(VLOOKUP(Resumo!A787,'IDH-M'!$A$1:$C$857,3,FALSE)&lt;=0.776,0.05,0.1)))</f>
        <v>0.01</v>
      </c>
      <c r="D787" s="15">
        <f t="shared" si="12"/>
        <v>0</v>
      </c>
    </row>
    <row r="788" spans="1:4" x14ac:dyDescent="0.25">
      <c r="A788" s="2" t="s">
        <v>793</v>
      </c>
      <c r="B788" s="1" t="e">
        <f>IF(VLOOKUP(A788,FPM!$A$5:$B$858,2,FALSE)&gt;VLOOKUP(A788,ICMS!$B$1:$C$852,2,FALSE),0.01,IF(VLOOKUP(A788,'Área Sudene Idene'!$A$1:$B$856,2,FALSE)="sudene/idene",0.05,IF(VLOOKUP(Resumo!A788,'IDH-M'!$A$1:$C$857,3,FALSE)&lt;=0.776,0.05,0.1)))</f>
        <v>#N/A</v>
      </c>
      <c r="C788" s="15" t="e">
        <f>IF(VLOOKUP(A788,FPM!$A$5:$B$858,2,FALSE)/0.8&gt;VLOOKUP(A788,ICMS!$B$1:$C$852,2,FALSE),0.01,IF(VLOOKUP(A788,'Área Sudene Idene'!$A$1:$B$856,2,FALSE)="sudene/idene",0.05,IF(VLOOKUP(Resumo!A788,'IDH-M'!$A$1:$C$857,3,FALSE)&lt;=0.776,0.05,0.1)))</f>
        <v>#N/A</v>
      </c>
      <c r="D788" s="15" t="e">
        <f t="shared" si="12"/>
        <v>#N/A</v>
      </c>
    </row>
    <row r="789" spans="1:4" x14ac:dyDescent="0.25">
      <c r="A789" s="2" t="s">
        <v>794</v>
      </c>
      <c r="B789" s="1">
        <f>IF(VLOOKUP(A789,FPM!$A$5:$B$858,2,FALSE)&gt;VLOOKUP(A789,ICMS!$B$1:$C$852,2,FALSE),0.01,IF(VLOOKUP(A789,'Área Sudene Idene'!$A$1:$B$856,2,FALSE)="sudene/idene",0.05,IF(VLOOKUP(Resumo!A789,'IDH-M'!$A$1:$C$857,3,FALSE)&lt;=0.776,0.05,0.1)))</f>
        <v>0.01</v>
      </c>
      <c r="C789" s="15">
        <f>IF(VLOOKUP(A789,FPM!$A$5:$B$858,2,FALSE)/0.8&gt;VLOOKUP(A789,ICMS!$B$1:$C$852,2,FALSE),0.01,IF(VLOOKUP(A789,'Área Sudene Idene'!$A$1:$B$856,2,FALSE)="sudene/idene",0.05,IF(VLOOKUP(Resumo!A789,'IDH-M'!$A$1:$C$857,3,FALSE)&lt;=0.776,0.05,0.1)))</f>
        <v>0.01</v>
      </c>
      <c r="D789" s="15">
        <f t="shared" si="12"/>
        <v>0</v>
      </c>
    </row>
    <row r="790" spans="1:4" x14ac:dyDescent="0.25">
      <c r="A790" s="2" t="s">
        <v>795</v>
      </c>
      <c r="B790" s="1">
        <f>IF(VLOOKUP(A790,FPM!$A$5:$B$858,2,FALSE)&gt;VLOOKUP(A790,ICMS!$B$1:$C$852,2,FALSE),0.01,IF(VLOOKUP(A790,'Área Sudene Idene'!$A$1:$B$856,2,FALSE)="sudene/idene",0.05,IF(VLOOKUP(Resumo!A790,'IDH-M'!$A$1:$C$857,3,FALSE)&lt;=0.776,0.05,0.1)))</f>
        <v>0.01</v>
      </c>
      <c r="C790" s="15">
        <f>IF(VLOOKUP(A790,FPM!$A$5:$B$858,2,FALSE)/0.8&gt;VLOOKUP(A790,ICMS!$B$1:$C$852,2,FALSE),0.01,IF(VLOOKUP(A790,'Área Sudene Idene'!$A$1:$B$856,2,FALSE)="sudene/idene",0.05,IF(VLOOKUP(Resumo!A790,'IDH-M'!$A$1:$C$857,3,FALSE)&lt;=0.776,0.05,0.1)))</f>
        <v>0.01</v>
      </c>
      <c r="D790" s="15">
        <f t="shared" si="12"/>
        <v>0</v>
      </c>
    </row>
    <row r="791" spans="1:4" x14ac:dyDescent="0.25">
      <c r="A791" s="2" t="s">
        <v>796</v>
      </c>
      <c r="B791" s="1">
        <f>IF(VLOOKUP(A791,FPM!$A$5:$B$858,2,FALSE)&gt;VLOOKUP(A791,ICMS!$B$1:$C$852,2,FALSE),0.01,IF(VLOOKUP(A791,'Área Sudene Idene'!$A$1:$B$856,2,FALSE)="sudene/idene",0.05,IF(VLOOKUP(Resumo!A791,'IDH-M'!$A$1:$C$857,3,FALSE)&lt;=0.776,0.05,0.1)))</f>
        <v>0.05</v>
      </c>
      <c r="C791" s="15">
        <f>IF(VLOOKUP(A791,FPM!$A$5:$B$858,2,FALSE)/0.8&gt;VLOOKUP(A791,ICMS!$B$1:$C$852,2,FALSE),0.01,IF(VLOOKUP(A791,'Área Sudene Idene'!$A$1:$B$856,2,FALSE)="sudene/idene",0.05,IF(VLOOKUP(Resumo!A791,'IDH-M'!$A$1:$C$857,3,FALSE)&lt;=0.776,0.05,0.1)))</f>
        <v>0.05</v>
      </c>
      <c r="D791" s="15">
        <f t="shared" si="12"/>
        <v>0</v>
      </c>
    </row>
    <row r="792" spans="1:4" x14ac:dyDescent="0.25">
      <c r="A792" s="2" t="s">
        <v>797</v>
      </c>
      <c r="B792" s="1">
        <f>IF(VLOOKUP(A792,FPM!$A$5:$B$858,2,FALSE)&gt;VLOOKUP(A792,ICMS!$B$1:$C$852,2,FALSE),0.01,IF(VLOOKUP(A792,'Área Sudene Idene'!$A$1:$B$856,2,FALSE)="sudene/idene",0.05,IF(VLOOKUP(Resumo!A792,'IDH-M'!$A$1:$C$857,3,FALSE)&lt;=0.776,0.05,0.1)))</f>
        <v>0.01</v>
      </c>
      <c r="C792" s="15">
        <f>IF(VLOOKUP(A792,FPM!$A$5:$B$858,2,FALSE)/0.8&gt;VLOOKUP(A792,ICMS!$B$1:$C$852,2,FALSE),0.01,IF(VLOOKUP(A792,'Área Sudene Idene'!$A$1:$B$856,2,FALSE)="sudene/idene",0.05,IF(VLOOKUP(Resumo!A792,'IDH-M'!$A$1:$C$857,3,FALSE)&lt;=0.776,0.05,0.1)))</f>
        <v>0.01</v>
      </c>
      <c r="D792" s="15">
        <f t="shared" si="12"/>
        <v>0</v>
      </c>
    </row>
    <row r="793" spans="1:4" x14ac:dyDescent="0.25">
      <c r="A793" s="2" t="s">
        <v>798</v>
      </c>
      <c r="B793" s="1" t="e">
        <f>IF(VLOOKUP(A793,FPM!$A$5:$B$858,2,FALSE)&gt;VLOOKUP(A793,ICMS!$B$1:$C$852,2,FALSE),0.01,IF(VLOOKUP(A793,'Área Sudene Idene'!$A$1:$B$856,2,FALSE)="sudene/idene",0.05,IF(VLOOKUP(Resumo!A793,'IDH-M'!$A$1:$C$857,3,FALSE)&lt;=0.776,0.05,0.1)))</f>
        <v>#N/A</v>
      </c>
      <c r="C793" s="15" t="e">
        <f>IF(VLOOKUP(A793,FPM!$A$5:$B$858,2,FALSE)/0.8&gt;VLOOKUP(A793,ICMS!$B$1:$C$852,2,FALSE),0.01,IF(VLOOKUP(A793,'Área Sudene Idene'!$A$1:$B$856,2,FALSE)="sudene/idene",0.05,IF(VLOOKUP(Resumo!A793,'IDH-M'!$A$1:$C$857,3,FALSE)&lt;=0.776,0.05,0.1)))</f>
        <v>#N/A</v>
      </c>
      <c r="D793" s="15" t="e">
        <f t="shared" si="12"/>
        <v>#N/A</v>
      </c>
    </row>
    <row r="794" spans="1:4" x14ac:dyDescent="0.25">
      <c r="A794" s="2" t="s">
        <v>799</v>
      </c>
      <c r="B794" s="1" t="e">
        <f>IF(VLOOKUP(A794,FPM!$A$5:$B$858,2,FALSE)&gt;VLOOKUP(A794,ICMS!$B$1:$C$852,2,FALSE),0.01,IF(VLOOKUP(A794,'Área Sudene Idene'!$A$1:$B$856,2,FALSE)="sudene/idene",0.05,IF(VLOOKUP(Resumo!A794,'IDH-M'!$A$1:$C$857,3,FALSE)&lt;=0.776,0.05,0.1)))</f>
        <v>#N/A</v>
      </c>
      <c r="C794" s="15" t="e">
        <f>IF(VLOOKUP(A794,FPM!$A$5:$B$858,2,FALSE)/0.8&gt;VLOOKUP(A794,ICMS!$B$1:$C$852,2,FALSE),0.01,IF(VLOOKUP(A794,'Área Sudene Idene'!$A$1:$B$856,2,FALSE)="sudene/idene",0.05,IF(VLOOKUP(Resumo!A794,'IDH-M'!$A$1:$C$857,3,FALSE)&lt;=0.776,0.05,0.1)))</f>
        <v>#N/A</v>
      </c>
      <c r="D794" s="15" t="e">
        <f t="shared" si="12"/>
        <v>#N/A</v>
      </c>
    </row>
    <row r="795" spans="1:4" x14ac:dyDescent="0.25">
      <c r="A795" s="2" t="s">
        <v>800</v>
      </c>
      <c r="B795" s="1" t="e">
        <f>IF(VLOOKUP(A795,FPM!$A$5:$B$858,2,FALSE)&gt;VLOOKUP(A795,ICMS!$B$1:$C$852,2,FALSE),0.01,IF(VLOOKUP(A795,'Área Sudene Idene'!$A$1:$B$856,2,FALSE)="sudene/idene",0.05,IF(VLOOKUP(Resumo!A795,'IDH-M'!$A$1:$C$857,3,FALSE)&lt;=0.776,0.05,0.1)))</f>
        <v>#N/A</v>
      </c>
      <c r="C795" s="15" t="e">
        <f>IF(VLOOKUP(A795,FPM!$A$5:$B$858,2,FALSE)/0.8&gt;VLOOKUP(A795,ICMS!$B$1:$C$852,2,FALSE),0.01,IF(VLOOKUP(A795,'Área Sudene Idene'!$A$1:$B$856,2,FALSE)="sudene/idene",0.05,IF(VLOOKUP(Resumo!A795,'IDH-M'!$A$1:$C$857,3,FALSE)&lt;=0.776,0.05,0.1)))</f>
        <v>#N/A</v>
      </c>
      <c r="D795" s="15" t="e">
        <f t="shared" si="12"/>
        <v>#N/A</v>
      </c>
    </row>
    <row r="796" spans="1:4" x14ac:dyDescent="0.25">
      <c r="A796" s="2" t="s">
        <v>801</v>
      </c>
      <c r="B796" s="1" t="e">
        <f>IF(VLOOKUP(A796,FPM!$A$5:$B$858,2,FALSE)&gt;VLOOKUP(A796,ICMS!$B$1:$C$852,2,FALSE),0.01,IF(VLOOKUP(A796,'Área Sudene Idene'!$A$1:$B$856,2,FALSE)="sudene/idene",0.05,IF(VLOOKUP(Resumo!A796,'IDH-M'!$A$1:$C$857,3,FALSE)&lt;=0.776,0.05,0.1)))</f>
        <v>#N/A</v>
      </c>
      <c r="C796" s="15" t="e">
        <f>IF(VLOOKUP(A796,FPM!$A$5:$B$858,2,FALSE)/0.8&gt;VLOOKUP(A796,ICMS!$B$1:$C$852,2,FALSE),0.01,IF(VLOOKUP(A796,'Área Sudene Idene'!$A$1:$B$856,2,FALSE)="sudene/idene",0.05,IF(VLOOKUP(Resumo!A796,'IDH-M'!$A$1:$C$857,3,FALSE)&lt;=0.776,0.05,0.1)))</f>
        <v>#N/A</v>
      </c>
      <c r="D796" s="15" t="e">
        <f t="shared" si="12"/>
        <v>#N/A</v>
      </c>
    </row>
    <row r="797" spans="1:4" x14ac:dyDescent="0.25">
      <c r="A797" s="2" t="s">
        <v>802</v>
      </c>
      <c r="B797" s="1" t="e">
        <f>IF(VLOOKUP(A797,FPM!$A$5:$B$858,2,FALSE)&gt;VLOOKUP(A797,ICMS!$B$1:$C$852,2,FALSE),0.01,IF(VLOOKUP(A797,'Área Sudene Idene'!$A$1:$B$856,2,FALSE)="sudene/idene",0.05,IF(VLOOKUP(Resumo!A797,'IDH-M'!$A$1:$C$857,3,FALSE)&lt;=0.776,0.05,0.1)))</f>
        <v>#N/A</v>
      </c>
      <c r="C797" s="15" t="e">
        <f>IF(VLOOKUP(A797,FPM!$A$5:$B$858,2,FALSE)/0.8&gt;VLOOKUP(A797,ICMS!$B$1:$C$852,2,FALSE),0.01,IF(VLOOKUP(A797,'Área Sudene Idene'!$A$1:$B$856,2,FALSE)="sudene/idene",0.05,IF(VLOOKUP(Resumo!A797,'IDH-M'!$A$1:$C$857,3,FALSE)&lt;=0.776,0.05,0.1)))</f>
        <v>#N/A</v>
      </c>
      <c r="D797" s="15" t="e">
        <f t="shared" si="12"/>
        <v>#N/A</v>
      </c>
    </row>
    <row r="798" spans="1:4" x14ac:dyDescent="0.25">
      <c r="A798" s="2" t="s">
        <v>803</v>
      </c>
      <c r="B798" s="1">
        <f>IF(VLOOKUP(A798,FPM!$A$5:$B$858,2,FALSE)&gt;VLOOKUP(A798,ICMS!$B$1:$C$852,2,FALSE),0.01,IF(VLOOKUP(A798,'Área Sudene Idene'!$A$1:$B$856,2,FALSE)="sudene/idene",0.05,IF(VLOOKUP(Resumo!A798,'IDH-M'!$A$1:$C$857,3,FALSE)&lt;=0.776,0.05,0.1)))</f>
        <v>0.01</v>
      </c>
      <c r="C798" s="15">
        <f>IF(VLOOKUP(A798,FPM!$A$5:$B$858,2,FALSE)/0.8&gt;VLOOKUP(A798,ICMS!$B$1:$C$852,2,FALSE),0.01,IF(VLOOKUP(A798,'Área Sudene Idene'!$A$1:$B$856,2,FALSE)="sudene/idene",0.05,IF(VLOOKUP(Resumo!A798,'IDH-M'!$A$1:$C$857,3,FALSE)&lt;=0.776,0.05,0.1)))</f>
        <v>0.01</v>
      </c>
      <c r="D798" s="15">
        <f t="shared" si="12"/>
        <v>0</v>
      </c>
    </row>
    <row r="799" spans="1:4" x14ac:dyDescent="0.25">
      <c r="A799" s="2" t="s">
        <v>804</v>
      </c>
      <c r="B799" s="1">
        <f>IF(VLOOKUP(A799,FPM!$A$5:$B$858,2,FALSE)&gt;VLOOKUP(A799,ICMS!$B$1:$C$852,2,FALSE),0.01,IF(VLOOKUP(A799,'Área Sudene Idene'!$A$1:$B$856,2,FALSE)="sudene/idene",0.05,IF(VLOOKUP(Resumo!A799,'IDH-M'!$A$1:$C$857,3,FALSE)&lt;=0.776,0.05,0.1)))</f>
        <v>0.01</v>
      </c>
      <c r="C799" s="15">
        <f>IF(VLOOKUP(A799,FPM!$A$5:$B$858,2,FALSE)/0.8&gt;VLOOKUP(A799,ICMS!$B$1:$C$852,2,FALSE),0.01,IF(VLOOKUP(A799,'Área Sudene Idene'!$A$1:$B$856,2,FALSE)="sudene/idene",0.05,IF(VLOOKUP(Resumo!A799,'IDH-M'!$A$1:$C$857,3,FALSE)&lt;=0.776,0.05,0.1)))</f>
        <v>0.01</v>
      </c>
      <c r="D799" s="15">
        <f t="shared" si="12"/>
        <v>0</v>
      </c>
    </row>
    <row r="800" spans="1:4" x14ac:dyDescent="0.25">
      <c r="A800" s="2" t="s">
        <v>805</v>
      </c>
      <c r="B800" s="1">
        <f>IF(VLOOKUP(A800,FPM!$A$5:$B$858,2,FALSE)&gt;VLOOKUP(A800,ICMS!$B$1:$C$852,2,FALSE),0.01,IF(VLOOKUP(A800,'Área Sudene Idene'!$A$1:$B$856,2,FALSE)="sudene/idene",0.05,IF(VLOOKUP(Resumo!A800,'IDH-M'!$A$1:$C$857,3,FALSE)&lt;=0.776,0.05,0.1)))</f>
        <v>0.01</v>
      </c>
      <c r="C800" s="15">
        <f>IF(VLOOKUP(A800,FPM!$A$5:$B$858,2,FALSE)/0.8&gt;VLOOKUP(A800,ICMS!$B$1:$C$852,2,FALSE),0.01,IF(VLOOKUP(A800,'Área Sudene Idene'!$A$1:$B$856,2,FALSE)="sudene/idene",0.05,IF(VLOOKUP(Resumo!A800,'IDH-M'!$A$1:$C$857,3,FALSE)&lt;=0.776,0.05,0.1)))</f>
        <v>0.01</v>
      </c>
      <c r="D800" s="15">
        <f t="shared" si="12"/>
        <v>0</v>
      </c>
    </row>
    <row r="801" spans="1:4" x14ac:dyDescent="0.25">
      <c r="A801" s="2" t="s">
        <v>806</v>
      </c>
      <c r="B801" s="1">
        <f>IF(VLOOKUP(A801,FPM!$A$5:$B$858,2,FALSE)&gt;VLOOKUP(A801,ICMS!$B$1:$C$852,2,FALSE),0.01,IF(VLOOKUP(A801,'Área Sudene Idene'!$A$1:$B$856,2,FALSE)="sudene/idene",0.05,IF(VLOOKUP(Resumo!A801,'IDH-M'!$A$1:$C$857,3,FALSE)&lt;=0.776,0.05,0.1)))</f>
        <v>0.01</v>
      </c>
      <c r="C801" s="15">
        <f>IF(VLOOKUP(A801,FPM!$A$5:$B$858,2,FALSE)/0.8&gt;VLOOKUP(A801,ICMS!$B$1:$C$852,2,FALSE),0.01,IF(VLOOKUP(A801,'Área Sudene Idene'!$A$1:$B$856,2,FALSE)="sudene/idene",0.05,IF(VLOOKUP(Resumo!A801,'IDH-M'!$A$1:$C$857,3,FALSE)&lt;=0.776,0.05,0.1)))</f>
        <v>0.01</v>
      </c>
      <c r="D801" s="15">
        <f t="shared" si="12"/>
        <v>0</v>
      </c>
    </row>
    <row r="802" spans="1:4" x14ac:dyDescent="0.25">
      <c r="A802" s="2" t="s">
        <v>807</v>
      </c>
      <c r="B802" s="1">
        <f>IF(VLOOKUP(A802,FPM!$A$5:$B$858,2,FALSE)&gt;VLOOKUP(A802,ICMS!$B$1:$C$852,2,FALSE),0.01,IF(VLOOKUP(A802,'Área Sudene Idene'!$A$1:$B$856,2,FALSE)="sudene/idene",0.05,IF(VLOOKUP(Resumo!A802,'IDH-M'!$A$1:$C$857,3,FALSE)&lt;=0.776,0.05,0.1)))</f>
        <v>0.05</v>
      </c>
      <c r="C802" s="15">
        <f>IF(VLOOKUP(A802,FPM!$A$5:$B$858,2,FALSE)/0.8&gt;VLOOKUP(A802,ICMS!$B$1:$C$852,2,FALSE),0.01,IF(VLOOKUP(A802,'Área Sudene Idene'!$A$1:$B$856,2,FALSE)="sudene/idene",0.05,IF(VLOOKUP(Resumo!A802,'IDH-M'!$A$1:$C$857,3,FALSE)&lt;=0.776,0.05,0.1)))</f>
        <v>0.05</v>
      </c>
      <c r="D802" s="15">
        <f t="shared" si="12"/>
        <v>0</v>
      </c>
    </row>
    <row r="803" spans="1:4" x14ac:dyDescent="0.25">
      <c r="A803" s="2" t="s">
        <v>808</v>
      </c>
      <c r="B803" s="1" t="e">
        <f>IF(VLOOKUP(A803,FPM!$A$5:$B$858,2,FALSE)&gt;VLOOKUP(A803,ICMS!$B$1:$C$852,2,FALSE),0.01,IF(VLOOKUP(A803,'Área Sudene Idene'!$A$1:$B$856,2,FALSE)="sudene/idene",0.05,IF(VLOOKUP(Resumo!A803,'IDH-M'!$A$1:$C$857,3,FALSE)&lt;=0.776,0.05,0.1)))</f>
        <v>#N/A</v>
      </c>
      <c r="C803" s="15" t="e">
        <f>IF(VLOOKUP(A803,FPM!$A$5:$B$858,2,FALSE)/0.8&gt;VLOOKUP(A803,ICMS!$B$1:$C$852,2,FALSE),0.01,IF(VLOOKUP(A803,'Área Sudene Idene'!$A$1:$B$856,2,FALSE)="sudene/idene",0.05,IF(VLOOKUP(Resumo!A803,'IDH-M'!$A$1:$C$857,3,FALSE)&lt;=0.776,0.05,0.1)))</f>
        <v>#N/A</v>
      </c>
      <c r="D803" s="15" t="e">
        <f t="shared" si="12"/>
        <v>#N/A</v>
      </c>
    </row>
    <row r="804" spans="1:4" x14ac:dyDescent="0.25">
      <c r="A804" s="2" t="s">
        <v>809</v>
      </c>
      <c r="B804" s="1" t="e">
        <f>IF(VLOOKUP(A804,FPM!$A$5:$B$858,2,FALSE)&gt;VLOOKUP(A804,ICMS!$B$1:$C$852,2,FALSE),0.01,IF(VLOOKUP(A804,'Área Sudene Idene'!$A$1:$B$856,2,FALSE)="sudene/idene",0.05,IF(VLOOKUP(Resumo!A804,'IDH-M'!$A$1:$C$857,3,FALSE)&lt;=0.776,0.05,0.1)))</f>
        <v>#N/A</v>
      </c>
      <c r="C804" s="15" t="e">
        <f>IF(VLOOKUP(A804,FPM!$A$5:$B$858,2,FALSE)/0.8&gt;VLOOKUP(A804,ICMS!$B$1:$C$852,2,FALSE),0.01,IF(VLOOKUP(A804,'Área Sudene Idene'!$A$1:$B$856,2,FALSE)="sudene/idene",0.05,IF(VLOOKUP(Resumo!A804,'IDH-M'!$A$1:$C$857,3,FALSE)&lt;=0.776,0.05,0.1)))</f>
        <v>#N/A</v>
      </c>
      <c r="D804" s="15" t="e">
        <f t="shared" si="12"/>
        <v>#N/A</v>
      </c>
    </row>
    <row r="805" spans="1:4" x14ac:dyDescent="0.25">
      <c r="A805" s="2" t="s">
        <v>810</v>
      </c>
      <c r="B805" s="1">
        <f>IF(VLOOKUP(A805,FPM!$A$5:$B$858,2,FALSE)&gt;VLOOKUP(A805,ICMS!$B$1:$C$852,2,FALSE),0.01,IF(VLOOKUP(A805,'Área Sudene Idene'!$A$1:$B$856,2,FALSE)="sudene/idene",0.05,IF(VLOOKUP(Resumo!A805,'IDH-M'!$A$1:$C$857,3,FALSE)&lt;=0.776,0.05,0.1)))</f>
        <v>0.01</v>
      </c>
      <c r="C805" s="15">
        <f>IF(VLOOKUP(A805,FPM!$A$5:$B$858,2,FALSE)/0.8&gt;VLOOKUP(A805,ICMS!$B$1:$C$852,2,FALSE),0.01,IF(VLOOKUP(A805,'Área Sudene Idene'!$A$1:$B$856,2,FALSE)="sudene/idene",0.05,IF(VLOOKUP(Resumo!A805,'IDH-M'!$A$1:$C$857,3,FALSE)&lt;=0.776,0.05,0.1)))</f>
        <v>0.01</v>
      </c>
      <c r="D805" s="15">
        <f t="shared" si="12"/>
        <v>0</v>
      </c>
    </row>
    <row r="806" spans="1:4" x14ac:dyDescent="0.25">
      <c r="A806" s="2" t="s">
        <v>811</v>
      </c>
      <c r="B806" s="1">
        <f>IF(VLOOKUP(A806,FPM!$A$5:$B$858,2,FALSE)&gt;VLOOKUP(A806,ICMS!$B$1:$C$852,2,FALSE),0.01,IF(VLOOKUP(A806,'Área Sudene Idene'!$A$1:$B$856,2,FALSE)="sudene/idene",0.05,IF(VLOOKUP(Resumo!A806,'IDH-M'!$A$1:$C$857,3,FALSE)&lt;=0.776,0.05,0.1)))</f>
        <v>0.01</v>
      </c>
      <c r="C806" s="15">
        <f>IF(VLOOKUP(A806,FPM!$A$5:$B$858,2,FALSE)/0.8&gt;VLOOKUP(A806,ICMS!$B$1:$C$852,2,FALSE),0.01,IF(VLOOKUP(A806,'Área Sudene Idene'!$A$1:$B$856,2,FALSE)="sudene/idene",0.05,IF(VLOOKUP(Resumo!A806,'IDH-M'!$A$1:$C$857,3,FALSE)&lt;=0.776,0.05,0.1)))</f>
        <v>0.01</v>
      </c>
      <c r="D806" s="15">
        <f t="shared" si="12"/>
        <v>0</v>
      </c>
    </row>
    <row r="807" spans="1:4" x14ac:dyDescent="0.25">
      <c r="A807" s="2" t="s">
        <v>812</v>
      </c>
      <c r="B807" s="1" t="e">
        <f>IF(VLOOKUP(A807,FPM!$A$5:$B$858,2,FALSE)&gt;VLOOKUP(A807,ICMS!$B$1:$C$852,2,FALSE),0.01,IF(VLOOKUP(A807,'Área Sudene Idene'!$A$1:$B$856,2,FALSE)="sudene/idene",0.05,IF(VLOOKUP(Resumo!A807,'IDH-M'!$A$1:$C$857,3,FALSE)&lt;=0.776,0.05,0.1)))</f>
        <v>#N/A</v>
      </c>
      <c r="C807" s="15" t="e">
        <f>IF(VLOOKUP(A807,FPM!$A$5:$B$858,2,FALSE)/0.8&gt;VLOOKUP(A807,ICMS!$B$1:$C$852,2,FALSE),0.01,IF(VLOOKUP(A807,'Área Sudene Idene'!$A$1:$B$856,2,FALSE)="sudene/idene",0.05,IF(VLOOKUP(Resumo!A807,'IDH-M'!$A$1:$C$857,3,FALSE)&lt;=0.776,0.05,0.1)))</f>
        <v>#N/A</v>
      </c>
      <c r="D807" s="15" t="e">
        <f t="shared" si="12"/>
        <v>#N/A</v>
      </c>
    </row>
    <row r="808" spans="1:4" x14ac:dyDescent="0.25">
      <c r="A808" s="2" t="s">
        <v>813</v>
      </c>
      <c r="B808" s="1" t="e">
        <f>IF(VLOOKUP(A808,FPM!$A$5:$B$858,2,FALSE)&gt;VLOOKUP(A808,ICMS!$B$1:$C$852,2,FALSE),0.01,IF(VLOOKUP(A808,'Área Sudene Idene'!$A$1:$B$856,2,FALSE)="sudene/idene",0.05,IF(VLOOKUP(Resumo!A808,'IDH-M'!$A$1:$C$857,3,FALSE)&lt;=0.776,0.05,0.1)))</f>
        <v>#N/A</v>
      </c>
      <c r="C808" s="15" t="e">
        <f>IF(VLOOKUP(A808,FPM!$A$5:$B$858,2,FALSE)/0.8&gt;VLOOKUP(A808,ICMS!$B$1:$C$852,2,FALSE),0.01,IF(VLOOKUP(A808,'Área Sudene Idene'!$A$1:$B$856,2,FALSE)="sudene/idene",0.05,IF(VLOOKUP(Resumo!A808,'IDH-M'!$A$1:$C$857,3,FALSE)&lt;=0.776,0.05,0.1)))</f>
        <v>#N/A</v>
      </c>
      <c r="D808" s="15" t="e">
        <f t="shared" si="12"/>
        <v>#N/A</v>
      </c>
    </row>
    <row r="809" spans="1:4" x14ac:dyDescent="0.25">
      <c r="A809" s="2" t="s">
        <v>814</v>
      </c>
      <c r="B809" s="1">
        <f>IF(VLOOKUP(A809,FPM!$A$5:$B$858,2,FALSE)&gt;VLOOKUP(A809,ICMS!$B$1:$C$852,2,FALSE),0.01,IF(VLOOKUP(A809,'Área Sudene Idene'!$A$1:$B$856,2,FALSE)="sudene/idene",0.05,IF(VLOOKUP(Resumo!A809,'IDH-M'!$A$1:$C$857,3,FALSE)&lt;=0.776,0.05,0.1)))</f>
        <v>0.01</v>
      </c>
      <c r="C809" s="15">
        <f>IF(VLOOKUP(A809,FPM!$A$5:$B$858,2,FALSE)/0.8&gt;VLOOKUP(A809,ICMS!$B$1:$C$852,2,FALSE),0.01,IF(VLOOKUP(A809,'Área Sudene Idene'!$A$1:$B$856,2,FALSE)="sudene/idene",0.05,IF(VLOOKUP(Resumo!A809,'IDH-M'!$A$1:$C$857,3,FALSE)&lt;=0.776,0.05,0.1)))</f>
        <v>0.01</v>
      </c>
      <c r="D809" s="15">
        <f t="shared" si="12"/>
        <v>0</v>
      </c>
    </row>
    <row r="810" spans="1:4" x14ac:dyDescent="0.25">
      <c r="A810" s="2" t="s">
        <v>815</v>
      </c>
      <c r="B810" s="1">
        <f>IF(VLOOKUP(A810,FPM!$A$5:$B$858,2,FALSE)&gt;VLOOKUP(A810,ICMS!$B$1:$C$852,2,FALSE),0.01,IF(VLOOKUP(A810,'Área Sudene Idene'!$A$1:$B$856,2,FALSE)="sudene/idene",0.05,IF(VLOOKUP(Resumo!A810,'IDH-M'!$A$1:$C$857,3,FALSE)&lt;=0.776,0.05,0.1)))</f>
        <v>0.05</v>
      </c>
      <c r="C810" s="15">
        <f>IF(VLOOKUP(A810,FPM!$A$5:$B$858,2,FALSE)/0.8&gt;VLOOKUP(A810,ICMS!$B$1:$C$852,2,FALSE),0.01,IF(VLOOKUP(A810,'Área Sudene Idene'!$A$1:$B$856,2,FALSE)="sudene/idene",0.05,IF(VLOOKUP(Resumo!A810,'IDH-M'!$A$1:$C$857,3,FALSE)&lt;=0.776,0.05,0.1)))</f>
        <v>0.01</v>
      </c>
      <c r="D810" s="15">
        <f t="shared" si="12"/>
        <v>0.04</v>
      </c>
    </row>
    <row r="811" spans="1:4" x14ac:dyDescent="0.25">
      <c r="A811" s="2" t="s">
        <v>816</v>
      </c>
      <c r="B811" s="1">
        <f>IF(VLOOKUP(A811,FPM!$A$5:$B$858,2,FALSE)&gt;VLOOKUP(A811,ICMS!$B$1:$C$852,2,FALSE),0.01,IF(VLOOKUP(A811,'Área Sudene Idene'!$A$1:$B$856,2,FALSE)="sudene/idene",0.05,IF(VLOOKUP(Resumo!A811,'IDH-M'!$A$1:$C$857,3,FALSE)&lt;=0.776,0.05,0.1)))</f>
        <v>0.01</v>
      </c>
      <c r="C811" s="15">
        <f>IF(VLOOKUP(A811,FPM!$A$5:$B$858,2,FALSE)/0.8&gt;VLOOKUP(A811,ICMS!$B$1:$C$852,2,FALSE),0.01,IF(VLOOKUP(A811,'Área Sudene Idene'!$A$1:$B$856,2,FALSE)="sudene/idene",0.05,IF(VLOOKUP(Resumo!A811,'IDH-M'!$A$1:$C$857,3,FALSE)&lt;=0.776,0.05,0.1)))</f>
        <v>0.01</v>
      </c>
      <c r="D811" s="15">
        <f t="shared" si="12"/>
        <v>0</v>
      </c>
    </row>
    <row r="812" spans="1:4" x14ac:dyDescent="0.25">
      <c r="A812" s="2" t="s">
        <v>817</v>
      </c>
      <c r="B812" s="1" t="e">
        <f>IF(VLOOKUP(A812,FPM!$A$5:$B$858,2,FALSE)&gt;VLOOKUP(A812,ICMS!$B$1:$C$852,2,FALSE),0.01,IF(VLOOKUP(A812,'Área Sudene Idene'!$A$1:$B$856,2,FALSE)="sudene/idene",0.05,IF(VLOOKUP(Resumo!A812,'IDH-M'!$A$1:$C$857,3,FALSE)&lt;=0.776,0.05,0.1)))</f>
        <v>#N/A</v>
      </c>
      <c r="C812" s="15" t="e">
        <f>IF(VLOOKUP(A812,FPM!$A$5:$B$858,2,FALSE)/0.8&gt;VLOOKUP(A812,ICMS!$B$1:$C$852,2,FALSE),0.01,IF(VLOOKUP(A812,'Área Sudene Idene'!$A$1:$B$856,2,FALSE)="sudene/idene",0.05,IF(VLOOKUP(Resumo!A812,'IDH-M'!$A$1:$C$857,3,FALSE)&lt;=0.776,0.05,0.1)))</f>
        <v>#N/A</v>
      </c>
      <c r="D812" s="15" t="e">
        <f t="shared" si="12"/>
        <v>#N/A</v>
      </c>
    </row>
    <row r="813" spans="1:4" x14ac:dyDescent="0.25">
      <c r="A813" s="2" t="s">
        <v>818</v>
      </c>
      <c r="B813" s="1">
        <f>IF(VLOOKUP(A813,FPM!$A$5:$B$858,2,FALSE)&gt;VLOOKUP(A813,ICMS!$B$1:$C$852,2,FALSE),0.01,IF(VLOOKUP(A813,'Área Sudene Idene'!$A$1:$B$856,2,FALSE)="sudene/idene",0.05,IF(VLOOKUP(Resumo!A813,'IDH-M'!$A$1:$C$857,3,FALSE)&lt;=0.776,0.05,0.1)))</f>
        <v>0.01</v>
      </c>
      <c r="C813" s="15">
        <f>IF(VLOOKUP(A813,FPM!$A$5:$B$858,2,FALSE)/0.8&gt;VLOOKUP(A813,ICMS!$B$1:$C$852,2,FALSE),0.01,IF(VLOOKUP(A813,'Área Sudene Idene'!$A$1:$B$856,2,FALSE)="sudene/idene",0.05,IF(VLOOKUP(Resumo!A813,'IDH-M'!$A$1:$C$857,3,FALSE)&lt;=0.776,0.05,0.1)))</f>
        <v>0.01</v>
      </c>
      <c r="D813" s="15">
        <f t="shared" si="12"/>
        <v>0</v>
      </c>
    </row>
    <row r="814" spans="1:4" x14ac:dyDescent="0.25">
      <c r="A814" s="2" t="s">
        <v>819</v>
      </c>
      <c r="B814" s="1">
        <f>IF(VLOOKUP(A814,FPM!$A$5:$B$858,2,FALSE)&gt;VLOOKUP(A814,ICMS!$B$1:$C$852,2,FALSE),0.01,IF(VLOOKUP(A814,'Área Sudene Idene'!$A$1:$B$856,2,FALSE)="sudene/idene",0.05,IF(VLOOKUP(Resumo!A814,'IDH-M'!$A$1:$C$857,3,FALSE)&lt;=0.776,0.05,0.1)))</f>
        <v>0.01</v>
      </c>
      <c r="C814" s="15">
        <f>IF(VLOOKUP(A814,FPM!$A$5:$B$858,2,FALSE)/0.8&gt;VLOOKUP(A814,ICMS!$B$1:$C$852,2,FALSE),0.01,IF(VLOOKUP(A814,'Área Sudene Idene'!$A$1:$B$856,2,FALSE)="sudene/idene",0.05,IF(VLOOKUP(Resumo!A814,'IDH-M'!$A$1:$C$857,3,FALSE)&lt;=0.776,0.05,0.1)))</f>
        <v>0.01</v>
      </c>
      <c r="D814" s="15">
        <f t="shared" si="12"/>
        <v>0</v>
      </c>
    </row>
    <row r="815" spans="1:4" x14ac:dyDescent="0.25">
      <c r="A815" s="2" t="s">
        <v>820</v>
      </c>
      <c r="B815" s="1" t="e">
        <f>IF(VLOOKUP(A815,FPM!$A$5:$B$858,2,FALSE)&gt;VLOOKUP(A815,ICMS!$B$1:$C$852,2,FALSE),0.01,IF(VLOOKUP(A815,'Área Sudene Idene'!$A$1:$B$856,2,FALSE)="sudene/idene",0.05,IF(VLOOKUP(Resumo!A815,'IDH-M'!$A$1:$C$857,3,FALSE)&lt;=0.776,0.05,0.1)))</f>
        <v>#N/A</v>
      </c>
      <c r="C815" s="15" t="e">
        <f>IF(VLOOKUP(A815,FPM!$A$5:$B$858,2,FALSE)/0.8&gt;VLOOKUP(A815,ICMS!$B$1:$C$852,2,FALSE),0.01,IF(VLOOKUP(A815,'Área Sudene Idene'!$A$1:$B$856,2,FALSE)="sudene/idene",0.05,IF(VLOOKUP(Resumo!A815,'IDH-M'!$A$1:$C$857,3,FALSE)&lt;=0.776,0.05,0.1)))</f>
        <v>#N/A</v>
      </c>
      <c r="D815" s="15" t="e">
        <f t="shared" si="12"/>
        <v>#N/A</v>
      </c>
    </row>
    <row r="816" spans="1:4" x14ac:dyDescent="0.25">
      <c r="A816" s="2" t="s">
        <v>821</v>
      </c>
      <c r="B816" s="1" t="e">
        <f>IF(VLOOKUP(A816,FPM!$A$5:$B$858,2,FALSE)&gt;VLOOKUP(A816,ICMS!$B$1:$C$852,2,FALSE),0.01,IF(VLOOKUP(A816,'Área Sudene Idene'!$A$1:$B$856,2,FALSE)="sudene/idene",0.05,IF(VLOOKUP(Resumo!A816,'IDH-M'!$A$1:$C$857,3,FALSE)&lt;=0.776,0.05,0.1)))</f>
        <v>#N/A</v>
      </c>
      <c r="C816" s="15" t="e">
        <f>IF(VLOOKUP(A816,FPM!$A$5:$B$858,2,FALSE)/0.8&gt;VLOOKUP(A816,ICMS!$B$1:$C$852,2,FALSE),0.01,IF(VLOOKUP(A816,'Área Sudene Idene'!$A$1:$B$856,2,FALSE)="sudene/idene",0.05,IF(VLOOKUP(Resumo!A816,'IDH-M'!$A$1:$C$857,3,FALSE)&lt;=0.776,0.05,0.1)))</f>
        <v>#N/A</v>
      </c>
      <c r="D816" s="15" t="e">
        <f t="shared" si="12"/>
        <v>#N/A</v>
      </c>
    </row>
    <row r="817" spans="1:4" x14ac:dyDescent="0.25">
      <c r="A817" s="2" t="s">
        <v>822</v>
      </c>
      <c r="B817" s="1" t="e">
        <f>IF(VLOOKUP(A817,FPM!$A$5:$B$858,2,FALSE)&gt;VLOOKUP(A817,ICMS!$B$1:$C$852,2,FALSE),0.01,IF(VLOOKUP(A817,'Área Sudene Idene'!$A$1:$B$856,2,FALSE)="sudene/idene",0.05,IF(VLOOKUP(Resumo!A817,'IDH-M'!$A$1:$C$857,3,FALSE)&lt;=0.776,0.05,0.1)))</f>
        <v>#N/A</v>
      </c>
      <c r="C817" s="15" t="e">
        <f>IF(VLOOKUP(A817,FPM!$A$5:$B$858,2,FALSE)/0.8&gt;VLOOKUP(A817,ICMS!$B$1:$C$852,2,FALSE),0.01,IF(VLOOKUP(A817,'Área Sudene Idene'!$A$1:$B$856,2,FALSE)="sudene/idene",0.05,IF(VLOOKUP(Resumo!A817,'IDH-M'!$A$1:$C$857,3,FALSE)&lt;=0.776,0.05,0.1)))</f>
        <v>#N/A</v>
      </c>
      <c r="D817" s="15" t="e">
        <f t="shared" si="12"/>
        <v>#N/A</v>
      </c>
    </row>
    <row r="818" spans="1:4" x14ac:dyDescent="0.25">
      <c r="A818" s="2" t="s">
        <v>823</v>
      </c>
      <c r="B818" s="1">
        <f>IF(VLOOKUP(A818,FPM!$A$5:$B$858,2,FALSE)&gt;VLOOKUP(A818,ICMS!$B$1:$C$852,2,FALSE),0.01,IF(VLOOKUP(A818,'Área Sudene Idene'!$A$1:$B$856,2,FALSE)="sudene/idene",0.05,IF(VLOOKUP(Resumo!A818,'IDH-M'!$A$1:$C$857,3,FALSE)&lt;=0.776,0.05,0.1)))</f>
        <v>0.01</v>
      </c>
      <c r="C818" s="15">
        <f>IF(VLOOKUP(A818,FPM!$A$5:$B$858,2,FALSE)/0.8&gt;VLOOKUP(A818,ICMS!$B$1:$C$852,2,FALSE),0.01,IF(VLOOKUP(A818,'Área Sudene Idene'!$A$1:$B$856,2,FALSE)="sudene/idene",0.05,IF(VLOOKUP(Resumo!A818,'IDH-M'!$A$1:$C$857,3,FALSE)&lt;=0.776,0.05,0.1)))</f>
        <v>0.01</v>
      </c>
      <c r="D818" s="15">
        <f t="shared" si="12"/>
        <v>0</v>
      </c>
    </row>
    <row r="819" spans="1:4" x14ac:dyDescent="0.25">
      <c r="A819" s="2" t="s">
        <v>824</v>
      </c>
      <c r="B819" s="1">
        <f>IF(VLOOKUP(A819,FPM!$A$5:$B$858,2,FALSE)&gt;VLOOKUP(A819,ICMS!$B$1:$C$852,2,FALSE),0.01,IF(VLOOKUP(A819,'Área Sudene Idene'!$A$1:$B$856,2,FALSE)="sudene/idene",0.05,IF(VLOOKUP(Resumo!A819,'IDH-M'!$A$1:$C$857,3,FALSE)&lt;=0.776,0.05,0.1)))</f>
        <v>0.05</v>
      </c>
      <c r="C819" s="15">
        <f>IF(VLOOKUP(A819,FPM!$A$5:$B$858,2,FALSE)/0.8&gt;VLOOKUP(A819,ICMS!$B$1:$C$852,2,FALSE),0.01,IF(VLOOKUP(A819,'Área Sudene Idene'!$A$1:$B$856,2,FALSE)="sudene/idene",0.05,IF(VLOOKUP(Resumo!A819,'IDH-M'!$A$1:$C$857,3,FALSE)&lt;=0.776,0.05,0.1)))</f>
        <v>0.01</v>
      </c>
      <c r="D819" s="15">
        <f t="shared" si="12"/>
        <v>0.04</v>
      </c>
    </row>
    <row r="820" spans="1:4" x14ac:dyDescent="0.25">
      <c r="A820" s="2" t="s">
        <v>825</v>
      </c>
      <c r="B820" s="1">
        <f>IF(VLOOKUP(A820,FPM!$A$5:$B$858,2,FALSE)&gt;VLOOKUP(A820,ICMS!$B$1:$C$852,2,FALSE),0.01,IF(VLOOKUP(A820,'Área Sudene Idene'!$A$1:$B$856,2,FALSE)="sudene/idene",0.05,IF(VLOOKUP(Resumo!A820,'IDH-M'!$A$1:$C$857,3,FALSE)&lt;=0.776,0.05,0.1)))</f>
        <v>0.01</v>
      </c>
      <c r="C820" s="15">
        <f>IF(VLOOKUP(A820,FPM!$A$5:$B$858,2,FALSE)/0.8&gt;VLOOKUP(A820,ICMS!$B$1:$C$852,2,FALSE),0.01,IF(VLOOKUP(A820,'Área Sudene Idene'!$A$1:$B$856,2,FALSE)="sudene/idene",0.05,IF(VLOOKUP(Resumo!A820,'IDH-M'!$A$1:$C$857,3,FALSE)&lt;=0.776,0.05,0.1)))</f>
        <v>0.01</v>
      </c>
      <c r="D820" s="15">
        <f t="shared" si="12"/>
        <v>0</v>
      </c>
    </row>
    <row r="821" spans="1:4" x14ac:dyDescent="0.25">
      <c r="A821" s="2" t="s">
        <v>826</v>
      </c>
      <c r="B821" s="1" t="e">
        <f>IF(VLOOKUP(A821,FPM!$A$5:$B$858,2,FALSE)&gt;VLOOKUP(A821,ICMS!$B$1:$C$852,2,FALSE),0.01,IF(VLOOKUP(A821,'Área Sudene Idene'!$A$1:$B$856,2,FALSE)="sudene/idene",0.05,IF(VLOOKUP(Resumo!A821,'IDH-M'!$A$1:$C$857,3,FALSE)&lt;=0.776,0.05,0.1)))</f>
        <v>#N/A</v>
      </c>
      <c r="C821" s="15" t="e">
        <f>IF(VLOOKUP(A821,FPM!$A$5:$B$858,2,FALSE)/0.8&gt;VLOOKUP(A821,ICMS!$B$1:$C$852,2,FALSE),0.01,IF(VLOOKUP(A821,'Área Sudene Idene'!$A$1:$B$856,2,FALSE)="sudene/idene",0.05,IF(VLOOKUP(Resumo!A821,'IDH-M'!$A$1:$C$857,3,FALSE)&lt;=0.776,0.05,0.1)))</f>
        <v>#N/A</v>
      </c>
      <c r="D821" s="15" t="e">
        <f t="shared" si="12"/>
        <v>#N/A</v>
      </c>
    </row>
    <row r="822" spans="1:4" x14ac:dyDescent="0.25">
      <c r="A822" s="2" t="s">
        <v>827</v>
      </c>
      <c r="B822" s="1" t="e">
        <f>IF(VLOOKUP(A822,FPM!$A$5:$B$858,2,FALSE)&gt;VLOOKUP(A822,ICMS!$B$1:$C$852,2,FALSE),0.01,IF(VLOOKUP(A822,'Área Sudene Idene'!$A$1:$B$856,2,FALSE)="sudene/idene",0.05,IF(VLOOKUP(Resumo!A822,'IDH-M'!$A$1:$C$857,3,FALSE)&lt;=0.776,0.05,0.1)))</f>
        <v>#N/A</v>
      </c>
      <c r="C822" s="15" t="e">
        <f>IF(VLOOKUP(A822,FPM!$A$5:$B$858,2,FALSE)/0.8&gt;VLOOKUP(A822,ICMS!$B$1:$C$852,2,FALSE),0.01,IF(VLOOKUP(A822,'Área Sudene Idene'!$A$1:$B$856,2,FALSE)="sudene/idene",0.05,IF(VLOOKUP(Resumo!A822,'IDH-M'!$A$1:$C$857,3,FALSE)&lt;=0.776,0.05,0.1)))</f>
        <v>#N/A</v>
      </c>
      <c r="D822" s="15" t="e">
        <f t="shared" si="12"/>
        <v>#N/A</v>
      </c>
    </row>
    <row r="823" spans="1:4" x14ac:dyDescent="0.25">
      <c r="A823" s="2" t="s">
        <v>828</v>
      </c>
      <c r="B823" s="1" t="e">
        <f>IF(VLOOKUP(A823,FPM!$A$5:$B$858,2,FALSE)&gt;VLOOKUP(A823,ICMS!$B$1:$C$852,2,FALSE),0.01,IF(VLOOKUP(A823,'Área Sudene Idene'!$A$1:$B$856,2,FALSE)="sudene/idene",0.05,IF(VLOOKUP(Resumo!A823,'IDH-M'!$A$1:$C$857,3,FALSE)&lt;=0.776,0.05,0.1)))</f>
        <v>#N/A</v>
      </c>
      <c r="C823" s="15" t="e">
        <f>IF(VLOOKUP(A823,FPM!$A$5:$B$858,2,FALSE)/0.8&gt;VLOOKUP(A823,ICMS!$B$1:$C$852,2,FALSE),0.01,IF(VLOOKUP(A823,'Área Sudene Idene'!$A$1:$B$856,2,FALSE)="sudene/idene",0.05,IF(VLOOKUP(Resumo!A823,'IDH-M'!$A$1:$C$857,3,FALSE)&lt;=0.776,0.05,0.1)))</f>
        <v>#N/A</v>
      </c>
      <c r="D823" s="15" t="e">
        <f t="shared" si="12"/>
        <v>#N/A</v>
      </c>
    </row>
    <row r="824" spans="1:4" x14ac:dyDescent="0.25">
      <c r="A824" s="2" t="s">
        <v>829</v>
      </c>
      <c r="B824" s="1">
        <f>IF(VLOOKUP(A824,FPM!$A$5:$B$858,2,FALSE)&gt;VLOOKUP(A824,ICMS!$B$1:$C$852,2,FALSE),0.01,IF(VLOOKUP(A824,'Área Sudene Idene'!$A$1:$B$856,2,FALSE)="sudene/idene",0.05,IF(VLOOKUP(Resumo!A824,'IDH-M'!$A$1:$C$857,3,FALSE)&lt;=0.776,0.05,0.1)))</f>
        <v>0.01</v>
      </c>
      <c r="C824" s="15">
        <f>IF(VLOOKUP(A824,FPM!$A$5:$B$858,2,FALSE)/0.8&gt;VLOOKUP(A824,ICMS!$B$1:$C$852,2,FALSE),0.01,IF(VLOOKUP(A824,'Área Sudene Idene'!$A$1:$B$856,2,FALSE)="sudene/idene",0.05,IF(VLOOKUP(Resumo!A824,'IDH-M'!$A$1:$C$857,3,FALSE)&lt;=0.776,0.05,0.1)))</f>
        <v>0.01</v>
      </c>
      <c r="D824" s="15">
        <f t="shared" si="12"/>
        <v>0</v>
      </c>
    </row>
    <row r="825" spans="1:4" x14ac:dyDescent="0.25">
      <c r="A825" s="2" t="s">
        <v>830</v>
      </c>
      <c r="B825" s="1">
        <f>IF(VLOOKUP(A825,FPM!$A$5:$B$858,2,FALSE)&gt;VLOOKUP(A825,ICMS!$B$1:$C$852,2,FALSE),0.01,IF(VLOOKUP(A825,'Área Sudene Idene'!$A$1:$B$856,2,FALSE)="sudene/idene",0.05,IF(VLOOKUP(Resumo!A825,'IDH-M'!$A$1:$C$857,3,FALSE)&lt;=0.776,0.05,0.1)))</f>
        <v>0.05</v>
      </c>
      <c r="C825" s="15">
        <f>IF(VLOOKUP(A825,FPM!$A$5:$B$858,2,FALSE)/0.8&gt;VLOOKUP(A825,ICMS!$B$1:$C$852,2,FALSE),0.01,IF(VLOOKUP(A825,'Área Sudene Idene'!$A$1:$B$856,2,FALSE)="sudene/idene",0.05,IF(VLOOKUP(Resumo!A825,'IDH-M'!$A$1:$C$857,3,FALSE)&lt;=0.776,0.05,0.1)))</f>
        <v>0.05</v>
      </c>
      <c r="D825" s="15">
        <f t="shared" si="12"/>
        <v>0</v>
      </c>
    </row>
    <row r="826" spans="1:4" x14ac:dyDescent="0.25">
      <c r="A826" s="2" t="s">
        <v>831</v>
      </c>
      <c r="B826" s="1" t="e">
        <f>IF(VLOOKUP(A826,FPM!$A$5:$B$858,2,FALSE)&gt;VLOOKUP(A826,ICMS!$B$1:$C$852,2,FALSE),0.01,IF(VLOOKUP(A826,'Área Sudene Idene'!$A$1:$B$856,2,FALSE)="sudene/idene",0.05,IF(VLOOKUP(Resumo!A826,'IDH-M'!$A$1:$C$857,3,FALSE)&lt;=0.776,0.05,0.1)))</f>
        <v>#N/A</v>
      </c>
      <c r="C826" s="15" t="e">
        <f>IF(VLOOKUP(A826,FPM!$A$5:$B$858,2,FALSE)/0.8&gt;VLOOKUP(A826,ICMS!$B$1:$C$852,2,FALSE),0.01,IF(VLOOKUP(A826,'Área Sudene Idene'!$A$1:$B$856,2,FALSE)="sudene/idene",0.05,IF(VLOOKUP(Resumo!A826,'IDH-M'!$A$1:$C$857,3,FALSE)&lt;=0.776,0.05,0.1)))</f>
        <v>#N/A</v>
      </c>
      <c r="D826" s="15" t="e">
        <f t="shared" si="12"/>
        <v>#N/A</v>
      </c>
    </row>
    <row r="827" spans="1:4" x14ac:dyDescent="0.25">
      <c r="A827" s="2" t="s">
        <v>832</v>
      </c>
      <c r="B827" s="1">
        <f>IF(VLOOKUP(A827,FPM!$A$5:$B$858,2,FALSE)&gt;VLOOKUP(A827,ICMS!$B$1:$C$852,2,FALSE),0.01,IF(VLOOKUP(A827,'Área Sudene Idene'!$A$1:$B$856,2,FALSE)="sudene/idene",0.05,IF(VLOOKUP(Resumo!A827,'IDH-M'!$A$1:$C$857,3,FALSE)&lt;=0.776,0.05,0.1)))</f>
        <v>0.01</v>
      </c>
      <c r="C827" s="15">
        <f>IF(VLOOKUP(A827,FPM!$A$5:$B$858,2,FALSE)/0.8&gt;VLOOKUP(A827,ICMS!$B$1:$C$852,2,FALSE),0.01,IF(VLOOKUP(A827,'Área Sudene Idene'!$A$1:$B$856,2,FALSE)="sudene/idene",0.05,IF(VLOOKUP(Resumo!A827,'IDH-M'!$A$1:$C$857,3,FALSE)&lt;=0.776,0.05,0.1)))</f>
        <v>0.01</v>
      </c>
      <c r="D827" s="15">
        <f t="shared" si="12"/>
        <v>0</v>
      </c>
    </row>
    <row r="828" spans="1:4" x14ac:dyDescent="0.25">
      <c r="A828" s="2" t="s">
        <v>833</v>
      </c>
      <c r="B828" s="1" t="e">
        <f>IF(VLOOKUP(A828,FPM!$A$5:$B$858,2,FALSE)&gt;VLOOKUP(A828,ICMS!$B$1:$C$852,2,FALSE),0.01,IF(VLOOKUP(A828,'Área Sudene Idene'!$A$1:$B$856,2,FALSE)="sudene/idene",0.05,IF(VLOOKUP(Resumo!A828,'IDH-M'!$A$1:$C$857,3,FALSE)&lt;=0.776,0.05,0.1)))</f>
        <v>#N/A</v>
      </c>
      <c r="C828" s="15" t="e">
        <f>IF(VLOOKUP(A828,FPM!$A$5:$B$858,2,FALSE)/0.8&gt;VLOOKUP(A828,ICMS!$B$1:$C$852,2,FALSE),0.01,IF(VLOOKUP(A828,'Área Sudene Idene'!$A$1:$B$856,2,FALSE)="sudene/idene",0.05,IF(VLOOKUP(Resumo!A828,'IDH-M'!$A$1:$C$857,3,FALSE)&lt;=0.776,0.05,0.1)))</f>
        <v>#N/A</v>
      </c>
      <c r="D828" s="15" t="e">
        <f t="shared" si="12"/>
        <v>#N/A</v>
      </c>
    </row>
    <row r="829" spans="1:4" x14ac:dyDescent="0.25">
      <c r="A829" s="2" t="s">
        <v>834</v>
      </c>
      <c r="B829" s="1" t="e">
        <f>IF(VLOOKUP(A829,FPM!$A$5:$B$858,2,FALSE)&gt;VLOOKUP(A829,ICMS!$B$1:$C$852,2,FALSE),0.01,IF(VLOOKUP(A829,'Área Sudene Idene'!$A$1:$B$856,2,FALSE)="sudene/idene",0.05,IF(VLOOKUP(Resumo!A829,'IDH-M'!$A$1:$C$857,3,FALSE)&lt;=0.776,0.05,0.1)))</f>
        <v>#N/A</v>
      </c>
      <c r="C829" s="15" t="e">
        <f>IF(VLOOKUP(A829,FPM!$A$5:$B$858,2,FALSE)/0.8&gt;VLOOKUP(A829,ICMS!$B$1:$C$852,2,FALSE),0.01,IF(VLOOKUP(A829,'Área Sudene Idene'!$A$1:$B$856,2,FALSE)="sudene/idene",0.05,IF(VLOOKUP(Resumo!A829,'IDH-M'!$A$1:$C$857,3,FALSE)&lt;=0.776,0.05,0.1)))</f>
        <v>#N/A</v>
      </c>
      <c r="D829" s="15" t="e">
        <f t="shared" si="12"/>
        <v>#N/A</v>
      </c>
    </row>
    <row r="830" spans="1:4" x14ac:dyDescent="0.25">
      <c r="A830" s="2" t="s">
        <v>835</v>
      </c>
      <c r="B830" s="1">
        <f>IF(VLOOKUP(A830,FPM!$A$5:$B$858,2,FALSE)&gt;VLOOKUP(A830,ICMS!$B$1:$C$852,2,FALSE),0.01,IF(VLOOKUP(A830,'Área Sudene Idene'!$A$1:$B$856,2,FALSE)="sudene/idene",0.05,IF(VLOOKUP(Resumo!A830,'IDH-M'!$A$1:$C$857,3,FALSE)&lt;=0.776,0.05,0.1)))</f>
        <v>0.01</v>
      </c>
      <c r="C830" s="15">
        <f>IF(VLOOKUP(A830,FPM!$A$5:$B$858,2,FALSE)/0.8&gt;VLOOKUP(A830,ICMS!$B$1:$C$852,2,FALSE),0.01,IF(VLOOKUP(A830,'Área Sudene Idene'!$A$1:$B$856,2,FALSE)="sudene/idene",0.05,IF(VLOOKUP(Resumo!A830,'IDH-M'!$A$1:$C$857,3,FALSE)&lt;=0.776,0.05,0.1)))</f>
        <v>0.01</v>
      </c>
      <c r="D830" s="15">
        <f t="shared" si="12"/>
        <v>0</v>
      </c>
    </row>
    <row r="831" spans="1:4" x14ac:dyDescent="0.25">
      <c r="A831" s="2" t="s">
        <v>836</v>
      </c>
      <c r="B831" s="1" t="e">
        <f>IF(VLOOKUP(A831,FPM!$A$5:$B$858,2,FALSE)&gt;VLOOKUP(A831,ICMS!$B$1:$C$852,2,FALSE),0.01,IF(VLOOKUP(A831,'Área Sudene Idene'!$A$1:$B$856,2,FALSE)="sudene/idene",0.05,IF(VLOOKUP(Resumo!A831,'IDH-M'!$A$1:$C$857,3,FALSE)&lt;=0.776,0.05,0.1)))</f>
        <v>#N/A</v>
      </c>
      <c r="C831" s="15" t="e">
        <f>IF(VLOOKUP(A831,FPM!$A$5:$B$858,2,FALSE)/0.8&gt;VLOOKUP(A831,ICMS!$B$1:$C$852,2,FALSE),0.01,IF(VLOOKUP(A831,'Área Sudene Idene'!$A$1:$B$856,2,FALSE)="sudene/idene",0.05,IF(VLOOKUP(Resumo!A831,'IDH-M'!$A$1:$C$857,3,FALSE)&lt;=0.776,0.05,0.1)))</f>
        <v>#N/A</v>
      </c>
      <c r="D831" s="15" t="e">
        <f t="shared" si="12"/>
        <v>#N/A</v>
      </c>
    </row>
    <row r="832" spans="1:4" x14ac:dyDescent="0.25">
      <c r="A832" s="2" t="s">
        <v>837</v>
      </c>
      <c r="B832" s="1">
        <f>IF(VLOOKUP(A832,FPM!$A$5:$B$858,2,FALSE)&gt;VLOOKUP(A832,ICMS!$B$1:$C$852,2,FALSE),0.01,IF(VLOOKUP(A832,'Área Sudene Idene'!$A$1:$B$856,2,FALSE)="sudene/idene",0.05,IF(VLOOKUP(Resumo!A832,'IDH-M'!$A$1:$C$857,3,FALSE)&lt;=0.776,0.05,0.1)))</f>
        <v>0.01</v>
      </c>
      <c r="C832" s="15">
        <f>IF(VLOOKUP(A832,FPM!$A$5:$B$858,2,FALSE)/0.8&gt;VLOOKUP(A832,ICMS!$B$1:$C$852,2,FALSE),0.01,IF(VLOOKUP(A832,'Área Sudene Idene'!$A$1:$B$856,2,FALSE)="sudene/idene",0.05,IF(VLOOKUP(Resumo!A832,'IDH-M'!$A$1:$C$857,3,FALSE)&lt;=0.776,0.05,0.1)))</f>
        <v>0.01</v>
      </c>
      <c r="D832" s="15">
        <f t="shared" si="12"/>
        <v>0</v>
      </c>
    </row>
    <row r="833" spans="1:4" x14ac:dyDescent="0.25">
      <c r="A833" s="2" t="s">
        <v>838</v>
      </c>
      <c r="B833" s="1">
        <f>IF(VLOOKUP(A833,FPM!$A$5:$B$858,2,FALSE)&gt;VLOOKUP(A833,ICMS!$B$1:$C$852,2,FALSE),0.01,IF(VLOOKUP(A833,'Área Sudene Idene'!$A$1:$B$856,2,FALSE)="sudene/idene",0.05,IF(VLOOKUP(Resumo!A833,'IDH-M'!$A$1:$C$857,3,FALSE)&lt;=0.776,0.05,0.1)))</f>
        <v>0.01</v>
      </c>
      <c r="C833" s="15">
        <f>IF(VLOOKUP(A833,FPM!$A$5:$B$858,2,FALSE)/0.8&gt;VLOOKUP(A833,ICMS!$B$1:$C$852,2,FALSE),0.01,IF(VLOOKUP(A833,'Área Sudene Idene'!$A$1:$B$856,2,FALSE)="sudene/idene",0.05,IF(VLOOKUP(Resumo!A833,'IDH-M'!$A$1:$C$857,3,FALSE)&lt;=0.776,0.05,0.1)))</f>
        <v>0.01</v>
      </c>
      <c r="D833" s="15">
        <f t="shared" si="12"/>
        <v>0</v>
      </c>
    </row>
    <row r="834" spans="1:4" x14ac:dyDescent="0.25">
      <c r="A834" s="2" t="s">
        <v>839</v>
      </c>
      <c r="B834" s="1">
        <f>IF(VLOOKUP(A834,FPM!$A$5:$B$858,2,FALSE)&gt;VLOOKUP(A834,ICMS!$B$1:$C$852,2,FALSE),0.01,IF(VLOOKUP(A834,'Área Sudene Idene'!$A$1:$B$856,2,FALSE)="sudene/idene",0.05,IF(VLOOKUP(Resumo!A834,'IDH-M'!$A$1:$C$857,3,FALSE)&lt;=0.776,0.05,0.1)))</f>
        <v>0.01</v>
      </c>
      <c r="C834" s="15">
        <f>IF(VLOOKUP(A834,FPM!$A$5:$B$858,2,FALSE)/0.8&gt;VLOOKUP(A834,ICMS!$B$1:$C$852,2,FALSE),0.01,IF(VLOOKUP(A834,'Área Sudene Idene'!$A$1:$B$856,2,FALSE)="sudene/idene",0.05,IF(VLOOKUP(Resumo!A834,'IDH-M'!$A$1:$C$857,3,FALSE)&lt;=0.776,0.05,0.1)))</f>
        <v>0.01</v>
      </c>
      <c r="D834" s="15">
        <f t="shared" si="12"/>
        <v>0</v>
      </c>
    </row>
    <row r="835" spans="1:4" x14ac:dyDescent="0.25">
      <c r="A835" s="2" t="s">
        <v>840</v>
      </c>
      <c r="B835" s="1" t="e">
        <f>IF(VLOOKUP(A835,FPM!$A$5:$B$858,2,FALSE)&gt;VLOOKUP(A835,ICMS!$B$1:$C$852,2,FALSE),0.01,IF(VLOOKUP(A835,'Área Sudene Idene'!$A$1:$B$856,2,FALSE)="sudene/idene",0.05,IF(VLOOKUP(Resumo!A835,'IDH-M'!$A$1:$C$857,3,FALSE)&lt;=0.776,0.05,0.1)))</f>
        <v>#N/A</v>
      </c>
      <c r="C835" s="15" t="e">
        <f>IF(VLOOKUP(A835,FPM!$A$5:$B$858,2,FALSE)/0.8&gt;VLOOKUP(A835,ICMS!$B$1:$C$852,2,FALSE),0.01,IF(VLOOKUP(A835,'Área Sudene Idene'!$A$1:$B$856,2,FALSE)="sudene/idene",0.05,IF(VLOOKUP(Resumo!A835,'IDH-M'!$A$1:$C$857,3,FALSE)&lt;=0.776,0.05,0.1)))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841</v>
      </c>
      <c r="B836" s="1">
        <f>IF(VLOOKUP(A836,FPM!$A$5:$B$858,2,FALSE)&gt;VLOOKUP(A836,ICMS!$B$1:$C$852,2,FALSE),0.01,IF(VLOOKUP(A836,'Área Sudene Idene'!$A$1:$B$856,2,FALSE)="sudene/idene",0.05,IF(VLOOKUP(Resumo!A836,'IDH-M'!$A$1:$C$857,3,FALSE)&lt;=0.776,0.05,0.1)))</f>
        <v>0.1</v>
      </c>
      <c r="C836" s="15">
        <f>IF(VLOOKUP(A836,FPM!$A$5:$B$858,2,FALSE)/0.8&gt;VLOOKUP(A836,ICMS!$B$1:$C$852,2,FALSE),0.01,IF(VLOOKUP(A836,'Área Sudene Idene'!$A$1:$B$856,2,FALSE)="sudene/idene",0.05,IF(VLOOKUP(Resumo!A836,'IDH-M'!$A$1:$C$857,3,FALSE)&lt;=0.776,0.05,0.1)))</f>
        <v>0.1</v>
      </c>
      <c r="D836" s="15">
        <f t="shared" si="13"/>
        <v>0</v>
      </c>
    </row>
    <row r="837" spans="1:4" x14ac:dyDescent="0.25">
      <c r="A837" s="2" t="s">
        <v>842</v>
      </c>
      <c r="B837" s="1" t="e">
        <f>IF(VLOOKUP(A837,FPM!$A$5:$B$858,2,FALSE)&gt;VLOOKUP(A837,ICMS!$B$1:$C$852,2,FALSE),0.01,IF(VLOOKUP(A837,'Área Sudene Idene'!$A$1:$B$856,2,FALSE)="sudene/idene",0.05,IF(VLOOKUP(Resumo!A837,'IDH-M'!$A$1:$C$857,3,FALSE)&lt;=0.776,0.05,0.1)))</f>
        <v>#N/A</v>
      </c>
      <c r="C837" s="15" t="e">
        <f>IF(VLOOKUP(A837,FPM!$A$5:$B$858,2,FALSE)/0.8&gt;VLOOKUP(A837,ICMS!$B$1:$C$852,2,FALSE),0.01,IF(VLOOKUP(A837,'Área Sudene Idene'!$A$1:$B$856,2,FALSE)="sudene/idene",0.05,IF(VLOOKUP(Resumo!A837,'IDH-M'!$A$1:$C$857,3,FALSE)&lt;=0.776,0.05,0.1)))</f>
        <v>#N/A</v>
      </c>
      <c r="D837" s="15" t="e">
        <f t="shared" si="13"/>
        <v>#N/A</v>
      </c>
    </row>
    <row r="838" spans="1:4" x14ac:dyDescent="0.25">
      <c r="A838" s="2" t="s">
        <v>843</v>
      </c>
      <c r="B838" s="1" t="e">
        <f>IF(VLOOKUP(A838,FPM!$A$5:$B$858,2,FALSE)&gt;VLOOKUP(A838,ICMS!$B$1:$C$852,2,FALSE),0.01,IF(VLOOKUP(A838,'Área Sudene Idene'!$A$1:$B$856,2,FALSE)="sudene/idene",0.05,IF(VLOOKUP(Resumo!A838,'IDH-M'!$A$1:$C$857,3,FALSE)&lt;=0.776,0.05,0.1)))</f>
        <v>#N/A</v>
      </c>
      <c r="C838" s="15" t="e">
        <f>IF(VLOOKUP(A838,FPM!$A$5:$B$858,2,FALSE)/0.8&gt;VLOOKUP(A838,ICMS!$B$1:$C$852,2,FALSE),0.01,IF(VLOOKUP(A838,'Área Sudene Idene'!$A$1:$B$856,2,FALSE)="sudene/idene",0.05,IF(VLOOKUP(Resumo!A838,'IDH-M'!$A$1:$C$857,3,FALSE)&lt;=0.776,0.05,0.1)))</f>
        <v>#N/A</v>
      </c>
      <c r="D838" s="15" t="e">
        <f t="shared" si="13"/>
        <v>#N/A</v>
      </c>
    </row>
    <row r="839" spans="1:4" x14ac:dyDescent="0.25">
      <c r="A839" s="2" t="s">
        <v>844</v>
      </c>
      <c r="B839" s="1" t="e">
        <f>IF(VLOOKUP(A839,FPM!$A$5:$B$858,2,FALSE)&gt;VLOOKUP(A839,ICMS!$B$1:$C$852,2,FALSE),0.01,IF(VLOOKUP(A839,'Área Sudene Idene'!$A$1:$B$856,2,FALSE)="sudene/idene",0.05,IF(VLOOKUP(Resumo!A839,'IDH-M'!$A$1:$C$857,3,FALSE)&lt;=0.776,0.05,0.1)))</f>
        <v>#N/A</v>
      </c>
      <c r="C839" s="15" t="e">
        <f>IF(VLOOKUP(A839,FPM!$A$5:$B$858,2,FALSE)/0.8&gt;VLOOKUP(A839,ICMS!$B$1:$C$852,2,FALSE),0.01,IF(VLOOKUP(A839,'Área Sudene Idene'!$A$1:$B$856,2,FALSE)="sudene/idene",0.05,IF(VLOOKUP(Resumo!A839,'IDH-M'!$A$1:$C$857,3,FALSE)&lt;=0.776,0.05,0.1)))</f>
        <v>#N/A</v>
      </c>
      <c r="D839" s="15" t="e">
        <f t="shared" si="13"/>
        <v>#N/A</v>
      </c>
    </row>
    <row r="840" spans="1:4" x14ac:dyDescent="0.25">
      <c r="A840" s="2" t="s">
        <v>845</v>
      </c>
      <c r="B840" s="1">
        <f>IF(VLOOKUP(A840,FPM!$A$5:$B$858,2,FALSE)&gt;VLOOKUP(A840,ICMS!$B$1:$C$852,2,FALSE),0.01,IF(VLOOKUP(A840,'Área Sudene Idene'!$A$1:$B$856,2,FALSE)="sudene/idene",0.05,IF(VLOOKUP(Resumo!A840,'IDH-M'!$A$1:$C$857,3,FALSE)&lt;=0.776,0.05,0.1)))</f>
        <v>0.05</v>
      </c>
      <c r="C840" s="15">
        <f>IF(VLOOKUP(A840,FPM!$A$5:$B$858,2,FALSE)/0.8&gt;VLOOKUP(A840,ICMS!$B$1:$C$852,2,FALSE),0.01,IF(VLOOKUP(A840,'Área Sudene Idene'!$A$1:$B$856,2,FALSE)="sudene/idene",0.05,IF(VLOOKUP(Resumo!A840,'IDH-M'!$A$1:$C$857,3,FALSE)&lt;=0.776,0.05,0.1)))</f>
        <v>0.01</v>
      </c>
      <c r="D840" s="15">
        <f t="shared" si="13"/>
        <v>0.04</v>
      </c>
    </row>
    <row r="841" spans="1:4" x14ac:dyDescent="0.25">
      <c r="A841" s="2" t="s">
        <v>846</v>
      </c>
      <c r="B841" s="1" t="e">
        <f>IF(VLOOKUP(A841,FPM!$A$5:$B$858,2,FALSE)&gt;VLOOKUP(A841,ICMS!$B$1:$C$852,2,FALSE),0.01,IF(VLOOKUP(A841,'Área Sudene Idene'!$A$1:$B$856,2,FALSE)="sudene/idene",0.05,IF(VLOOKUP(Resumo!A841,'IDH-M'!$A$1:$C$857,3,FALSE)&lt;=0.776,0.05,0.1)))</f>
        <v>#N/A</v>
      </c>
      <c r="C841" s="15" t="e">
        <f>IF(VLOOKUP(A841,FPM!$A$5:$B$858,2,FALSE)/0.8&gt;VLOOKUP(A841,ICMS!$B$1:$C$852,2,FALSE),0.01,IF(VLOOKUP(A841,'Área Sudene Idene'!$A$1:$B$856,2,FALSE)="sudene/idene",0.05,IF(VLOOKUP(Resumo!A841,'IDH-M'!$A$1:$C$857,3,FALSE)&lt;=0.776,0.05,0.1)))</f>
        <v>#N/A</v>
      </c>
      <c r="D841" s="15" t="e">
        <f t="shared" si="13"/>
        <v>#N/A</v>
      </c>
    </row>
    <row r="842" spans="1:4" x14ac:dyDescent="0.25">
      <c r="A842" s="2" t="s">
        <v>847</v>
      </c>
      <c r="B842" s="1">
        <f>IF(VLOOKUP(A842,FPM!$A$5:$B$858,2,FALSE)&gt;VLOOKUP(A842,ICMS!$B$1:$C$852,2,FALSE),0.01,IF(VLOOKUP(A842,'Área Sudene Idene'!$A$1:$B$856,2,FALSE)="sudene/idene",0.05,IF(VLOOKUP(Resumo!A842,'IDH-M'!$A$1:$C$857,3,FALSE)&lt;=0.776,0.05,0.1)))</f>
        <v>0.01</v>
      </c>
      <c r="C842" s="15">
        <f>IF(VLOOKUP(A842,FPM!$A$5:$B$858,2,FALSE)/0.8&gt;VLOOKUP(A842,ICMS!$B$1:$C$852,2,FALSE),0.01,IF(VLOOKUP(A842,'Área Sudene Idene'!$A$1:$B$856,2,FALSE)="sudene/idene",0.05,IF(VLOOKUP(Resumo!A842,'IDH-M'!$A$1:$C$857,3,FALSE)&lt;=0.776,0.05,0.1)))</f>
        <v>0.01</v>
      </c>
      <c r="D842" s="15">
        <f t="shared" si="13"/>
        <v>0</v>
      </c>
    </row>
    <row r="843" spans="1:4" x14ac:dyDescent="0.25">
      <c r="A843" s="2" t="s">
        <v>848</v>
      </c>
      <c r="B843" s="1" t="e">
        <f>IF(VLOOKUP(A843,FPM!$A$5:$B$858,2,FALSE)&gt;VLOOKUP(A843,ICMS!$B$1:$C$852,2,FALSE),0.01,IF(VLOOKUP(A843,'Área Sudene Idene'!$A$1:$B$856,2,FALSE)="sudene/idene",0.05,IF(VLOOKUP(Resumo!A843,'IDH-M'!$A$1:$C$857,3,FALSE)&lt;=0.776,0.05,0.1)))</f>
        <v>#N/A</v>
      </c>
      <c r="C843" s="15" t="e">
        <f>IF(VLOOKUP(A843,FPM!$A$5:$B$858,2,FALSE)/0.8&gt;VLOOKUP(A843,ICMS!$B$1:$C$852,2,FALSE),0.01,IF(VLOOKUP(A843,'Área Sudene Idene'!$A$1:$B$856,2,FALSE)="sudene/idene",0.05,IF(VLOOKUP(Resumo!A843,'IDH-M'!$A$1:$C$857,3,FALSE)&lt;=0.776,0.05,0.1)))</f>
        <v>#N/A</v>
      </c>
      <c r="D843" s="15" t="e">
        <f t="shared" si="13"/>
        <v>#N/A</v>
      </c>
    </row>
    <row r="844" spans="1:4" x14ac:dyDescent="0.25">
      <c r="A844" s="2" t="s">
        <v>849</v>
      </c>
      <c r="B844" s="1">
        <f>IF(VLOOKUP(A844,FPM!$A$5:$B$858,2,FALSE)&gt;VLOOKUP(A844,ICMS!$B$1:$C$852,2,FALSE),0.01,IF(VLOOKUP(A844,'Área Sudene Idene'!$A$1:$B$856,2,FALSE)="sudene/idene",0.05,IF(VLOOKUP(Resumo!A844,'IDH-M'!$A$1:$C$857,3,FALSE)&lt;=0.776,0.05,0.1)))</f>
        <v>0.01</v>
      </c>
      <c r="C844" s="15">
        <f>IF(VLOOKUP(A844,FPM!$A$5:$B$858,2,FALSE)/0.8&gt;VLOOKUP(A844,ICMS!$B$1:$C$852,2,FALSE),0.01,IF(VLOOKUP(A844,'Área Sudene Idene'!$A$1:$B$856,2,FALSE)="sudene/idene",0.05,IF(VLOOKUP(Resumo!A844,'IDH-M'!$A$1:$C$857,3,FALSE)&lt;=0.776,0.05,0.1)))</f>
        <v>0.01</v>
      </c>
      <c r="D844" s="15">
        <f t="shared" si="13"/>
        <v>0</v>
      </c>
    </row>
    <row r="845" spans="1:4" x14ac:dyDescent="0.25">
      <c r="A845" s="2" t="s">
        <v>850</v>
      </c>
      <c r="B845" s="1">
        <f>IF(VLOOKUP(A845,FPM!$A$5:$B$858,2,FALSE)&gt;VLOOKUP(A845,ICMS!$B$1:$C$852,2,FALSE),0.01,IF(VLOOKUP(A845,'Área Sudene Idene'!$A$1:$B$856,2,FALSE)="sudene/idene",0.05,IF(VLOOKUP(Resumo!A845,'IDH-M'!$A$1:$C$857,3,FALSE)&lt;=0.776,0.05,0.1)))</f>
        <v>0.05</v>
      </c>
      <c r="C845" s="15">
        <f>IF(VLOOKUP(A845,FPM!$A$5:$B$858,2,FALSE)/0.8&gt;VLOOKUP(A845,ICMS!$B$1:$C$852,2,FALSE),0.01,IF(VLOOKUP(A845,'Área Sudene Idene'!$A$1:$B$856,2,FALSE)="sudene/idene",0.05,IF(VLOOKUP(Resumo!A845,'IDH-M'!$A$1:$C$857,3,FALSE)&lt;=0.776,0.05,0.1)))</f>
        <v>0.01</v>
      </c>
      <c r="D845" s="15">
        <f t="shared" si="13"/>
        <v>0.04</v>
      </c>
    </row>
    <row r="846" spans="1:4" x14ac:dyDescent="0.25">
      <c r="A846" s="2" t="s">
        <v>851</v>
      </c>
      <c r="B846" s="1" t="e">
        <f>IF(VLOOKUP(A846,FPM!$A$5:$B$858,2,FALSE)&gt;VLOOKUP(A846,ICMS!$B$1:$C$852,2,FALSE),0.01,IF(VLOOKUP(A846,'Área Sudene Idene'!$A$1:$B$856,2,FALSE)="sudene/idene",0.05,IF(VLOOKUP(Resumo!A846,'IDH-M'!$A$1:$C$857,3,FALSE)&lt;=0.776,0.05,0.1)))</f>
        <v>#N/A</v>
      </c>
      <c r="C846" s="15" t="e">
        <f>IF(VLOOKUP(A846,FPM!$A$5:$B$858,2,FALSE)/0.8&gt;VLOOKUP(A846,ICMS!$B$1:$C$852,2,FALSE),0.01,IF(VLOOKUP(A846,'Área Sudene Idene'!$A$1:$B$856,2,FALSE)="sudene/idene",0.05,IF(VLOOKUP(Resumo!A846,'IDH-M'!$A$1:$C$857,3,FALSE)&lt;=0.776,0.05,0.1)))</f>
        <v>#N/A</v>
      </c>
      <c r="D846" s="15" t="e">
        <f t="shared" si="13"/>
        <v>#N/A</v>
      </c>
    </row>
    <row r="847" spans="1:4" x14ac:dyDescent="0.25">
      <c r="A847" s="2" t="s">
        <v>852</v>
      </c>
      <c r="B847" s="1">
        <f>IF(VLOOKUP(A847,FPM!$A$5:$B$858,2,FALSE)&gt;VLOOKUP(A847,ICMS!$B$1:$C$852,2,FALSE),0.01,IF(VLOOKUP(A847,'Área Sudene Idene'!$A$1:$B$856,2,FALSE)="sudene/idene",0.05,IF(VLOOKUP(Resumo!A847,'IDH-M'!$A$1:$C$857,3,FALSE)&lt;=0.776,0.05,0.1)))</f>
        <v>0.01</v>
      </c>
      <c r="C847" s="15">
        <f>IF(VLOOKUP(A847,FPM!$A$5:$B$858,2,FALSE)/0.8&gt;VLOOKUP(A847,ICMS!$B$1:$C$852,2,FALSE),0.01,IF(VLOOKUP(A847,'Área Sudene Idene'!$A$1:$B$856,2,FALSE)="sudene/idene",0.05,IF(VLOOKUP(Resumo!A847,'IDH-M'!$A$1:$C$857,3,FALSE)&lt;=0.776,0.05,0.1)))</f>
        <v>0.01</v>
      </c>
      <c r="D847" s="15">
        <f t="shared" si="13"/>
        <v>0</v>
      </c>
    </row>
    <row r="848" spans="1:4" x14ac:dyDescent="0.25">
      <c r="A848" s="2" t="s">
        <v>853</v>
      </c>
      <c r="B848" s="1">
        <f>IF(VLOOKUP(A848,FPM!$A$5:$B$858,2,FALSE)&gt;VLOOKUP(A848,ICMS!$B$1:$C$852,2,FALSE),0.01,IF(VLOOKUP(A848,'Área Sudene Idene'!$A$1:$B$856,2,FALSE)="sudene/idene",0.05,IF(VLOOKUP(Resumo!A848,'IDH-M'!$A$1:$C$857,3,FALSE)&lt;=0.776,0.05,0.1)))</f>
        <v>0.01</v>
      </c>
      <c r="C848" s="15">
        <f>IF(VLOOKUP(A848,FPM!$A$5:$B$858,2,FALSE)/0.8&gt;VLOOKUP(A848,ICMS!$B$1:$C$852,2,FALSE),0.01,IF(VLOOKUP(A848,'Área Sudene Idene'!$A$1:$B$856,2,FALSE)="sudene/idene",0.05,IF(VLOOKUP(Resumo!A848,'IDH-M'!$A$1:$C$857,3,FALSE)&lt;=0.776,0.05,0.1)))</f>
        <v>0.01</v>
      </c>
      <c r="D848" s="15">
        <f t="shared" si="13"/>
        <v>0</v>
      </c>
    </row>
    <row r="849" spans="1:4" x14ac:dyDescent="0.25">
      <c r="A849" s="2" t="s">
        <v>854</v>
      </c>
      <c r="B849" s="1" t="e">
        <f>IF(VLOOKUP(A849,FPM!$A$5:$B$858,2,FALSE)&gt;VLOOKUP(A849,ICMS!$B$1:$C$852,2,FALSE),0.01,IF(VLOOKUP(A849,'Área Sudene Idene'!$A$1:$B$856,2,FALSE)="sudene/idene",0.05,IF(VLOOKUP(Resumo!A849,'IDH-M'!$A$1:$C$857,3,FALSE)&lt;=0.776,0.05,0.1)))</f>
        <v>#N/A</v>
      </c>
      <c r="C849" s="15" t="e">
        <f>IF(VLOOKUP(A849,FPM!$A$5:$B$858,2,FALSE)/0.8&gt;VLOOKUP(A849,ICMS!$B$1:$C$852,2,FALSE),0.01,IF(VLOOKUP(A849,'Área Sudene Idene'!$A$1:$B$856,2,FALSE)="sudene/idene",0.05,IF(VLOOKUP(Resumo!A849,'IDH-M'!$A$1:$C$857,3,FALSE)&lt;=0.776,0.05,0.1)))</f>
        <v>#N/A</v>
      </c>
      <c r="D849" s="15" t="e">
        <f t="shared" si="13"/>
        <v>#N/A</v>
      </c>
    </row>
    <row r="850" spans="1:4" x14ac:dyDescent="0.25">
      <c r="A850" s="2" t="s">
        <v>855</v>
      </c>
      <c r="B850" s="1" t="e">
        <f>IF(VLOOKUP(A850,FPM!$A$5:$B$858,2,FALSE)&gt;VLOOKUP(A850,ICMS!$B$1:$C$852,2,FALSE),0.01,IF(VLOOKUP(A850,'Área Sudene Idene'!$A$1:$B$856,2,FALSE)="sudene/idene",0.05,IF(VLOOKUP(Resumo!A850,'IDH-M'!$A$1:$C$857,3,FALSE)&lt;=0.776,0.05,0.1)))</f>
        <v>#N/A</v>
      </c>
      <c r="C850" s="15" t="e">
        <f>IF(VLOOKUP(A850,FPM!$A$5:$B$858,2,FALSE)/0.8&gt;VLOOKUP(A850,ICMS!$B$1:$C$852,2,FALSE),0.01,IF(VLOOKUP(A850,'Área Sudene Idene'!$A$1:$B$856,2,FALSE)="sudene/idene",0.05,IF(VLOOKUP(Resumo!A850,'IDH-M'!$A$1:$C$857,3,FALSE)&lt;=0.776,0.05,0.1)))</f>
        <v>#N/A</v>
      </c>
      <c r="D850" s="15" t="e">
        <f t="shared" si="13"/>
        <v>#N/A</v>
      </c>
    </row>
    <row r="851" spans="1:4" x14ac:dyDescent="0.25">
      <c r="A851" s="2" t="s">
        <v>856</v>
      </c>
      <c r="B851" s="1" t="e">
        <f>IF(VLOOKUP(A851,FPM!$A$5:$B$858,2,FALSE)&gt;VLOOKUP(A851,ICMS!$B$1:$C$852,2,FALSE),0.01,IF(VLOOKUP(A851,'Área Sudene Idene'!$A$1:$B$856,2,FALSE)="sudene/idene",0.05,IF(VLOOKUP(Resumo!A851,'IDH-M'!$A$1:$C$857,3,FALSE)&lt;=0.776,0.05,0.1)))</f>
        <v>#N/A</v>
      </c>
      <c r="C851" s="15" t="e">
        <f>IF(VLOOKUP(A851,FPM!$A$5:$B$858,2,FALSE)/0.8&gt;VLOOKUP(A851,ICMS!$B$1:$C$852,2,FALSE),0.01,IF(VLOOKUP(A851,'Área Sudene Idene'!$A$1:$B$856,2,FALSE)="sudene/idene",0.05,IF(VLOOKUP(Resumo!A851,'IDH-M'!$A$1:$C$857,3,FALSE)&lt;=0.776,0.05,0.1)))</f>
        <v>#N/A</v>
      </c>
      <c r="D851" s="15" t="e">
        <f t="shared" si="13"/>
        <v>#N/A</v>
      </c>
    </row>
    <row r="852" spans="1:4" x14ac:dyDescent="0.25">
      <c r="A852" s="2" t="s">
        <v>857</v>
      </c>
      <c r="B852" s="1">
        <f>IF(VLOOKUP(A852,FPM!$A$5:$B$858,2,FALSE)&gt;VLOOKUP(A852,ICMS!$B$1:$C$852,2,FALSE),0.01,IF(VLOOKUP(A852,'Área Sudene Idene'!$A$1:$B$856,2,FALSE)="sudene/idene",0.05,IF(VLOOKUP(Resumo!A852,'IDH-M'!$A$1:$C$857,3,FALSE)&lt;=0.776,0.05,0.1)))</f>
        <v>0.01</v>
      </c>
      <c r="C852" s="15">
        <f>IF(VLOOKUP(A852,FPM!$A$5:$B$858,2,FALSE)/0.8&gt;VLOOKUP(A852,ICMS!$B$1:$C$852,2,FALSE),0.01,IF(VLOOKUP(A852,'Área Sudene Idene'!$A$1:$B$856,2,FALSE)="sudene/idene",0.05,IF(VLOOKUP(Resumo!A852,'IDH-M'!$A$1:$C$857,3,FALSE)&lt;=0.776,0.05,0.1)))</f>
        <v>0.01</v>
      </c>
      <c r="D852" s="15">
        <f t="shared" si="13"/>
        <v>0</v>
      </c>
    </row>
    <row r="853" spans="1:4" x14ac:dyDescent="0.25">
      <c r="A853" s="2" t="s">
        <v>858</v>
      </c>
      <c r="B853" s="1">
        <f>IF(VLOOKUP(A853,FPM!$A$5:$B$858,2,FALSE)&gt;VLOOKUP(A853,ICMS!$B$1:$C$852,2,FALSE),0.01,IF(VLOOKUP(A853,'Área Sudene Idene'!$A$1:$B$856,2,FALSE)="sudene/idene",0.05,IF(VLOOKUP(Resumo!A853,'IDH-M'!$A$1:$C$857,3,FALSE)&lt;=0.776,0.05,0.1)))</f>
        <v>0.01</v>
      </c>
      <c r="C853" s="15">
        <f>IF(VLOOKUP(A853,FPM!$A$5:$B$858,2,FALSE)/0.8&gt;VLOOKUP(A853,ICMS!$B$1:$C$852,2,FALSE),0.01,IF(VLOOKUP(A853,'Área Sudene Idene'!$A$1:$B$856,2,FALSE)="sudene/idene",0.05,IF(VLOOKUP(Resumo!A853,'IDH-M'!$A$1:$C$857,3,FALSE)&lt;=0.776,0.05,0.1)))</f>
        <v>0.01</v>
      </c>
      <c r="D853" s="15">
        <f t="shared" si="13"/>
        <v>0</v>
      </c>
    </row>
    <row r="854" spans="1:4" x14ac:dyDescent="0.25">
      <c r="A854" s="2" t="s">
        <v>859</v>
      </c>
      <c r="B854" s="1">
        <f>IF(VLOOKUP(A854,FPM!$A$5:$B$858,2,FALSE)&gt;VLOOKUP(A854,ICMS!$B$1:$C$852,2,FALSE),0.01,IF(VLOOKUP(A854,'Área Sudene Idene'!$A$1:$B$856,2,FALSE)="sudene/idene",0.05,IF(VLOOKUP(Resumo!A854,'IDH-M'!$A$1:$C$857,3,FALSE)&lt;=0.776,0.05,0.1)))</f>
        <v>0.01</v>
      </c>
      <c r="C854" s="15">
        <f>IF(VLOOKUP(A854,FPM!$A$5:$B$858,2,FALSE)/0.8&gt;VLOOKUP(A854,ICMS!$B$1:$C$852,2,FALSE),0.01,IF(VLOOKUP(A854,'Área Sudene Idene'!$A$1:$B$856,2,FALSE)="sudene/idene",0.05,IF(VLOOKUP(Resumo!A854,'IDH-M'!$A$1:$C$857,3,FALSE)&lt;=0.776,0.05,0.1)))</f>
        <v>0.01</v>
      </c>
      <c r="D854" s="15">
        <f t="shared" si="13"/>
        <v>0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890</v>
      </c>
    </row>
    <row r="2" spans="2:2" x14ac:dyDescent="0.25">
      <c r="B2" s="45" t="s">
        <v>7</v>
      </c>
    </row>
    <row r="3" spans="2:2" x14ac:dyDescent="0.25">
      <c r="B3" s="45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45" t="s">
        <v>11</v>
      </c>
    </row>
    <row r="7" spans="2:2" x14ac:dyDescent="0.25">
      <c r="B7" s="45" t="s">
        <v>12</v>
      </c>
    </row>
    <row r="8" spans="2:2" x14ac:dyDescent="0.25">
      <c r="B8" s="45" t="s">
        <v>13</v>
      </c>
    </row>
    <row r="9" spans="2:2" x14ac:dyDescent="0.25">
      <c r="B9" s="7" t="s">
        <v>14</v>
      </c>
    </row>
    <row r="10" spans="2:2" x14ac:dyDescent="0.25">
      <c r="B10" s="45" t="s">
        <v>15</v>
      </c>
    </row>
    <row r="11" spans="2:2" x14ac:dyDescent="0.25">
      <c r="B11" s="45" t="s">
        <v>16</v>
      </c>
    </row>
    <row r="12" spans="2:2" x14ac:dyDescent="0.25">
      <c r="B12" s="45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45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45" t="s">
        <v>26</v>
      </c>
    </row>
    <row r="22" spans="2:2" x14ac:dyDescent="0.25">
      <c r="B22" s="7" t="s">
        <v>27</v>
      </c>
    </row>
    <row r="23" spans="2:2" x14ac:dyDescent="0.25">
      <c r="B23" s="45" t="s">
        <v>28</v>
      </c>
    </row>
    <row r="24" spans="2:2" x14ac:dyDescent="0.25">
      <c r="B24" s="45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45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45" t="s">
        <v>36</v>
      </c>
    </row>
    <row r="32" spans="2:2" x14ac:dyDescent="0.25">
      <c r="B32" s="45" t="s">
        <v>37</v>
      </c>
    </row>
    <row r="33" spans="2:2" x14ac:dyDescent="0.25">
      <c r="B33" s="45" t="s">
        <v>38</v>
      </c>
    </row>
    <row r="34" spans="2:2" x14ac:dyDescent="0.25">
      <c r="B34" s="45" t="s">
        <v>39</v>
      </c>
    </row>
    <row r="35" spans="2:2" x14ac:dyDescent="0.25">
      <c r="B35" s="45" t="s">
        <v>40</v>
      </c>
    </row>
    <row r="36" spans="2:2" x14ac:dyDescent="0.25">
      <c r="B36" s="45" t="s">
        <v>41</v>
      </c>
    </row>
    <row r="37" spans="2:2" x14ac:dyDescent="0.25">
      <c r="B37" s="7" t="s">
        <v>42</v>
      </c>
    </row>
    <row r="38" spans="2:2" x14ac:dyDescent="0.25">
      <c r="B38" s="45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45" t="s">
        <v>47</v>
      </c>
    </row>
    <row r="43" spans="2:2" x14ac:dyDescent="0.25">
      <c r="B43" s="45" t="s">
        <v>48</v>
      </c>
    </row>
    <row r="44" spans="2:2" x14ac:dyDescent="0.25">
      <c r="B44" s="45" t="s">
        <v>49</v>
      </c>
    </row>
    <row r="45" spans="2:2" x14ac:dyDescent="0.25">
      <c r="B45" s="45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45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45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45" t="s">
        <v>65</v>
      </c>
    </row>
    <row r="61" spans="2:2" x14ac:dyDescent="0.25">
      <c r="B61" s="45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45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45" t="s">
        <v>82</v>
      </c>
    </row>
    <row r="78" spans="2:2" x14ac:dyDescent="0.25">
      <c r="B78" s="7" t="s">
        <v>83</v>
      </c>
    </row>
    <row r="79" spans="2:2" x14ac:dyDescent="0.25">
      <c r="B79" s="45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45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45" t="s">
        <v>98</v>
      </c>
    </row>
    <row r="94" spans="2:2" x14ac:dyDescent="0.25">
      <c r="B94" s="45" t="s">
        <v>99</v>
      </c>
    </row>
    <row r="95" spans="2:2" x14ac:dyDescent="0.25">
      <c r="B95" s="45" t="s">
        <v>100</v>
      </c>
    </row>
    <row r="96" spans="2:2" x14ac:dyDescent="0.25">
      <c r="B96" s="45" t="s">
        <v>101</v>
      </c>
    </row>
    <row r="97" spans="2:2" x14ac:dyDescent="0.25">
      <c r="B97" s="45" t="s">
        <v>102</v>
      </c>
    </row>
    <row r="98" spans="2:2" x14ac:dyDescent="0.25">
      <c r="B98" s="7" t="s">
        <v>103</v>
      </c>
    </row>
    <row r="99" spans="2:2" x14ac:dyDescent="0.25">
      <c r="B99" s="45" t="s">
        <v>104</v>
      </c>
    </row>
    <row r="100" spans="2:2" x14ac:dyDescent="0.25">
      <c r="B100" s="45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45" t="s">
        <v>113</v>
      </c>
    </row>
    <row r="109" spans="2:2" x14ac:dyDescent="0.25">
      <c r="B109" s="7" t="s">
        <v>114</v>
      </c>
    </row>
    <row r="110" spans="2:2" x14ac:dyDescent="0.25">
      <c r="B110" s="45" t="s">
        <v>115</v>
      </c>
    </row>
    <row r="111" spans="2:2" x14ac:dyDescent="0.25">
      <c r="B111" s="45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45" t="s">
        <v>122</v>
      </c>
    </row>
    <row r="118" spans="2:2" x14ac:dyDescent="0.25">
      <c r="B118" s="7" t="s">
        <v>123</v>
      </c>
    </row>
    <row r="119" spans="2:2" x14ac:dyDescent="0.25">
      <c r="B119" s="45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45" t="s">
        <v>135</v>
      </c>
    </row>
    <row r="131" spans="2:2" x14ac:dyDescent="0.25">
      <c r="B131" s="45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45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45" t="s">
        <v>144</v>
      </c>
    </row>
    <row r="140" spans="2:2" x14ac:dyDescent="0.25">
      <c r="B140" s="45" t="s">
        <v>145</v>
      </c>
    </row>
    <row r="141" spans="2:2" x14ac:dyDescent="0.25">
      <c r="B141" s="45" t="s">
        <v>146</v>
      </c>
    </row>
    <row r="142" spans="2:2" x14ac:dyDescent="0.25">
      <c r="B142" s="45" t="s">
        <v>147</v>
      </c>
    </row>
    <row r="143" spans="2:2" x14ac:dyDescent="0.25">
      <c r="B143" s="7" t="s">
        <v>148</v>
      </c>
    </row>
    <row r="144" spans="2:2" x14ac:dyDescent="0.25">
      <c r="B144" s="45" t="s">
        <v>149</v>
      </c>
    </row>
    <row r="145" spans="2:2" x14ac:dyDescent="0.25">
      <c r="B145" s="45" t="s">
        <v>150</v>
      </c>
    </row>
    <row r="146" spans="2:2" x14ac:dyDescent="0.25">
      <c r="B146" s="45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45" t="s">
        <v>155</v>
      </c>
    </row>
    <row r="151" spans="2:2" x14ac:dyDescent="0.25">
      <c r="B151" s="7" t="s">
        <v>156</v>
      </c>
    </row>
    <row r="152" spans="2:2" x14ac:dyDescent="0.25">
      <c r="B152" s="45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45" t="s">
        <v>162</v>
      </c>
    </row>
    <row r="158" spans="2:2" x14ac:dyDescent="0.25">
      <c r="B158" s="7" t="s">
        <v>163</v>
      </c>
    </row>
    <row r="159" spans="2:2" x14ac:dyDescent="0.25">
      <c r="B159" s="45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45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45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45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45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45" t="s">
        <v>181</v>
      </c>
    </row>
    <row r="177" spans="2:2" x14ac:dyDescent="0.25">
      <c r="B177" s="45" t="s">
        <v>182</v>
      </c>
    </row>
    <row r="178" spans="2:2" x14ac:dyDescent="0.25">
      <c r="B178" s="7" t="s">
        <v>183</v>
      </c>
    </row>
    <row r="179" spans="2:2" x14ac:dyDescent="0.25">
      <c r="B179" s="45" t="s">
        <v>184</v>
      </c>
    </row>
    <row r="180" spans="2:2" x14ac:dyDescent="0.25">
      <c r="B180" s="7" t="s">
        <v>185</v>
      </c>
    </row>
    <row r="181" spans="2:2" x14ac:dyDescent="0.25">
      <c r="B181" s="45" t="s">
        <v>186</v>
      </c>
    </row>
    <row r="182" spans="2:2" x14ac:dyDescent="0.25">
      <c r="B182" s="7" t="s">
        <v>187</v>
      </c>
    </row>
    <row r="183" spans="2:2" x14ac:dyDescent="0.25">
      <c r="B183" s="45" t="s">
        <v>188</v>
      </c>
    </row>
    <row r="184" spans="2:2" x14ac:dyDescent="0.25">
      <c r="B184" s="45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45" t="s">
        <v>194</v>
      </c>
    </row>
    <row r="190" spans="2:2" x14ac:dyDescent="0.25">
      <c r="B190" s="45" t="s">
        <v>195</v>
      </c>
    </row>
    <row r="191" spans="2:2" x14ac:dyDescent="0.25">
      <c r="B191" s="45" t="s">
        <v>196</v>
      </c>
    </row>
    <row r="192" spans="2:2" x14ac:dyDescent="0.25">
      <c r="B192" s="45" t="s">
        <v>197</v>
      </c>
    </row>
    <row r="193" spans="2:2" x14ac:dyDescent="0.25">
      <c r="B193" s="45" t="s">
        <v>198</v>
      </c>
    </row>
    <row r="194" spans="2:2" x14ac:dyDescent="0.25">
      <c r="B194" s="45" t="s">
        <v>199</v>
      </c>
    </row>
    <row r="195" spans="2:2" x14ac:dyDescent="0.25">
      <c r="B195" s="45" t="s">
        <v>200</v>
      </c>
    </row>
    <row r="196" spans="2:2" x14ac:dyDescent="0.25">
      <c r="B196" s="45" t="s">
        <v>201</v>
      </c>
    </row>
    <row r="197" spans="2:2" x14ac:dyDescent="0.25">
      <c r="B197" s="45" t="s">
        <v>202</v>
      </c>
    </row>
    <row r="198" spans="2:2" x14ac:dyDescent="0.25">
      <c r="B198" s="45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45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45" t="s">
        <v>214</v>
      </c>
    </row>
    <row r="210" spans="2:2" x14ac:dyDescent="0.25">
      <c r="B210" s="7" t="s">
        <v>215</v>
      </c>
    </row>
    <row r="211" spans="2:2" x14ac:dyDescent="0.25">
      <c r="B211" s="45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45" t="s">
        <v>224</v>
      </c>
    </row>
    <row r="220" spans="2:2" x14ac:dyDescent="0.25">
      <c r="B220" s="45" t="s">
        <v>225</v>
      </c>
    </row>
    <row r="221" spans="2:2" x14ac:dyDescent="0.25">
      <c r="B221" s="45" t="s">
        <v>226</v>
      </c>
    </row>
    <row r="222" spans="2:2" x14ac:dyDescent="0.25">
      <c r="B222" s="45" t="s">
        <v>227</v>
      </c>
    </row>
    <row r="223" spans="2:2" x14ac:dyDescent="0.25">
      <c r="B223" s="45" t="s">
        <v>228</v>
      </c>
    </row>
    <row r="224" spans="2:2" x14ac:dyDescent="0.25">
      <c r="B224" s="45" t="s">
        <v>229</v>
      </c>
    </row>
    <row r="225" spans="2:2" x14ac:dyDescent="0.25">
      <c r="B225" s="7" t="s">
        <v>230</v>
      </c>
    </row>
    <row r="226" spans="2:2" x14ac:dyDescent="0.25">
      <c r="B226" s="45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45" t="s">
        <v>234</v>
      </c>
    </row>
    <row r="230" spans="2:2" x14ac:dyDescent="0.25">
      <c r="B230" s="7" t="s">
        <v>235</v>
      </c>
    </row>
    <row r="231" spans="2:2" x14ac:dyDescent="0.25">
      <c r="B231" s="45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45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45" t="s">
        <v>249</v>
      </c>
    </row>
    <row r="245" spans="2:2" x14ac:dyDescent="0.25">
      <c r="B245" s="45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45" t="s">
        <v>253</v>
      </c>
    </row>
    <row r="249" spans="2:2" x14ac:dyDescent="0.25">
      <c r="B249" s="45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45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45" t="s">
        <v>261</v>
      </c>
    </row>
    <row r="257" spans="2:2" x14ac:dyDescent="0.25">
      <c r="B257" s="45" t="s">
        <v>262</v>
      </c>
    </row>
    <row r="258" spans="2:2" x14ac:dyDescent="0.25">
      <c r="B258" s="45" t="s">
        <v>263</v>
      </c>
    </row>
    <row r="259" spans="2:2" x14ac:dyDescent="0.25">
      <c r="B259" s="7" t="s">
        <v>264</v>
      </c>
    </row>
    <row r="260" spans="2:2" x14ac:dyDescent="0.25">
      <c r="B260" s="45" t="s">
        <v>265</v>
      </c>
    </row>
    <row r="261" spans="2:2" x14ac:dyDescent="0.25">
      <c r="B261" s="45" t="s">
        <v>266</v>
      </c>
    </row>
    <row r="262" spans="2:2" x14ac:dyDescent="0.25">
      <c r="B262" s="7" t="s">
        <v>267</v>
      </c>
    </row>
    <row r="263" spans="2:2" x14ac:dyDescent="0.25">
      <c r="B263" s="45" t="s">
        <v>268</v>
      </c>
    </row>
    <row r="264" spans="2:2" x14ac:dyDescent="0.25">
      <c r="B264" s="7" t="s">
        <v>269</v>
      </c>
    </row>
    <row r="265" spans="2:2" x14ac:dyDescent="0.25">
      <c r="B265" s="45" t="s">
        <v>270</v>
      </c>
    </row>
    <row r="266" spans="2:2" x14ac:dyDescent="0.25">
      <c r="B266" s="45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45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45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45" t="s">
        <v>283</v>
      </c>
    </row>
    <row r="279" spans="2:2" x14ac:dyDescent="0.25">
      <c r="B279" s="7" t="s">
        <v>284</v>
      </c>
    </row>
    <row r="280" spans="2:2" x14ac:dyDescent="0.25">
      <c r="B280" s="45" t="s">
        <v>285</v>
      </c>
    </row>
    <row r="281" spans="2:2" x14ac:dyDescent="0.25">
      <c r="B281" s="45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45" t="s">
        <v>290</v>
      </c>
    </row>
    <row r="286" spans="2:2" x14ac:dyDescent="0.25">
      <c r="B286" s="7" t="s">
        <v>291</v>
      </c>
    </row>
    <row r="287" spans="2:2" x14ac:dyDescent="0.25">
      <c r="B287" s="45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45" t="s">
        <v>301</v>
      </c>
    </row>
    <row r="297" spans="2:2" x14ac:dyDescent="0.25">
      <c r="B297" s="7" t="s">
        <v>302</v>
      </c>
    </row>
    <row r="298" spans="2:2" x14ac:dyDescent="0.25">
      <c r="B298" s="45" t="s">
        <v>303</v>
      </c>
    </row>
    <row r="299" spans="2:2" x14ac:dyDescent="0.25">
      <c r="B299" s="45" t="s">
        <v>304</v>
      </c>
    </row>
    <row r="300" spans="2:2" x14ac:dyDescent="0.25">
      <c r="B300" s="7" t="s">
        <v>305</v>
      </c>
    </row>
    <row r="301" spans="2:2" x14ac:dyDescent="0.25">
      <c r="B301" s="45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45" t="s">
        <v>312</v>
      </c>
    </row>
    <row r="308" spans="2:2" x14ac:dyDescent="0.25">
      <c r="B308" s="45" t="s">
        <v>313</v>
      </c>
    </row>
    <row r="309" spans="2:2" x14ac:dyDescent="0.25">
      <c r="B309" s="7" t="s">
        <v>314</v>
      </c>
    </row>
    <row r="310" spans="2:2" x14ac:dyDescent="0.25">
      <c r="B310" s="45" t="s">
        <v>315</v>
      </c>
    </row>
    <row r="311" spans="2:2" x14ac:dyDescent="0.25">
      <c r="B311" s="7" t="s">
        <v>316</v>
      </c>
    </row>
    <row r="312" spans="2:2" x14ac:dyDescent="0.25">
      <c r="B312" s="45" t="s">
        <v>317</v>
      </c>
    </row>
    <row r="313" spans="2:2" x14ac:dyDescent="0.25">
      <c r="B313" s="45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45" t="s">
        <v>322</v>
      </c>
    </row>
    <row r="318" spans="2:2" x14ac:dyDescent="0.25">
      <c r="B318" s="7" t="s">
        <v>323</v>
      </c>
    </row>
    <row r="319" spans="2:2" x14ac:dyDescent="0.25">
      <c r="B319" s="45" t="s">
        <v>324</v>
      </c>
    </row>
    <row r="320" spans="2:2" x14ac:dyDescent="0.25">
      <c r="B320" s="45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45" t="s">
        <v>328</v>
      </c>
    </row>
    <row r="324" spans="2:2" x14ac:dyDescent="0.25">
      <c r="B324" s="7" t="s">
        <v>329</v>
      </c>
    </row>
    <row r="325" spans="2:2" x14ac:dyDescent="0.25">
      <c r="B325" s="45" t="s">
        <v>330</v>
      </c>
    </row>
    <row r="326" spans="2:2" x14ac:dyDescent="0.25">
      <c r="B326" s="7" t="s">
        <v>331</v>
      </c>
    </row>
    <row r="327" spans="2:2" x14ac:dyDescent="0.25">
      <c r="B327" s="45" t="s">
        <v>332</v>
      </c>
    </row>
    <row r="328" spans="2:2" x14ac:dyDescent="0.25">
      <c r="B328" s="7" t="s">
        <v>333</v>
      </c>
    </row>
    <row r="329" spans="2:2" x14ac:dyDescent="0.25">
      <c r="B329" s="45" t="s">
        <v>334</v>
      </c>
    </row>
    <row r="330" spans="2:2" x14ac:dyDescent="0.25">
      <c r="B330" s="7" t="s">
        <v>335</v>
      </c>
    </row>
    <row r="331" spans="2:2" x14ac:dyDescent="0.25">
      <c r="B331" s="45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45" t="s">
        <v>340</v>
      </c>
    </row>
    <row r="336" spans="2:2" x14ac:dyDescent="0.25">
      <c r="B336" s="45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45" t="s">
        <v>344</v>
      </c>
    </row>
    <row r="340" spans="2:2" x14ac:dyDescent="0.25">
      <c r="B340" s="45" t="s">
        <v>345</v>
      </c>
    </row>
    <row r="341" spans="2:2" x14ac:dyDescent="0.25">
      <c r="B341" s="7" t="s">
        <v>346</v>
      </c>
    </row>
    <row r="342" spans="2:2" x14ac:dyDescent="0.25">
      <c r="B342" s="45" t="s">
        <v>347</v>
      </c>
    </row>
    <row r="343" spans="2:2" x14ac:dyDescent="0.25">
      <c r="B343" s="45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45" t="s">
        <v>352</v>
      </c>
    </row>
    <row r="348" spans="2:2" x14ac:dyDescent="0.25">
      <c r="B348" s="45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45" t="s">
        <v>356</v>
      </c>
    </row>
    <row r="352" spans="2:2" x14ac:dyDescent="0.25">
      <c r="B352" s="45" t="s">
        <v>357</v>
      </c>
    </row>
    <row r="353" spans="2:2" x14ac:dyDescent="0.25">
      <c r="B353" s="7" t="s">
        <v>358</v>
      </c>
    </row>
    <row r="354" spans="2:2" x14ac:dyDescent="0.25">
      <c r="B354" s="45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45" t="s">
        <v>364</v>
      </c>
    </row>
    <row r="360" spans="2:2" x14ac:dyDescent="0.25">
      <c r="B360" s="45" t="s">
        <v>365</v>
      </c>
    </row>
    <row r="361" spans="2:2" x14ac:dyDescent="0.25">
      <c r="B361" s="45" t="s">
        <v>366</v>
      </c>
    </row>
    <row r="362" spans="2:2" x14ac:dyDescent="0.25">
      <c r="B362" s="7" t="s">
        <v>367</v>
      </c>
    </row>
    <row r="363" spans="2:2" x14ac:dyDescent="0.25">
      <c r="B363" s="45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45" t="s">
        <v>373</v>
      </c>
    </row>
    <row r="369" spans="2:2" x14ac:dyDescent="0.25">
      <c r="B369" s="45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45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45" t="s">
        <v>387</v>
      </c>
    </row>
    <row r="383" spans="2:2" x14ac:dyDescent="0.25">
      <c r="B383" s="45" t="s">
        <v>388</v>
      </c>
    </row>
    <row r="384" spans="2:2" x14ac:dyDescent="0.25">
      <c r="B384" s="45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45" t="s">
        <v>399</v>
      </c>
    </row>
    <row r="395" spans="2:2" x14ac:dyDescent="0.25">
      <c r="B395" s="7" t="s">
        <v>400</v>
      </c>
    </row>
    <row r="396" spans="2:2" x14ac:dyDescent="0.25">
      <c r="B396" s="45" t="s">
        <v>401</v>
      </c>
    </row>
    <row r="397" spans="2:2" x14ac:dyDescent="0.25">
      <c r="B397" s="45" t="s">
        <v>402</v>
      </c>
    </row>
    <row r="398" spans="2:2" x14ac:dyDescent="0.25">
      <c r="B398" s="7" t="s">
        <v>403</v>
      </c>
    </row>
    <row r="399" spans="2:2" x14ac:dyDescent="0.25">
      <c r="B399" s="45" t="s">
        <v>404</v>
      </c>
    </row>
    <row r="400" spans="2:2" x14ac:dyDescent="0.25">
      <c r="B400" s="45" t="s">
        <v>405</v>
      </c>
    </row>
    <row r="401" spans="2:2" x14ac:dyDescent="0.25">
      <c r="B401" s="45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45" t="s">
        <v>411</v>
      </c>
    </row>
    <row r="407" spans="2:2" x14ac:dyDescent="0.25">
      <c r="B407" s="45" t="s">
        <v>412</v>
      </c>
    </row>
    <row r="408" spans="2:2" x14ac:dyDescent="0.25">
      <c r="B408" s="7" t="s">
        <v>413</v>
      </c>
    </row>
    <row r="409" spans="2:2" x14ac:dyDescent="0.25">
      <c r="B409" s="45" t="s">
        <v>414</v>
      </c>
    </row>
    <row r="410" spans="2:2" x14ac:dyDescent="0.25">
      <c r="B410" s="45" t="s">
        <v>415</v>
      </c>
    </row>
    <row r="411" spans="2:2" x14ac:dyDescent="0.25">
      <c r="B411" s="45" t="s">
        <v>416</v>
      </c>
    </row>
    <row r="412" spans="2:2" x14ac:dyDescent="0.25">
      <c r="B412" s="45" t="s">
        <v>417</v>
      </c>
    </row>
    <row r="413" spans="2:2" x14ac:dyDescent="0.25">
      <c r="B413" s="45" t="s">
        <v>418</v>
      </c>
    </row>
    <row r="414" spans="2:2" x14ac:dyDescent="0.25">
      <c r="B414" s="45" t="s">
        <v>419</v>
      </c>
    </row>
    <row r="415" spans="2:2" x14ac:dyDescent="0.25">
      <c r="B415" s="45" t="s">
        <v>420</v>
      </c>
    </row>
    <row r="416" spans="2:2" x14ac:dyDescent="0.25">
      <c r="B416" s="45" t="s">
        <v>421</v>
      </c>
    </row>
    <row r="417" spans="2:2" x14ac:dyDescent="0.25">
      <c r="B417" s="45" t="s">
        <v>422</v>
      </c>
    </row>
    <row r="418" spans="2:2" x14ac:dyDescent="0.25">
      <c r="B418" s="45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45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45" t="s">
        <v>451</v>
      </c>
    </row>
    <row r="447" spans="2:2" x14ac:dyDescent="0.25">
      <c r="B447" s="45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45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45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45" t="s">
        <v>468</v>
      </c>
    </row>
    <row r="464" spans="2:2" x14ac:dyDescent="0.25">
      <c r="B464" s="45" t="s">
        <v>469</v>
      </c>
    </row>
    <row r="465" spans="2:2" x14ac:dyDescent="0.25">
      <c r="B465" s="45" t="s">
        <v>470</v>
      </c>
    </row>
    <row r="466" spans="2:2" x14ac:dyDescent="0.25">
      <c r="B466" s="45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45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45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45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45" t="s">
        <v>493</v>
      </c>
    </row>
    <row r="489" spans="2:2" x14ac:dyDescent="0.25">
      <c r="B489" s="45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45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45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45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45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45" t="s">
        <v>519</v>
      </c>
    </row>
    <row r="515" spans="2:2" x14ac:dyDescent="0.25">
      <c r="B515" s="45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45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45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45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45" t="s">
        <v>537</v>
      </c>
    </row>
    <row r="533" spans="2:2" x14ac:dyDescent="0.25">
      <c r="B533" s="45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45" t="s">
        <v>541</v>
      </c>
    </row>
    <row r="537" spans="2:2" x14ac:dyDescent="0.25">
      <c r="B537" s="45" t="s">
        <v>542</v>
      </c>
    </row>
    <row r="538" spans="2:2" x14ac:dyDescent="0.25">
      <c r="B538" s="45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45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45" t="s">
        <v>555</v>
      </c>
    </row>
    <row r="551" spans="2:2" x14ac:dyDescent="0.25">
      <c r="B551" s="7" t="s">
        <v>556</v>
      </c>
    </row>
    <row r="552" spans="2:2" x14ac:dyDescent="0.25">
      <c r="B552" s="45" t="s">
        <v>557</v>
      </c>
    </row>
    <row r="553" spans="2:2" x14ac:dyDescent="0.25">
      <c r="B553" s="7" t="s">
        <v>558</v>
      </c>
    </row>
    <row r="554" spans="2:2" x14ac:dyDescent="0.25">
      <c r="B554" s="45" t="s">
        <v>559</v>
      </c>
    </row>
    <row r="555" spans="2:2" x14ac:dyDescent="0.25">
      <c r="B555" s="45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45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45" t="s">
        <v>569</v>
      </c>
    </row>
    <row r="565" spans="2:2" x14ac:dyDescent="0.25">
      <c r="B565" s="45" t="s">
        <v>570</v>
      </c>
    </row>
    <row r="566" spans="2:2" x14ac:dyDescent="0.25">
      <c r="B566" s="45" t="s">
        <v>571</v>
      </c>
    </row>
    <row r="567" spans="2:2" x14ac:dyDescent="0.25">
      <c r="B567" s="7" t="s">
        <v>572</v>
      </c>
    </row>
    <row r="568" spans="2:2" x14ac:dyDescent="0.25">
      <c r="B568" s="45" t="s">
        <v>573</v>
      </c>
    </row>
    <row r="569" spans="2:2" x14ac:dyDescent="0.25">
      <c r="B569" s="45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45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45" t="s">
        <v>581</v>
      </c>
    </row>
    <row r="577" spans="2:2" x14ac:dyDescent="0.25">
      <c r="B577" s="45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45" t="s">
        <v>587</v>
      </c>
    </row>
    <row r="583" spans="2:2" x14ac:dyDescent="0.25">
      <c r="B583" s="7" t="s">
        <v>588</v>
      </c>
    </row>
    <row r="584" spans="2:2" x14ac:dyDescent="0.25">
      <c r="B584" s="45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45" t="s">
        <v>598</v>
      </c>
    </row>
    <row r="594" spans="2:2" x14ac:dyDescent="0.25">
      <c r="B594" s="45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45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45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45" t="s">
        <v>611</v>
      </c>
    </row>
    <row r="607" spans="2:2" x14ac:dyDescent="0.25">
      <c r="B607" s="45" t="s">
        <v>612</v>
      </c>
    </row>
    <row r="608" spans="2:2" x14ac:dyDescent="0.25">
      <c r="B608" s="7" t="s">
        <v>613</v>
      </c>
    </row>
    <row r="609" spans="2:2" x14ac:dyDescent="0.25">
      <c r="B609" s="45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45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45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45" t="s">
        <v>630</v>
      </c>
    </row>
    <row r="626" spans="2:2" x14ac:dyDescent="0.25">
      <c r="B626" s="45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45" t="s">
        <v>643</v>
      </c>
    </row>
    <row r="639" spans="2:2" x14ac:dyDescent="0.25">
      <c r="B639" s="45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45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45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45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45" t="s">
        <v>665</v>
      </c>
    </row>
    <row r="661" spans="2:2" x14ac:dyDescent="0.25">
      <c r="B661" s="45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45" t="s">
        <v>670</v>
      </c>
    </row>
    <row r="666" spans="2:2" x14ac:dyDescent="0.25">
      <c r="B666" s="45" t="s">
        <v>671</v>
      </c>
    </row>
    <row r="667" spans="2:2" x14ac:dyDescent="0.25">
      <c r="B667" s="45" t="s">
        <v>672</v>
      </c>
    </row>
    <row r="668" spans="2:2" x14ac:dyDescent="0.25">
      <c r="B668" s="45" t="s">
        <v>673</v>
      </c>
    </row>
    <row r="669" spans="2:2" x14ac:dyDescent="0.25">
      <c r="B669" s="45" t="s">
        <v>674</v>
      </c>
    </row>
    <row r="670" spans="2:2" x14ac:dyDescent="0.25">
      <c r="B670" s="45" t="s">
        <v>675</v>
      </c>
    </row>
    <row r="671" spans="2:2" x14ac:dyDescent="0.25">
      <c r="B671" s="45" t="s">
        <v>676</v>
      </c>
    </row>
    <row r="672" spans="2:2" x14ac:dyDescent="0.25">
      <c r="B672" s="45" t="s">
        <v>677</v>
      </c>
    </row>
    <row r="673" spans="2:2" x14ac:dyDescent="0.25">
      <c r="B673" s="45" t="s">
        <v>678</v>
      </c>
    </row>
    <row r="674" spans="2:2" x14ac:dyDescent="0.25">
      <c r="B674" s="45" t="s">
        <v>679</v>
      </c>
    </row>
    <row r="675" spans="2:2" x14ac:dyDescent="0.25">
      <c r="B675" s="45" t="s">
        <v>680</v>
      </c>
    </row>
    <row r="676" spans="2:2" x14ac:dyDescent="0.25">
      <c r="B676" s="45" t="s">
        <v>681</v>
      </c>
    </row>
    <row r="677" spans="2:2" x14ac:dyDescent="0.25">
      <c r="B677" s="45" t="s">
        <v>682</v>
      </c>
    </row>
    <row r="678" spans="2:2" x14ac:dyDescent="0.25">
      <c r="B678" s="45" t="s">
        <v>683</v>
      </c>
    </row>
    <row r="679" spans="2:2" x14ac:dyDescent="0.25">
      <c r="B679" s="45" t="s">
        <v>684</v>
      </c>
    </row>
    <row r="680" spans="2:2" x14ac:dyDescent="0.25">
      <c r="B680" s="45" t="s">
        <v>685</v>
      </c>
    </row>
    <row r="681" spans="2:2" x14ac:dyDescent="0.25">
      <c r="B681" s="45" t="s">
        <v>686</v>
      </c>
    </row>
    <row r="682" spans="2:2" x14ac:dyDescent="0.25">
      <c r="B682" s="45" t="s">
        <v>687</v>
      </c>
    </row>
    <row r="683" spans="2:2" x14ac:dyDescent="0.25">
      <c r="B683" s="45" t="s">
        <v>688</v>
      </c>
    </row>
    <row r="684" spans="2:2" x14ac:dyDescent="0.25">
      <c r="B684" s="45" t="s">
        <v>689</v>
      </c>
    </row>
    <row r="685" spans="2:2" x14ac:dyDescent="0.25">
      <c r="B685" s="45" t="s">
        <v>690</v>
      </c>
    </row>
    <row r="686" spans="2:2" x14ac:dyDescent="0.25">
      <c r="B686" s="45" t="s">
        <v>691</v>
      </c>
    </row>
    <row r="687" spans="2:2" x14ac:dyDescent="0.25">
      <c r="B687" s="45" t="s">
        <v>692</v>
      </c>
    </row>
    <row r="688" spans="2:2" x14ac:dyDescent="0.25">
      <c r="B688" s="45" t="s">
        <v>693</v>
      </c>
    </row>
    <row r="689" spans="2:2" x14ac:dyDescent="0.25">
      <c r="B689" s="45" t="s">
        <v>694</v>
      </c>
    </row>
    <row r="690" spans="2:2" x14ac:dyDescent="0.25">
      <c r="B690" s="45" t="s">
        <v>695</v>
      </c>
    </row>
    <row r="691" spans="2:2" x14ac:dyDescent="0.25">
      <c r="B691" s="45" t="s">
        <v>696</v>
      </c>
    </row>
    <row r="692" spans="2:2" x14ac:dyDescent="0.25">
      <c r="B692" s="45" t="s">
        <v>697</v>
      </c>
    </row>
    <row r="693" spans="2:2" x14ac:dyDescent="0.25">
      <c r="B693" s="45" t="s">
        <v>698</v>
      </c>
    </row>
    <row r="694" spans="2:2" x14ac:dyDescent="0.25">
      <c r="B694" s="45" t="s">
        <v>699</v>
      </c>
    </row>
    <row r="695" spans="2:2" x14ac:dyDescent="0.25">
      <c r="B695" s="45" t="s">
        <v>700</v>
      </c>
    </row>
    <row r="696" spans="2:2" x14ac:dyDescent="0.25">
      <c r="B696" s="45" t="s">
        <v>701</v>
      </c>
    </row>
    <row r="697" spans="2:2" x14ac:dyDescent="0.25">
      <c r="B697" s="45" t="s">
        <v>702</v>
      </c>
    </row>
    <row r="698" spans="2:2" x14ac:dyDescent="0.25">
      <c r="B698" s="45" t="s">
        <v>703</v>
      </c>
    </row>
    <row r="699" spans="2:2" x14ac:dyDescent="0.25">
      <c r="B699" s="45" t="s">
        <v>704</v>
      </c>
    </row>
    <row r="700" spans="2:2" x14ac:dyDescent="0.25">
      <c r="B700" s="45" t="s">
        <v>705</v>
      </c>
    </row>
    <row r="701" spans="2:2" x14ac:dyDescent="0.25">
      <c r="B701" s="45" t="s">
        <v>706</v>
      </c>
    </row>
    <row r="702" spans="2:2" x14ac:dyDescent="0.25">
      <c r="B702" s="45" t="s">
        <v>707</v>
      </c>
    </row>
    <row r="703" spans="2:2" x14ac:dyDescent="0.25">
      <c r="B703" s="45" t="s">
        <v>708</v>
      </c>
    </row>
    <row r="704" spans="2:2" x14ac:dyDescent="0.25">
      <c r="B704" s="45" t="s">
        <v>709</v>
      </c>
    </row>
    <row r="705" spans="2:2" x14ac:dyDescent="0.25">
      <c r="B705" s="45" t="s">
        <v>710</v>
      </c>
    </row>
    <row r="706" spans="2:2" x14ac:dyDescent="0.25">
      <c r="B706" s="45" t="s">
        <v>711</v>
      </c>
    </row>
    <row r="707" spans="2:2" x14ac:dyDescent="0.25">
      <c r="B707" s="45" t="s">
        <v>712</v>
      </c>
    </row>
    <row r="708" spans="2:2" x14ac:dyDescent="0.25">
      <c r="B708" s="45" t="s">
        <v>713</v>
      </c>
    </row>
    <row r="709" spans="2:2" x14ac:dyDescent="0.25">
      <c r="B709" s="45" t="s">
        <v>714</v>
      </c>
    </row>
    <row r="710" spans="2:2" x14ac:dyDescent="0.25">
      <c r="B710" s="45" t="s">
        <v>715</v>
      </c>
    </row>
    <row r="711" spans="2:2" x14ac:dyDescent="0.25">
      <c r="B711" s="45" t="s">
        <v>716</v>
      </c>
    </row>
    <row r="712" spans="2:2" x14ac:dyDescent="0.25">
      <c r="B712" s="45" t="s">
        <v>717</v>
      </c>
    </row>
    <row r="713" spans="2:2" x14ac:dyDescent="0.25">
      <c r="B713" s="45" t="s">
        <v>718</v>
      </c>
    </row>
    <row r="714" spans="2:2" x14ac:dyDescent="0.25">
      <c r="B714" s="45" t="s">
        <v>719</v>
      </c>
    </row>
    <row r="715" spans="2:2" x14ac:dyDescent="0.25">
      <c r="B715" s="45" t="s">
        <v>720</v>
      </c>
    </row>
    <row r="716" spans="2:2" x14ac:dyDescent="0.25">
      <c r="B716" s="45" t="s">
        <v>721</v>
      </c>
    </row>
    <row r="717" spans="2:2" x14ac:dyDescent="0.25">
      <c r="B717" s="45" t="s">
        <v>722</v>
      </c>
    </row>
    <row r="718" spans="2:2" x14ac:dyDescent="0.25">
      <c r="B718" s="45" t="s">
        <v>723</v>
      </c>
    </row>
    <row r="719" spans="2:2" x14ac:dyDescent="0.25">
      <c r="B719" s="45" t="s">
        <v>724</v>
      </c>
    </row>
    <row r="720" spans="2:2" x14ac:dyDescent="0.25">
      <c r="B720" s="45" t="s">
        <v>725</v>
      </c>
    </row>
    <row r="721" spans="2:2" x14ac:dyDescent="0.25">
      <c r="B721" s="45" t="s">
        <v>726</v>
      </c>
    </row>
    <row r="722" spans="2:2" x14ac:dyDescent="0.25">
      <c r="B722" s="45" t="s">
        <v>727</v>
      </c>
    </row>
    <row r="723" spans="2:2" x14ac:dyDescent="0.25">
      <c r="B723" s="45" t="s">
        <v>728</v>
      </c>
    </row>
    <row r="724" spans="2:2" x14ac:dyDescent="0.25">
      <c r="B724" s="45" t="s">
        <v>729</v>
      </c>
    </row>
    <row r="725" spans="2:2" x14ac:dyDescent="0.25">
      <c r="B725" s="45" t="s">
        <v>730</v>
      </c>
    </row>
    <row r="726" spans="2:2" x14ac:dyDescent="0.25">
      <c r="B726" s="45" t="s">
        <v>731</v>
      </c>
    </row>
    <row r="727" spans="2:2" x14ac:dyDescent="0.25">
      <c r="B727" s="45" t="s">
        <v>732</v>
      </c>
    </row>
    <row r="728" spans="2:2" x14ac:dyDescent="0.25">
      <c r="B728" s="45" t="s">
        <v>733</v>
      </c>
    </row>
    <row r="729" spans="2:2" x14ac:dyDescent="0.25">
      <c r="B729" s="45" t="s">
        <v>734</v>
      </c>
    </row>
    <row r="730" spans="2:2" x14ac:dyDescent="0.25">
      <c r="B730" s="45" t="s">
        <v>735</v>
      </c>
    </row>
    <row r="731" spans="2:2" x14ac:dyDescent="0.25">
      <c r="B731" s="45" t="s">
        <v>736</v>
      </c>
    </row>
    <row r="732" spans="2:2" x14ac:dyDescent="0.25">
      <c r="B732" s="45" t="s">
        <v>737</v>
      </c>
    </row>
    <row r="733" spans="2:2" x14ac:dyDescent="0.25">
      <c r="B733" s="45" t="s">
        <v>738</v>
      </c>
    </row>
    <row r="734" spans="2:2" x14ac:dyDescent="0.25">
      <c r="B734" s="45" t="s">
        <v>739</v>
      </c>
    </row>
    <row r="735" spans="2:2" x14ac:dyDescent="0.25">
      <c r="B735" s="45" t="s">
        <v>740</v>
      </c>
    </row>
    <row r="736" spans="2:2" x14ac:dyDescent="0.25">
      <c r="B736" s="45" t="s">
        <v>741</v>
      </c>
    </row>
    <row r="737" spans="2:2" x14ac:dyDescent="0.25">
      <c r="B737" s="45" t="s">
        <v>742</v>
      </c>
    </row>
    <row r="738" spans="2:2" x14ac:dyDescent="0.25">
      <c r="B738" s="45" t="s">
        <v>743</v>
      </c>
    </row>
    <row r="739" spans="2:2" x14ac:dyDescent="0.25">
      <c r="B739" s="45" t="s">
        <v>744</v>
      </c>
    </row>
    <row r="740" spans="2:2" x14ac:dyDescent="0.25">
      <c r="B740" s="45" t="s">
        <v>745</v>
      </c>
    </row>
    <row r="741" spans="2:2" x14ac:dyDescent="0.25">
      <c r="B741" s="45" t="s">
        <v>746</v>
      </c>
    </row>
    <row r="742" spans="2:2" x14ac:dyDescent="0.25">
      <c r="B742" s="45" t="s">
        <v>747</v>
      </c>
    </row>
    <row r="743" spans="2:2" x14ac:dyDescent="0.25">
      <c r="B743" s="45" t="s">
        <v>748</v>
      </c>
    </row>
    <row r="744" spans="2:2" x14ac:dyDescent="0.25">
      <c r="B744" s="45" t="s">
        <v>749</v>
      </c>
    </row>
    <row r="745" spans="2:2" x14ac:dyDescent="0.25">
      <c r="B745" s="45" t="s">
        <v>750</v>
      </c>
    </row>
    <row r="746" spans="2:2" x14ac:dyDescent="0.25">
      <c r="B746" s="45" t="s">
        <v>751</v>
      </c>
    </row>
    <row r="747" spans="2:2" x14ac:dyDescent="0.25">
      <c r="B747" s="45" t="s">
        <v>752</v>
      </c>
    </row>
    <row r="748" spans="2:2" x14ac:dyDescent="0.25">
      <c r="B748" s="45" t="s">
        <v>753</v>
      </c>
    </row>
    <row r="749" spans="2:2" x14ac:dyDescent="0.25">
      <c r="B749" s="45" t="s">
        <v>754</v>
      </c>
    </row>
    <row r="750" spans="2:2" x14ac:dyDescent="0.25">
      <c r="B750" s="45" t="s">
        <v>755</v>
      </c>
    </row>
    <row r="751" spans="2:2" x14ac:dyDescent="0.25">
      <c r="B751" s="45" t="s">
        <v>756</v>
      </c>
    </row>
    <row r="752" spans="2:2" x14ac:dyDescent="0.25">
      <c r="B752" s="45" t="s">
        <v>757</v>
      </c>
    </row>
    <row r="753" spans="2:2" x14ac:dyDescent="0.25">
      <c r="B753" s="45" t="s">
        <v>758</v>
      </c>
    </row>
    <row r="754" spans="2:2" x14ac:dyDescent="0.25">
      <c r="B754" s="45" t="s">
        <v>759</v>
      </c>
    </row>
    <row r="755" spans="2:2" x14ac:dyDescent="0.25">
      <c r="B755" s="45" t="s">
        <v>760</v>
      </c>
    </row>
    <row r="756" spans="2:2" x14ac:dyDescent="0.25">
      <c r="B756" s="45" t="s">
        <v>761</v>
      </c>
    </row>
    <row r="757" spans="2:2" x14ac:dyDescent="0.25">
      <c r="B757" s="45" t="s">
        <v>762</v>
      </c>
    </row>
    <row r="758" spans="2:2" x14ac:dyDescent="0.25">
      <c r="B758" s="45" t="s">
        <v>763</v>
      </c>
    </row>
    <row r="759" spans="2:2" x14ac:dyDescent="0.25">
      <c r="B759" s="45" t="s">
        <v>764</v>
      </c>
    </row>
    <row r="760" spans="2:2" x14ac:dyDescent="0.25">
      <c r="B760" s="45" t="s">
        <v>765</v>
      </c>
    </row>
    <row r="761" spans="2:2" x14ac:dyDescent="0.25">
      <c r="B761" s="45" t="s">
        <v>766</v>
      </c>
    </row>
    <row r="762" spans="2:2" x14ac:dyDescent="0.25">
      <c r="B762" s="45" t="s">
        <v>767</v>
      </c>
    </row>
    <row r="763" spans="2:2" x14ac:dyDescent="0.25">
      <c r="B763" s="45" t="s">
        <v>768</v>
      </c>
    </row>
    <row r="764" spans="2:2" x14ac:dyDescent="0.25">
      <c r="B764" s="45" t="s">
        <v>769</v>
      </c>
    </row>
    <row r="765" spans="2:2" x14ac:dyDescent="0.25">
      <c r="B765" s="45" t="s">
        <v>770</v>
      </c>
    </row>
    <row r="766" spans="2:2" x14ac:dyDescent="0.25">
      <c r="B766" s="45" t="s">
        <v>771</v>
      </c>
    </row>
    <row r="767" spans="2:2" x14ac:dyDescent="0.25">
      <c r="B767" s="45" t="s">
        <v>772</v>
      </c>
    </row>
    <row r="768" spans="2:2" x14ac:dyDescent="0.25">
      <c r="B768" s="45" t="s">
        <v>773</v>
      </c>
    </row>
    <row r="769" spans="2:2" x14ac:dyDescent="0.25">
      <c r="B769" s="45" t="s">
        <v>774</v>
      </c>
    </row>
    <row r="770" spans="2:2" x14ac:dyDescent="0.25">
      <c r="B770" s="45" t="s">
        <v>775</v>
      </c>
    </row>
    <row r="771" spans="2:2" x14ac:dyDescent="0.25">
      <c r="B771" s="45" t="s">
        <v>776</v>
      </c>
    </row>
    <row r="772" spans="2:2" x14ac:dyDescent="0.25">
      <c r="B772" s="45" t="s">
        <v>777</v>
      </c>
    </row>
    <row r="773" spans="2:2" x14ac:dyDescent="0.25">
      <c r="B773" s="45" t="s">
        <v>778</v>
      </c>
    </row>
    <row r="774" spans="2:2" x14ac:dyDescent="0.25">
      <c r="B774" s="45" t="s">
        <v>779</v>
      </c>
    </row>
    <row r="775" spans="2:2" x14ac:dyDescent="0.25">
      <c r="B775" s="45" t="s">
        <v>780</v>
      </c>
    </row>
    <row r="776" spans="2:2" x14ac:dyDescent="0.25">
      <c r="B776" s="45" t="s">
        <v>781</v>
      </c>
    </row>
    <row r="777" spans="2:2" x14ac:dyDescent="0.25">
      <c r="B777" s="45" t="s">
        <v>782</v>
      </c>
    </row>
    <row r="778" spans="2:2" x14ac:dyDescent="0.25">
      <c r="B778" s="45" t="s">
        <v>783</v>
      </c>
    </row>
    <row r="779" spans="2:2" x14ac:dyDescent="0.25">
      <c r="B779" s="45" t="s">
        <v>784</v>
      </c>
    </row>
    <row r="780" spans="2:2" x14ac:dyDescent="0.25">
      <c r="B780" s="45" t="s">
        <v>785</v>
      </c>
    </row>
    <row r="781" spans="2:2" x14ac:dyDescent="0.25">
      <c r="B781" s="45" t="s">
        <v>786</v>
      </c>
    </row>
    <row r="782" spans="2:2" x14ac:dyDescent="0.25">
      <c r="B782" s="45" t="s">
        <v>787</v>
      </c>
    </row>
    <row r="783" spans="2:2" x14ac:dyDescent="0.25">
      <c r="B783" s="45" t="s">
        <v>788</v>
      </c>
    </row>
    <row r="784" spans="2:2" x14ac:dyDescent="0.25">
      <c r="B784" s="45" t="s">
        <v>789</v>
      </c>
    </row>
    <row r="785" spans="2:2" x14ac:dyDescent="0.25">
      <c r="B785" s="45" t="s">
        <v>790</v>
      </c>
    </row>
    <row r="786" spans="2:2" x14ac:dyDescent="0.25">
      <c r="B786" s="45" t="s">
        <v>791</v>
      </c>
    </row>
    <row r="787" spans="2:2" x14ac:dyDescent="0.25">
      <c r="B787" s="45" t="s">
        <v>792</v>
      </c>
    </row>
    <row r="788" spans="2:2" x14ac:dyDescent="0.25">
      <c r="B788" s="45" t="s">
        <v>793</v>
      </c>
    </row>
    <row r="789" spans="2:2" x14ac:dyDescent="0.25">
      <c r="B789" s="45" t="s">
        <v>794</v>
      </c>
    </row>
    <row r="790" spans="2:2" x14ac:dyDescent="0.25">
      <c r="B790" s="45" t="s">
        <v>795</v>
      </c>
    </row>
    <row r="791" spans="2:2" x14ac:dyDescent="0.25">
      <c r="B791" s="45" t="s">
        <v>796</v>
      </c>
    </row>
    <row r="792" spans="2:2" x14ac:dyDescent="0.25">
      <c r="B792" s="45" t="s">
        <v>797</v>
      </c>
    </row>
    <row r="793" spans="2:2" x14ac:dyDescent="0.25">
      <c r="B793" s="45" t="s">
        <v>798</v>
      </c>
    </row>
    <row r="794" spans="2:2" x14ac:dyDescent="0.25">
      <c r="B794" s="45" t="s">
        <v>799</v>
      </c>
    </row>
    <row r="795" spans="2:2" x14ac:dyDescent="0.25">
      <c r="B795" s="45" t="s">
        <v>800</v>
      </c>
    </row>
    <row r="796" spans="2:2" x14ac:dyDescent="0.25">
      <c r="B796" s="45" t="s">
        <v>801</v>
      </c>
    </row>
    <row r="797" spans="2:2" x14ac:dyDescent="0.25">
      <c r="B797" s="45" t="s">
        <v>802</v>
      </c>
    </row>
    <row r="798" spans="2:2" x14ac:dyDescent="0.25">
      <c r="B798" s="45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45" t="s">
        <v>808</v>
      </c>
    </row>
    <row r="804" spans="2:2" x14ac:dyDescent="0.25">
      <c r="B804" s="45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45" t="s">
        <v>812</v>
      </c>
    </row>
    <row r="808" spans="2:2" x14ac:dyDescent="0.25">
      <c r="B808" s="45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45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45" t="s">
        <v>820</v>
      </c>
    </row>
    <row r="816" spans="2:2" x14ac:dyDescent="0.25">
      <c r="B816" s="45" t="s">
        <v>821</v>
      </c>
    </row>
    <row r="817" spans="2:2" x14ac:dyDescent="0.25">
      <c r="B817" s="45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45" t="s">
        <v>826</v>
      </c>
    </row>
    <row r="822" spans="2:2" x14ac:dyDescent="0.25">
      <c r="B822" s="45" t="s">
        <v>827</v>
      </c>
    </row>
    <row r="823" spans="2:2" x14ac:dyDescent="0.25">
      <c r="B823" s="45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45" t="s">
        <v>831</v>
      </c>
    </row>
    <row r="827" spans="2:2" x14ac:dyDescent="0.25">
      <c r="B827" s="7" t="s">
        <v>832</v>
      </c>
    </row>
    <row r="828" spans="2:2" x14ac:dyDescent="0.25">
      <c r="B828" s="45" t="s">
        <v>833</v>
      </c>
    </row>
    <row r="829" spans="2:2" x14ac:dyDescent="0.25">
      <c r="B829" s="45" t="s">
        <v>834</v>
      </c>
    </row>
    <row r="830" spans="2:2" x14ac:dyDescent="0.25">
      <c r="B830" s="7" t="s">
        <v>835</v>
      </c>
    </row>
    <row r="831" spans="2:2" x14ac:dyDescent="0.25">
      <c r="B831" s="45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45" t="s">
        <v>840</v>
      </c>
    </row>
    <row r="836" spans="2:2" x14ac:dyDescent="0.25">
      <c r="B836" s="7" t="s">
        <v>841</v>
      </c>
    </row>
    <row r="837" spans="2:2" x14ac:dyDescent="0.25">
      <c r="B837" s="45" t="s">
        <v>842</v>
      </c>
    </row>
    <row r="838" spans="2:2" x14ac:dyDescent="0.25">
      <c r="B838" s="45" t="s">
        <v>843</v>
      </c>
    </row>
    <row r="839" spans="2:2" x14ac:dyDescent="0.25">
      <c r="B839" s="45" t="s">
        <v>844</v>
      </c>
    </row>
    <row r="840" spans="2:2" x14ac:dyDescent="0.25">
      <c r="B840" s="7" t="s">
        <v>845</v>
      </c>
    </row>
    <row r="841" spans="2:2" x14ac:dyDescent="0.25">
      <c r="B841" s="45" t="s">
        <v>846</v>
      </c>
    </row>
    <row r="842" spans="2:2" x14ac:dyDescent="0.25">
      <c r="B842" s="7" t="s">
        <v>847</v>
      </c>
    </row>
    <row r="843" spans="2:2" x14ac:dyDescent="0.25">
      <c r="B843" s="45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45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45" t="s">
        <v>854</v>
      </c>
    </row>
    <row r="850" spans="2:2" x14ac:dyDescent="0.25">
      <c r="B850" s="45" t="s">
        <v>855</v>
      </c>
    </row>
    <row r="851" spans="2:2" x14ac:dyDescent="0.25">
      <c r="B851" s="45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47" customFormat="1" x14ac:dyDescent="0.25">
      <c r="A1" s="47" t="s">
        <v>890</v>
      </c>
    </row>
    <row r="2" spans="1:1" x14ac:dyDescent="0.25">
      <c r="A2" s="49" t="s">
        <v>7</v>
      </c>
    </row>
    <row r="3" spans="1:1" x14ac:dyDescent="0.25">
      <c r="A3" s="49" t="s">
        <v>8</v>
      </c>
    </row>
    <row r="4" spans="1:1" x14ac:dyDescent="0.25">
      <c r="A4" s="48" t="s">
        <v>9</v>
      </c>
    </row>
    <row r="5" spans="1:1" x14ac:dyDescent="0.25">
      <c r="A5" s="48" t="s">
        <v>10</v>
      </c>
    </row>
    <row r="6" spans="1:1" x14ac:dyDescent="0.25">
      <c r="A6" s="49" t="s">
        <v>11</v>
      </c>
    </row>
    <row r="7" spans="1:1" x14ac:dyDescent="0.25">
      <c r="A7" s="49" t="s">
        <v>12</v>
      </c>
    </row>
    <row r="8" spans="1:1" x14ac:dyDescent="0.25">
      <c r="A8" s="49" t="s">
        <v>13</v>
      </c>
    </row>
    <row r="9" spans="1:1" x14ac:dyDescent="0.25">
      <c r="A9" s="48" t="s">
        <v>14</v>
      </c>
    </row>
    <row r="10" spans="1:1" x14ac:dyDescent="0.25">
      <c r="A10" s="49" t="s">
        <v>15</v>
      </c>
    </row>
    <row r="11" spans="1:1" x14ac:dyDescent="0.25">
      <c r="A11" s="49" t="s">
        <v>16</v>
      </c>
    </row>
    <row r="12" spans="1:1" x14ac:dyDescent="0.25">
      <c r="A12" s="49" t="s">
        <v>17</v>
      </c>
    </row>
    <row r="13" spans="1:1" x14ac:dyDescent="0.25">
      <c r="A13" s="48" t="s">
        <v>18</v>
      </c>
    </row>
    <row r="14" spans="1:1" x14ac:dyDescent="0.25">
      <c r="A14" s="48" t="s">
        <v>19</v>
      </c>
    </row>
    <row r="15" spans="1:1" x14ac:dyDescent="0.25">
      <c r="A15" s="48" t="s">
        <v>20</v>
      </c>
    </row>
    <row r="16" spans="1:1" x14ac:dyDescent="0.25">
      <c r="A16" s="49" t="s">
        <v>21</v>
      </c>
    </row>
    <row r="17" spans="1:1" x14ac:dyDescent="0.25">
      <c r="A17" s="48" t="s">
        <v>22</v>
      </c>
    </row>
    <row r="18" spans="1:1" x14ac:dyDescent="0.25">
      <c r="A18" s="48" t="s">
        <v>23</v>
      </c>
    </row>
    <row r="19" spans="1:1" x14ac:dyDescent="0.25">
      <c r="A19" s="48" t="s">
        <v>24</v>
      </c>
    </row>
    <row r="20" spans="1:1" x14ac:dyDescent="0.25">
      <c r="A20" s="48" t="s">
        <v>25</v>
      </c>
    </row>
    <row r="21" spans="1:1" x14ac:dyDescent="0.25">
      <c r="A21" s="49" t="s">
        <v>26</v>
      </c>
    </row>
    <row r="22" spans="1:1" x14ac:dyDescent="0.25">
      <c r="A22" s="48" t="s">
        <v>27</v>
      </c>
    </row>
    <row r="23" spans="1:1" x14ac:dyDescent="0.25">
      <c r="A23" s="49" t="s">
        <v>28</v>
      </c>
    </row>
    <row r="24" spans="1:1" x14ac:dyDescent="0.25">
      <c r="A24" s="49" t="s">
        <v>29</v>
      </c>
    </row>
    <row r="25" spans="1:1" x14ac:dyDescent="0.25">
      <c r="A25" s="48" t="s">
        <v>30</v>
      </c>
    </row>
    <row r="26" spans="1:1" x14ac:dyDescent="0.25">
      <c r="A26" s="48" t="s">
        <v>31</v>
      </c>
    </row>
    <row r="27" spans="1:1" x14ac:dyDescent="0.25">
      <c r="A27" s="49" t="s">
        <v>32</v>
      </c>
    </row>
    <row r="28" spans="1:1" x14ac:dyDescent="0.25">
      <c r="A28" s="48" t="s">
        <v>33</v>
      </c>
    </row>
    <row r="29" spans="1:1" x14ac:dyDescent="0.25">
      <c r="A29" s="48" t="s">
        <v>34</v>
      </c>
    </row>
    <row r="30" spans="1:1" x14ac:dyDescent="0.25">
      <c r="A30" s="48" t="s">
        <v>35</v>
      </c>
    </row>
    <row r="31" spans="1:1" x14ac:dyDescent="0.25">
      <c r="A31" s="49" t="s">
        <v>36</v>
      </c>
    </row>
    <row r="32" spans="1:1" x14ac:dyDescent="0.25">
      <c r="A32" s="49" t="s">
        <v>37</v>
      </c>
    </row>
    <row r="33" spans="1:1" x14ac:dyDescent="0.25">
      <c r="A33" s="49" t="s">
        <v>38</v>
      </c>
    </row>
    <row r="34" spans="1:1" x14ac:dyDescent="0.25">
      <c r="A34" s="49" t="s">
        <v>39</v>
      </c>
    </row>
    <row r="35" spans="1:1" x14ac:dyDescent="0.25">
      <c r="A35" s="49" t="s">
        <v>40</v>
      </c>
    </row>
    <row r="36" spans="1:1" x14ac:dyDescent="0.25">
      <c r="A36" s="49" t="s">
        <v>41</v>
      </c>
    </row>
    <row r="37" spans="1:1" x14ac:dyDescent="0.25">
      <c r="A37" s="48" t="s">
        <v>42</v>
      </c>
    </row>
    <row r="38" spans="1:1" x14ac:dyDescent="0.25">
      <c r="A38" s="49" t="s">
        <v>43</v>
      </c>
    </row>
    <row r="39" spans="1:1" x14ac:dyDescent="0.25">
      <c r="A39" s="48" t="s">
        <v>44</v>
      </c>
    </row>
    <row r="40" spans="1:1" x14ac:dyDescent="0.25">
      <c r="A40" s="48" t="s">
        <v>45</v>
      </c>
    </row>
    <row r="41" spans="1:1" x14ac:dyDescent="0.25">
      <c r="A41" s="48" t="s">
        <v>46</v>
      </c>
    </row>
    <row r="42" spans="1:1" x14ac:dyDescent="0.25">
      <c r="A42" s="49" t="s">
        <v>47</v>
      </c>
    </row>
    <row r="43" spans="1:1" x14ac:dyDescent="0.25">
      <c r="A43" s="49" t="s">
        <v>48</v>
      </c>
    </row>
    <row r="44" spans="1:1" x14ac:dyDescent="0.25">
      <c r="A44" s="49" t="s">
        <v>49</v>
      </c>
    </row>
    <row r="45" spans="1:1" x14ac:dyDescent="0.25">
      <c r="A45" s="49" t="s">
        <v>50</v>
      </c>
    </row>
    <row r="46" spans="1:1" x14ac:dyDescent="0.25">
      <c r="A46" s="48" t="s">
        <v>51</v>
      </c>
    </row>
    <row r="47" spans="1:1" x14ac:dyDescent="0.25">
      <c r="A47" s="48" t="s">
        <v>52</v>
      </c>
    </row>
    <row r="48" spans="1:1" x14ac:dyDescent="0.25">
      <c r="A48" s="48" t="s">
        <v>53</v>
      </c>
    </row>
    <row r="49" spans="1:1" x14ac:dyDescent="0.25">
      <c r="A49" s="48" t="s">
        <v>54</v>
      </c>
    </row>
    <row r="50" spans="1:1" x14ac:dyDescent="0.25">
      <c r="A50" s="48" t="s">
        <v>55</v>
      </c>
    </row>
    <row r="51" spans="1:1" x14ac:dyDescent="0.25">
      <c r="A51" s="48" t="s">
        <v>56</v>
      </c>
    </row>
    <row r="52" spans="1:1" x14ac:dyDescent="0.25">
      <c r="A52" s="48" t="s">
        <v>57</v>
      </c>
    </row>
    <row r="53" spans="1:1" x14ac:dyDescent="0.25">
      <c r="A53" s="49" t="s">
        <v>58</v>
      </c>
    </row>
    <row r="54" spans="1:1" x14ac:dyDescent="0.25">
      <c r="A54" s="48" t="s">
        <v>59</v>
      </c>
    </row>
    <row r="55" spans="1:1" x14ac:dyDescent="0.25">
      <c r="A55" s="48" t="s">
        <v>60</v>
      </c>
    </row>
    <row r="56" spans="1:1" x14ac:dyDescent="0.25">
      <c r="A56" s="48" t="s">
        <v>61</v>
      </c>
    </row>
    <row r="57" spans="1:1" x14ac:dyDescent="0.25">
      <c r="A57" s="49" t="s">
        <v>62</v>
      </c>
    </row>
    <row r="58" spans="1:1" x14ac:dyDescent="0.25">
      <c r="A58" s="48" t="s">
        <v>63</v>
      </c>
    </row>
    <row r="59" spans="1:1" x14ac:dyDescent="0.25">
      <c r="A59" s="48" t="s">
        <v>64</v>
      </c>
    </row>
    <row r="60" spans="1:1" x14ac:dyDescent="0.25">
      <c r="A60" s="49" t="s">
        <v>65</v>
      </c>
    </row>
    <row r="61" spans="1:1" x14ac:dyDescent="0.25">
      <c r="A61" s="49" t="s">
        <v>66</v>
      </c>
    </row>
    <row r="62" spans="1:1" x14ac:dyDescent="0.25">
      <c r="A62" s="48" t="s">
        <v>67</v>
      </c>
    </row>
    <row r="63" spans="1:1" x14ac:dyDescent="0.25">
      <c r="A63" s="48" t="s">
        <v>68</v>
      </c>
    </row>
    <row r="64" spans="1:1" x14ac:dyDescent="0.25">
      <c r="A64" s="48" t="s">
        <v>69</v>
      </c>
    </row>
    <row r="65" spans="1:1" x14ac:dyDescent="0.25">
      <c r="A65" s="48" t="s">
        <v>70</v>
      </c>
    </row>
    <row r="66" spans="1:1" x14ac:dyDescent="0.25">
      <c r="A66" s="48" t="s">
        <v>71</v>
      </c>
    </row>
    <row r="67" spans="1:1" x14ac:dyDescent="0.25">
      <c r="A67" s="48" t="s">
        <v>72</v>
      </c>
    </row>
    <row r="68" spans="1:1" x14ac:dyDescent="0.25">
      <c r="A68" s="48" t="s">
        <v>73</v>
      </c>
    </row>
    <row r="69" spans="1:1" x14ac:dyDescent="0.25">
      <c r="A69" s="48" t="s">
        <v>74</v>
      </c>
    </row>
    <row r="70" spans="1:1" x14ac:dyDescent="0.25">
      <c r="A70" s="48" t="s">
        <v>75</v>
      </c>
    </row>
    <row r="71" spans="1:1" x14ac:dyDescent="0.25">
      <c r="A71" s="48" t="s">
        <v>76</v>
      </c>
    </row>
    <row r="72" spans="1:1" x14ac:dyDescent="0.25">
      <c r="A72" s="49" t="s">
        <v>77</v>
      </c>
    </row>
    <row r="73" spans="1:1" x14ac:dyDescent="0.25">
      <c r="A73" s="48" t="s">
        <v>78</v>
      </c>
    </row>
    <row r="74" spans="1:1" x14ac:dyDescent="0.25">
      <c r="A74" s="48" t="s">
        <v>79</v>
      </c>
    </row>
    <row r="75" spans="1:1" x14ac:dyDescent="0.25">
      <c r="A75" s="48" t="s">
        <v>80</v>
      </c>
    </row>
    <row r="76" spans="1:1" x14ac:dyDescent="0.25">
      <c r="A76" s="48" t="s">
        <v>81</v>
      </c>
    </row>
    <row r="77" spans="1:1" x14ac:dyDescent="0.25">
      <c r="A77" s="49" t="s">
        <v>82</v>
      </c>
    </row>
    <row r="78" spans="1:1" x14ac:dyDescent="0.25">
      <c r="A78" s="48" t="s">
        <v>83</v>
      </c>
    </row>
    <row r="79" spans="1:1" x14ac:dyDescent="0.25">
      <c r="A79" s="49" t="s">
        <v>84</v>
      </c>
    </row>
    <row r="80" spans="1:1" x14ac:dyDescent="0.25">
      <c r="A80" s="48" t="s">
        <v>85</v>
      </c>
    </row>
    <row r="81" spans="1:1" x14ac:dyDescent="0.25">
      <c r="A81" s="48" t="s">
        <v>86</v>
      </c>
    </row>
    <row r="82" spans="1:1" x14ac:dyDescent="0.25">
      <c r="A82" s="48" t="s">
        <v>87</v>
      </c>
    </row>
    <row r="83" spans="1:1" x14ac:dyDescent="0.25">
      <c r="A83" s="48" t="s">
        <v>88</v>
      </c>
    </row>
    <row r="84" spans="1:1" x14ac:dyDescent="0.25">
      <c r="A84" s="48" t="s">
        <v>89</v>
      </c>
    </row>
    <row r="85" spans="1:1" x14ac:dyDescent="0.25">
      <c r="A85" s="48" t="s">
        <v>90</v>
      </c>
    </row>
    <row r="86" spans="1:1" x14ac:dyDescent="0.25">
      <c r="A86" s="48" t="s">
        <v>91</v>
      </c>
    </row>
    <row r="87" spans="1:1" x14ac:dyDescent="0.25">
      <c r="A87" s="48" t="s">
        <v>92</v>
      </c>
    </row>
    <row r="88" spans="1:1" x14ac:dyDescent="0.25">
      <c r="A88" s="49" t="s">
        <v>93</v>
      </c>
    </row>
    <row r="89" spans="1:1" x14ac:dyDescent="0.25">
      <c r="A89" s="48" t="s">
        <v>94</v>
      </c>
    </row>
    <row r="90" spans="1:1" x14ac:dyDescent="0.25">
      <c r="A90" s="48" t="s">
        <v>95</v>
      </c>
    </row>
    <row r="91" spans="1:1" x14ac:dyDescent="0.25">
      <c r="A91" s="48" t="s">
        <v>96</v>
      </c>
    </row>
    <row r="92" spans="1:1" x14ac:dyDescent="0.25">
      <c r="A92" s="48" t="s">
        <v>97</v>
      </c>
    </row>
    <row r="93" spans="1:1" x14ac:dyDescent="0.25">
      <c r="A93" s="49" t="s">
        <v>98</v>
      </c>
    </row>
    <row r="94" spans="1:1" x14ac:dyDescent="0.25">
      <c r="A94" s="49" t="s">
        <v>99</v>
      </c>
    </row>
    <row r="95" spans="1:1" x14ac:dyDescent="0.25">
      <c r="A95" s="49" t="s">
        <v>100</v>
      </c>
    </row>
    <row r="96" spans="1:1" x14ac:dyDescent="0.25">
      <c r="A96" s="49" t="s">
        <v>101</v>
      </c>
    </row>
    <row r="97" spans="1:1" x14ac:dyDescent="0.25">
      <c r="A97" s="49" t="s">
        <v>102</v>
      </c>
    </row>
    <row r="98" spans="1:1" x14ac:dyDescent="0.25">
      <c r="A98" s="48" t="s">
        <v>103</v>
      </c>
    </row>
    <row r="99" spans="1:1" x14ac:dyDescent="0.25">
      <c r="A99" s="49" t="s">
        <v>104</v>
      </c>
    </row>
    <row r="100" spans="1:1" x14ac:dyDescent="0.25">
      <c r="A100" s="49" t="s">
        <v>105</v>
      </c>
    </row>
    <row r="101" spans="1:1" x14ac:dyDescent="0.25">
      <c r="A101" s="48" t="s">
        <v>106</v>
      </c>
    </row>
    <row r="102" spans="1:1" x14ac:dyDescent="0.25">
      <c r="A102" s="48" t="s">
        <v>107</v>
      </c>
    </row>
    <row r="103" spans="1:1" x14ac:dyDescent="0.25">
      <c r="A103" s="48" t="s">
        <v>108</v>
      </c>
    </row>
    <row r="104" spans="1:1" x14ac:dyDescent="0.25">
      <c r="A104" s="48" t="s">
        <v>109</v>
      </c>
    </row>
    <row r="105" spans="1:1" x14ac:dyDescent="0.25">
      <c r="A105" s="48" t="s">
        <v>110</v>
      </c>
    </row>
    <row r="106" spans="1:1" x14ac:dyDescent="0.25">
      <c r="A106" s="48" t="s">
        <v>111</v>
      </c>
    </row>
    <row r="107" spans="1:1" x14ac:dyDescent="0.25">
      <c r="A107" s="48" t="s">
        <v>112</v>
      </c>
    </row>
    <row r="108" spans="1:1" x14ac:dyDescent="0.25">
      <c r="A108" s="49" t="s">
        <v>113</v>
      </c>
    </row>
    <row r="109" spans="1:1" x14ac:dyDescent="0.25">
      <c r="A109" s="48" t="s">
        <v>114</v>
      </c>
    </row>
    <row r="110" spans="1:1" x14ac:dyDescent="0.25">
      <c r="A110" s="49" t="s">
        <v>115</v>
      </c>
    </row>
    <row r="111" spans="1:1" x14ac:dyDescent="0.25">
      <c r="A111" s="49" t="s">
        <v>116</v>
      </c>
    </row>
    <row r="112" spans="1:1" x14ac:dyDescent="0.25">
      <c r="A112" s="48" t="s">
        <v>117</v>
      </c>
    </row>
    <row r="113" spans="1:1" x14ac:dyDescent="0.25">
      <c r="A113" s="48" t="s">
        <v>118</v>
      </c>
    </row>
    <row r="114" spans="1:1" x14ac:dyDescent="0.25">
      <c r="A114" s="48" t="s">
        <v>119</v>
      </c>
    </row>
    <row r="115" spans="1:1" x14ac:dyDescent="0.25">
      <c r="A115" s="48" t="s">
        <v>120</v>
      </c>
    </row>
    <row r="116" spans="1:1" x14ac:dyDescent="0.25">
      <c r="A116" s="48" t="s">
        <v>121</v>
      </c>
    </row>
    <row r="117" spans="1:1" x14ac:dyDescent="0.25">
      <c r="A117" s="49" t="s">
        <v>122</v>
      </c>
    </row>
    <row r="118" spans="1:1" x14ac:dyDescent="0.25">
      <c r="A118" s="48" t="s">
        <v>123</v>
      </c>
    </row>
    <row r="119" spans="1:1" x14ac:dyDescent="0.25">
      <c r="A119" s="49" t="s">
        <v>124</v>
      </c>
    </row>
    <row r="120" spans="1:1" x14ac:dyDescent="0.25">
      <c r="A120" s="48" t="s">
        <v>125</v>
      </c>
    </row>
    <row r="121" spans="1:1" x14ac:dyDescent="0.25">
      <c r="A121" s="48" t="s">
        <v>126</v>
      </c>
    </row>
    <row r="122" spans="1:1" x14ac:dyDescent="0.25">
      <c r="A122" s="48" t="s">
        <v>127</v>
      </c>
    </row>
    <row r="123" spans="1:1" x14ac:dyDescent="0.25">
      <c r="A123" s="48" t="s">
        <v>128</v>
      </c>
    </row>
    <row r="124" spans="1:1" x14ac:dyDescent="0.25">
      <c r="A124" s="48" t="s">
        <v>129</v>
      </c>
    </row>
    <row r="125" spans="1:1" x14ac:dyDescent="0.25">
      <c r="A125" s="48" t="s">
        <v>130</v>
      </c>
    </row>
    <row r="126" spans="1:1" x14ac:dyDescent="0.25">
      <c r="A126" s="48" t="s">
        <v>131</v>
      </c>
    </row>
    <row r="127" spans="1:1" x14ac:dyDescent="0.25">
      <c r="A127" s="48" t="s">
        <v>132</v>
      </c>
    </row>
    <row r="128" spans="1:1" x14ac:dyDescent="0.25">
      <c r="A128" s="48" t="s">
        <v>133</v>
      </c>
    </row>
    <row r="129" spans="1:1" x14ac:dyDescent="0.25">
      <c r="A129" s="48" t="s">
        <v>134</v>
      </c>
    </row>
    <row r="130" spans="1:1" x14ac:dyDescent="0.25">
      <c r="A130" s="49" t="s">
        <v>135</v>
      </c>
    </row>
    <row r="131" spans="1:1" x14ac:dyDescent="0.25">
      <c r="A131" s="49" t="s">
        <v>136</v>
      </c>
    </row>
    <row r="132" spans="1:1" x14ac:dyDescent="0.25">
      <c r="A132" s="48" t="s">
        <v>137</v>
      </c>
    </row>
    <row r="133" spans="1:1" x14ac:dyDescent="0.25">
      <c r="A133" s="48" t="s">
        <v>138</v>
      </c>
    </row>
    <row r="134" spans="1:1" x14ac:dyDescent="0.25">
      <c r="A134" s="49" t="s">
        <v>139</v>
      </c>
    </row>
    <row r="135" spans="1:1" x14ac:dyDescent="0.25">
      <c r="A135" s="48" t="s">
        <v>140</v>
      </c>
    </row>
    <row r="136" spans="1:1" x14ac:dyDescent="0.25">
      <c r="A136" s="48" t="s">
        <v>141</v>
      </c>
    </row>
    <row r="137" spans="1:1" x14ac:dyDescent="0.25">
      <c r="A137" s="48" t="s">
        <v>142</v>
      </c>
    </row>
    <row r="138" spans="1:1" x14ac:dyDescent="0.25">
      <c r="A138" s="48" t="s">
        <v>143</v>
      </c>
    </row>
    <row r="139" spans="1:1" x14ac:dyDescent="0.25">
      <c r="A139" s="49" t="s">
        <v>144</v>
      </c>
    </row>
    <row r="140" spans="1:1" x14ac:dyDescent="0.25">
      <c r="A140" s="49" t="s">
        <v>145</v>
      </c>
    </row>
    <row r="141" spans="1:1" x14ac:dyDescent="0.25">
      <c r="A141" s="49" t="s">
        <v>146</v>
      </c>
    </row>
    <row r="142" spans="1:1" x14ac:dyDescent="0.25">
      <c r="A142" s="49" t="s">
        <v>147</v>
      </c>
    </row>
    <row r="143" spans="1:1" x14ac:dyDescent="0.25">
      <c r="A143" s="48" t="s">
        <v>148</v>
      </c>
    </row>
    <row r="144" spans="1:1" x14ac:dyDescent="0.25">
      <c r="A144" s="49" t="s">
        <v>149</v>
      </c>
    </row>
    <row r="145" spans="1:1" x14ac:dyDescent="0.25">
      <c r="A145" s="49" t="s">
        <v>150</v>
      </c>
    </row>
    <row r="146" spans="1:1" x14ac:dyDescent="0.25">
      <c r="A146" s="49" t="s">
        <v>151</v>
      </c>
    </row>
    <row r="147" spans="1:1" x14ac:dyDescent="0.25">
      <c r="A147" s="48" t="s">
        <v>152</v>
      </c>
    </row>
    <row r="148" spans="1:1" x14ac:dyDescent="0.25">
      <c r="A148" s="48" t="s">
        <v>153</v>
      </c>
    </row>
    <row r="149" spans="1:1" x14ac:dyDescent="0.25">
      <c r="A149" s="48" t="s">
        <v>154</v>
      </c>
    </row>
    <row r="150" spans="1:1" x14ac:dyDescent="0.25">
      <c r="A150" s="49" t="s">
        <v>155</v>
      </c>
    </row>
    <row r="151" spans="1:1" x14ac:dyDescent="0.25">
      <c r="A151" s="48" t="s">
        <v>156</v>
      </c>
    </row>
    <row r="152" spans="1:1" x14ac:dyDescent="0.25">
      <c r="A152" s="49" t="s">
        <v>157</v>
      </c>
    </row>
    <row r="153" spans="1:1" x14ac:dyDescent="0.25">
      <c r="A153" s="48" t="s">
        <v>158</v>
      </c>
    </row>
    <row r="154" spans="1:1" x14ac:dyDescent="0.25">
      <c r="A154" s="48" t="s">
        <v>159</v>
      </c>
    </row>
    <row r="155" spans="1:1" x14ac:dyDescent="0.25">
      <c r="A155" s="48" t="s">
        <v>160</v>
      </c>
    </row>
    <row r="156" spans="1:1" x14ac:dyDescent="0.25">
      <c r="A156" s="48" t="s">
        <v>161</v>
      </c>
    </row>
    <row r="157" spans="1:1" x14ac:dyDescent="0.25">
      <c r="A157" s="49" t="s">
        <v>162</v>
      </c>
    </row>
    <row r="158" spans="1:1" x14ac:dyDescent="0.25">
      <c r="A158" s="48" t="s">
        <v>163</v>
      </c>
    </row>
    <row r="159" spans="1:1" x14ac:dyDescent="0.25">
      <c r="A159" s="49" t="s">
        <v>164</v>
      </c>
    </row>
    <row r="160" spans="1:1" x14ac:dyDescent="0.25">
      <c r="A160" s="48" t="s">
        <v>165</v>
      </c>
    </row>
    <row r="161" spans="1:1" x14ac:dyDescent="0.25">
      <c r="A161" s="48" t="s">
        <v>166</v>
      </c>
    </row>
    <row r="162" spans="1:1" x14ac:dyDescent="0.25">
      <c r="A162" s="49" t="s">
        <v>167</v>
      </c>
    </row>
    <row r="163" spans="1:1" x14ac:dyDescent="0.25">
      <c r="A163" s="48" t="s">
        <v>168</v>
      </c>
    </row>
    <row r="164" spans="1:1" x14ac:dyDescent="0.25">
      <c r="A164" s="48" t="s">
        <v>169</v>
      </c>
    </row>
    <row r="165" spans="1:1" x14ac:dyDescent="0.25">
      <c r="A165" s="48" t="s">
        <v>170</v>
      </c>
    </row>
    <row r="166" spans="1:1" x14ac:dyDescent="0.25">
      <c r="A166" s="49" t="s">
        <v>171</v>
      </c>
    </row>
    <row r="167" spans="1:1" x14ac:dyDescent="0.25">
      <c r="A167" s="48" t="s">
        <v>172</v>
      </c>
    </row>
    <row r="168" spans="1:1" x14ac:dyDescent="0.25">
      <c r="A168" s="48" t="s">
        <v>173</v>
      </c>
    </row>
    <row r="169" spans="1:1" x14ac:dyDescent="0.25">
      <c r="A169" s="49" t="s">
        <v>174</v>
      </c>
    </row>
    <row r="170" spans="1:1" x14ac:dyDescent="0.25">
      <c r="A170" s="48" t="s">
        <v>175</v>
      </c>
    </row>
    <row r="171" spans="1:1" x14ac:dyDescent="0.25">
      <c r="A171" s="48" t="s">
        <v>176</v>
      </c>
    </row>
    <row r="172" spans="1:1" x14ac:dyDescent="0.25">
      <c r="A172" s="48" t="s">
        <v>177</v>
      </c>
    </row>
    <row r="173" spans="1:1" x14ac:dyDescent="0.25">
      <c r="A173" s="49" t="s">
        <v>178</v>
      </c>
    </row>
    <row r="174" spans="1:1" x14ac:dyDescent="0.25">
      <c r="A174" s="48" t="s">
        <v>179</v>
      </c>
    </row>
    <row r="175" spans="1:1" x14ac:dyDescent="0.25">
      <c r="A175" s="48" t="s">
        <v>180</v>
      </c>
    </row>
    <row r="176" spans="1:1" x14ac:dyDescent="0.25">
      <c r="A176" s="49" t="s">
        <v>181</v>
      </c>
    </row>
    <row r="177" spans="1:1" x14ac:dyDescent="0.25">
      <c r="A177" s="49" t="s">
        <v>182</v>
      </c>
    </row>
    <row r="178" spans="1:1" x14ac:dyDescent="0.25">
      <c r="A178" s="48" t="s">
        <v>183</v>
      </c>
    </row>
    <row r="179" spans="1:1" x14ac:dyDescent="0.25">
      <c r="A179" s="49" t="s">
        <v>184</v>
      </c>
    </row>
    <row r="180" spans="1:1" x14ac:dyDescent="0.25">
      <c r="A180" s="48" t="s">
        <v>185</v>
      </c>
    </row>
    <row r="181" spans="1:1" x14ac:dyDescent="0.25">
      <c r="A181" s="49" t="s">
        <v>186</v>
      </c>
    </row>
    <row r="182" spans="1:1" x14ac:dyDescent="0.25">
      <c r="A182" s="48" t="s">
        <v>187</v>
      </c>
    </row>
    <row r="183" spans="1:1" x14ac:dyDescent="0.25">
      <c r="A183" s="49" t="s">
        <v>188</v>
      </c>
    </row>
    <row r="184" spans="1:1" x14ac:dyDescent="0.25">
      <c r="A184" s="49" t="s">
        <v>189</v>
      </c>
    </row>
    <row r="185" spans="1:1" x14ac:dyDescent="0.25">
      <c r="A185" s="48" t="s">
        <v>190</v>
      </c>
    </row>
    <row r="186" spans="1:1" x14ac:dyDescent="0.25">
      <c r="A186" s="48" t="s">
        <v>191</v>
      </c>
    </row>
    <row r="187" spans="1:1" x14ac:dyDescent="0.25">
      <c r="A187" s="48" t="s">
        <v>192</v>
      </c>
    </row>
    <row r="188" spans="1:1" x14ac:dyDescent="0.25">
      <c r="A188" s="48" t="s">
        <v>193</v>
      </c>
    </row>
    <row r="189" spans="1:1" x14ac:dyDescent="0.25">
      <c r="A189" s="49" t="s">
        <v>194</v>
      </c>
    </row>
    <row r="190" spans="1:1" x14ac:dyDescent="0.25">
      <c r="A190" s="49" t="s">
        <v>195</v>
      </c>
    </row>
    <row r="191" spans="1:1" x14ac:dyDescent="0.25">
      <c r="A191" s="49" t="s">
        <v>196</v>
      </c>
    </row>
    <row r="192" spans="1:1" x14ac:dyDescent="0.25">
      <c r="A192" s="49" t="s">
        <v>197</v>
      </c>
    </row>
    <row r="193" spans="1:1" x14ac:dyDescent="0.25">
      <c r="A193" s="49" t="s">
        <v>198</v>
      </c>
    </row>
    <row r="194" spans="1:1" x14ac:dyDescent="0.25">
      <c r="A194" s="49" t="s">
        <v>199</v>
      </c>
    </row>
    <row r="195" spans="1:1" x14ac:dyDescent="0.25">
      <c r="A195" s="49" t="s">
        <v>200</v>
      </c>
    </row>
    <row r="196" spans="1:1" x14ac:dyDescent="0.25">
      <c r="A196" s="49" t="s">
        <v>201</v>
      </c>
    </row>
    <row r="197" spans="1:1" x14ac:dyDescent="0.25">
      <c r="A197" s="49" t="s">
        <v>202</v>
      </c>
    </row>
    <row r="198" spans="1:1" x14ac:dyDescent="0.25">
      <c r="A198" s="49" t="s">
        <v>203</v>
      </c>
    </row>
    <row r="199" spans="1:1" x14ac:dyDescent="0.25">
      <c r="A199" s="48" t="s">
        <v>204</v>
      </c>
    </row>
    <row r="200" spans="1:1" x14ac:dyDescent="0.25">
      <c r="A200" s="48" t="s">
        <v>205</v>
      </c>
    </row>
    <row r="201" spans="1:1" x14ac:dyDescent="0.25">
      <c r="A201" s="48" t="s">
        <v>206</v>
      </c>
    </row>
    <row r="202" spans="1:1" x14ac:dyDescent="0.25">
      <c r="A202" s="48" t="s">
        <v>207</v>
      </c>
    </row>
    <row r="203" spans="1:1" x14ac:dyDescent="0.25">
      <c r="A203" s="48" t="s">
        <v>208</v>
      </c>
    </row>
    <row r="204" spans="1:1" x14ac:dyDescent="0.25">
      <c r="A204" s="48" t="s">
        <v>209</v>
      </c>
    </row>
    <row r="205" spans="1:1" x14ac:dyDescent="0.25">
      <c r="A205" s="48" t="s">
        <v>210</v>
      </c>
    </row>
    <row r="206" spans="1:1" x14ac:dyDescent="0.25">
      <c r="A206" s="49" t="s">
        <v>211</v>
      </c>
    </row>
    <row r="207" spans="1:1" x14ac:dyDescent="0.25">
      <c r="A207" s="48" t="s">
        <v>212</v>
      </c>
    </row>
    <row r="208" spans="1:1" x14ac:dyDescent="0.25">
      <c r="A208" s="48" t="s">
        <v>213</v>
      </c>
    </row>
    <row r="209" spans="1:1" x14ac:dyDescent="0.25">
      <c r="A209" s="49" t="s">
        <v>214</v>
      </c>
    </row>
    <row r="210" spans="1:1" x14ac:dyDescent="0.25">
      <c r="A210" s="48" t="s">
        <v>215</v>
      </c>
    </row>
    <row r="211" spans="1:1" x14ac:dyDescent="0.25">
      <c r="A211" s="49" t="s">
        <v>216</v>
      </c>
    </row>
    <row r="212" spans="1:1" x14ac:dyDescent="0.25">
      <c r="A212" s="48" t="s">
        <v>217</v>
      </c>
    </row>
    <row r="213" spans="1:1" x14ac:dyDescent="0.25">
      <c r="A213" s="48" t="s">
        <v>218</v>
      </c>
    </row>
    <row r="214" spans="1:1" x14ac:dyDescent="0.25">
      <c r="A214" s="48" t="s">
        <v>219</v>
      </c>
    </row>
    <row r="215" spans="1:1" x14ac:dyDescent="0.25">
      <c r="A215" s="48" t="s">
        <v>220</v>
      </c>
    </row>
    <row r="216" spans="1:1" x14ac:dyDescent="0.25">
      <c r="A216" s="48" t="s">
        <v>221</v>
      </c>
    </row>
    <row r="217" spans="1:1" x14ac:dyDescent="0.25">
      <c r="A217" s="48" t="s">
        <v>222</v>
      </c>
    </row>
    <row r="218" spans="1:1" x14ac:dyDescent="0.25">
      <c r="A218" s="48" t="s">
        <v>223</v>
      </c>
    </row>
    <row r="219" spans="1:1" x14ac:dyDescent="0.25">
      <c r="A219" s="49" t="s">
        <v>224</v>
      </c>
    </row>
    <row r="220" spans="1:1" x14ac:dyDescent="0.25">
      <c r="A220" s="49" t="s">
        <v>225</v>
      </c>
    </row>
    <row r="221" spans="1:1" x14ac:dyDescent="0.25">
      <c r="A221" s="49" t="s">
        <v>226</v>
      </c>
    </row>
    <row r="222" spans="1:1" x14ac:dyDescent="0.25">
      <c r="A222" s="49" t="s">
        <v>227</v>
      </c>
    </row>
    <row r="223" spans="1:1" x14ac:dyDescent="0.25">
      <c r="A223" s="49" t="s">
        <v>228</v>
      </c>
    </row>
    <row r="224" spans="1:1" x14ac:dyDescent="0.25">
      <c r="A224" s="49" t="s">
        <v>229</v>
      </c>
    </row>
    <row r="225" spans="1:1" x14ac:dyDescent="0.25">
      <c r="A225" s="48" t="s">
        <v>230</v>
      </c>
    </row>
    <row r="226" spans="1:1" x14ac:dyDescent="0.25">
      <c r="A226" s="49" t="s">
        <v>231</v>
      </c>
    </row>
    <row r="227" spans="1:1" x14ac:dyDescent="0.25">
      <c r="A227" s="48" t="s">
        <v>232</v>
      </c>
    </row>
    <row r="228" spans="1:1" x14ac:dyDescent="0.25">
      <c r="A228" s="48" t="s">
        <v>233</v>
      </c>
    </row>
    <row r="229" spans="1:1" x14ac:dyDescent="0.25">
      <c r="A229" s="49" t="s">
        <v>234</v>
      </c>
    </row>
    <row r="230" spans="1:1" x14ac:dyDescent="0.25">
      <c r="A230" s="48" t="s">
        <v>235</v>
      </c>
    </row>
    <row r="231" spans="1:1" x14ac:dyDescent="0.25">
      <c r="A231" s="49" t="s">
        <v>236</v>
      </c>
    </row>
    <row r="232" spans="1:1" x14ac:dyDescent="0.25">
      <c r="A232" s="48" t="s">
        <v>237</v>
      </c>
    </row>
    <row r="233" spans="1:1" x14ac:dyDescent="0.25">
      <c r="A233" s="48" t="s">
        <v>238</v>
      </c>
    </row>
    <row r="234" spans="1:1" x14ac:dyDescent="0.25">
      <c r="A234" s="48" t="s">
        <v>239</v>
      </c>
    </row>
    <row r="235" spans="1:1" x14ac:dyDescent="0.25">
      <c r="A235" s="48" t="s">
        <v>240</v>
      </c>
    </row>
    <row r="236" spans="1:1" x14ac:dyDescent="0.25">
      <c r="A236" s="48" t="s">
        <v>241</v>
      </c>
    </row>
    <row r="237" spans="1:1" x14ac:dyDescent="0.25">
      <c r="A237" s="49" t="s">
        <v>242</v>
      </c>
    </row>
    <row r="238" spans="1:1" x14ac:dyDescent="0.25">
      <c r="A238" s="48" t="s">
        <v>243</v>
      </c>
    </row>
    <row r="239" spans="1:1" x14ac:dyDescent="0.25">
      <c r="A239" s="48" t="s">
        <v>244</v>
      </c>
    </row>
    <row r="240" spans="1:1" x14ac:dyDescent="0.25">
      <c r="A240" s="48" t="s">
        <v>245</v>
      </c>
    </row>
    <row r="241" spans="1:1" x14ac:dyDescent="0.25">
      <c r="A241" s="48" t="s">
        <v>246</v>
      </c>
    </row>
    <row r="242" spans="1:1" x14ac:dyDescent="0.25">
      <c r="A242" s="48" t="s">
        <v>247</v>
      </c>
    </row>
    <row r="243" spans="1:1" x14ac:dyDescent="0.25">
      <c r="A243" s="48" t="s">
        <v>248</v>
      </c>
    </row>
    <row r="244" spans="1:1" x14ac:dyDescent="0.25">
      <c r="A244" s="49" t="s">
        <v>249</v>
      </c>
    </row>
    <row r="245" spans="1:1" x14ac:dyDescent="0.25">
      <c r="A245" s="49" t="s">
        <v>250</v>
      </c>
    </row>
    <row r="246" spans="1:1" x14ac:dyDescent="0.25">
      <c r="A246" s="48" t="s">
        <v>251</v>
      </c>
    </row>
    <row r="247" spans="1:1" x14ac:dyDescent="0.25">
      <c r="A247" s="48" t="s">
        <v>252</v>
      </c>
    </row>
    <row r="248" spans="1:1" x14ac:dyDescent="0.25">
      <c r="A248" s="49" t="s">
        <v>253</v>
      </c>
    </row>
    <row r="249" spans="1:1" x14ac:dyDescent="0.25">
      <c r="A249" s="49" t="s">
        <v>254</v>
      </c>
    </row>
    <row r="250" spans="1:1" x14ac:dyDescent="0.25">
      <c r="A250" s="48" t="s">
        <v>255</v>
      </c>
    </row>
    <row r="251" spans="1:1" x14ac:dyDescent="0.25">
      <c r="A251" s="48" t="s">
        <v>256</v>
      </c>
    </row>
    <row r="252" spans="1:1" x14ac:dyDescent="0.25">
      <c r="A252" s="49" t="s">
        <v>257</v>
      </c>
    </row>
    <row r="253" spans="1:1" x14ac:dyDescent="0.25">
      <c r="A253" s="48" t="s">
        <v>258</v>
      </c>
    </row>
    <row r="254" spans="1:1" x14ac:dyDescent="0.25">
      <c r="A254" s="48" t="s">
        <v>259</v>
      </c>
    </row>
    <row r="255" spans="1:1" x14ac:dyDescent="0.25">
      <c r="A255" s="48" t="s">
        <v>260</v>
      </c>
    </row>
    <row r="256" spans="1:1" x14ac:dyDescent="0.25">
      <c r="A256" s="49" t="s">
        <v>261</v>
      </c>
    </row>
    <row r="257" spans="1:1" x14ac:dyDescent="0.25">
      <c r="A257" s="49" t="s">
        <v>262</v>
      </c>
    </row>
    <row r="258" spans="1:1" x14ac:dyDescent="0.25">
      <c r="A258" s="49" t="s">
        <v>263</v>
      </c>
    </row>
    <row r="259" spans="1:1" x14ac:dyDescent="0.25">
      <c r="A259" s="48" t="s">
        <v>264</v>
      </c>
    </row>
    <row r="260" spans="1:1" x14ac:dyDescent="0.25">
      <c r="A260" s="49" t="s">
        <v>265</v>
      </c>
    </row>
    <row r="261" spans="1:1" x14ac:dyDescent="0.25">
      <c r="A261" s="49" t="s">
        <v>266</v>
      </c>
    </row>
    <row r="262" spans="1:1" x14ac:dyDescent="0.25">
      <c r="A262" s="48" t="s">
        <v>267</v>
      </c>
    </row>
    <row r="263" spans="1:1" x14ac:dyDescent="0.25">
      <c r="A263" s="49" t="s">
        <v>268</v>
      </c>
    </row>
    <row r="264" spans="1:1" x14ac:dyDescent="0.25">
      <c r="A264" s="48" t="s">
        <v>269</v>
      </c>
    </row>
    <row r="265" spans="1:1" x14ac:dyDescent="0.25">
      <c r="A265" s="49" t="s">
        <v>270</v>
      </c>
    </row>
    <row r="266" spans="1:1" x14ac:dyDescent="0.25">
      <c r="A266" s="49" t="s">
        <v>271</v>
      </c>
    </row>
    <row r="267" spans="1:1" x14ac:dyDescent="0.25">
      <c r="A267" s="48" t="s">
        <v>272</v>
      </c>
    </row>
    <row r="268" spans="1:1" x14ac:dyDescent="0.25">
      <c r="A268" s="48" t="s">
        <v>273</v>
      </c>
    </row>
    <row r="269" spans="1:1" x14ac:dyDescent="0.25">
      <c r="A269" s="48" t="s">
        <v>274</v>
      </c>
    </row>
    <row r="270" spans="1:1" x14ac:dyDescent="0.25">
      <c r="A270" s="48" t="s">
        <v>275</v>
      </c>
    </row>
    <row r="271" spans="1:1" x14ac:dyDescent="0.25">
      <c r="A271" s="49" t="s">
        <v>276</v>
      </c>
    </row>
    <row r="272" spans="1:1" x14ac:dyDescent="0.25">
      <c r="A272" s="48" t="s">
        <v>277</v>
      </c>
    </row>
    <row r="273" spans="1:1" x14ac:dyDescent="0.25">
      <c r="A273" s="48" t="s">
        <v>278</v>
      </c>
    </row>
    <row r="274" spans="1:1" x14ac:dyDescent="0.25">
      <c r="A274" s="48" t="s">
        <v>279</v>
      </c>
    </row>
    <row r="275" spans="1:1" x14ac:dyDescent="0.25">
      <c r="A275" s="49" t="s">
        <v>280</v>
      </c>
    </row>
    <row r="276" spans="1:1" x14ac:dyDescent="0.25">
      <c r="A276" s="48" t="s">
        <v>281</v>
      </c>
    </row>
    <row r="277" spans="1:1" x14ac:dyDescent="0.25">
      <c r="A277" s="48" t="s">
        <v>282</v>
      </c>
    </row>
    <row r="278" spans="1:1" x14ac:dyDescent="0.25">
      <c r="A278" s="49" t="s">
        <v>283</v>
      </c>
    </row>
    <row r="279" spans="1:1" x14ac:dyDescent="0.25">
      <c r="A279" s="48" t="s">
        <v>284</v>
      </c>
    </row>
    <row r="280" spans="1:1" x14ac:dyDescent="0.25">
      <c r="A280" s="49" t="s">
        <v>285</v>
      </c>
    </row>
    <row r="281" spans="1:1" x14ac:dyDescent="0.25">
      <c r="A281" s="49" t="s">
        <v>286</v>
      </c>
    </row>
    <row r="282" spans="1:1" x14ac:dyDescent="0.25">
      <c r="A282" s="48" t="s">
        <v>287</v>
      </c>
    </row>
    <row r="283" spans="1:1" x14ac:dyDescent="0.25">
      <c r="A283" s="48" t="s">
        <v>288</v>
      </c>
    </row>
    <row r="284" spans="1:1" x14ac:dyDescent="0.25">
      <c r="A284" s="48" t="s">
        <v>289</v>
      </c>
    </row>
    <row r="285" spans="1:1" x14ac:dyDescent="0.25">
      <c r="A285" s="49" t="s">
        <v>290</v>
      </c>
    </row>
    <row r="286" spans="1:1" x14ac:dyDescent="0.25">
      <c r="A286" s="48" t="s">
        <v>291</v>
      </c>
    </row>
    <row r="287" spans="1:1" x14ac:dyDescent="0.25">
      <c r="A287" s="49" t="s">
        <v>292</v>
      </c>
    </row>
    <row r="288" spans="1:1" x14ac:dyDescent="0.25">
      <c r="A288" s="48" t="s">
        <v>293</v>
      </c>
    </row>
    <row r="289" spans="1:1" x14ac:dyDescent="0.25">
      <c r="A289" s="48" t="s">
        <v>294</v>
      </c>
    </row>
    <row r="290" spans="1:1" x14ac:dyDescent="0.25">
      <c r="A290" s="48" t="s">
        <v>295</v>
      </c>
    </row>
    <row r="291" spans="1:1" x14ac:dyDescent="0.25">
      <c r="A291" s="48" t="s">
        <v>296</v>
      </c>
    </row>
    <row r="292" spans="1:1" x14ac:dyDescent="0.25">
      <c r="A292" s="48" t="s">
        <v>297</v>
      </c>
    </row>
    <row r="293" spans="1:1" x14ac:dyDescent="0.25">
      <c r="A293" s="48" t="s">
        <v>298</v>
      </c>
    </row>
    <row r="294" spans="1:1" x14ac:dyDescent="0.25">
      <c r="A294" s="48" t="s">
        <v>299</v>
      </c>
    </row>
    <row r="295" spans="1:1" x14ac:dyDescent="0.25">
      <c r="A295" s="48" t="s">
        <v>300</v>
      </c>
    </row>
    <row r="296" spans="1:1" x14ac:dyDescent="0.25">
      <c r="A296" s="49" t="s">
        <v>301</v>
      </c>
    </row>
    <row r="297" spans="1:1" x14ac:dyDescent="0.25">
      <c r="A297" s="48" t="s">
        <v>302</v>
      </c>
    </row>
    <row r="298" spans="1:1" x14ac:dyDescent="0.25">
      <c r="A298" s="49" t="s">
        <v>303</v>
      </c>
    </row>
    <row r="299" spans="1:1" x14ac:dyDescent="0.25">
      <c r="A299" s="49" t="s">
        <v>304</v>
      </c>
    </row>
    <row r="300" spans="1:1" x14ac:dyDescent="0.25">
      <c r="A300" s="48" t="s">
        <v>305</v>
      </c>
    </row>
    <row r="301" spans="1:1" x14ac:dyDescent="0.25">
      <c r="A301" s="49" t="s">
        <v>306</v>
      </c>
    </row>
    <row r="302" spans="1:1" x14ac:dyDescent="0.25">
      <c r="A302" s="48" t="s">
        <v>307</v>
      </c>
    </row>
    <row r="303" spans="1:1" x14ac:dyDescent="0.25">
      <c r="A303" s="48" t="s">
        <v>308</v>
      </c>
    </row>
    <row r="304" spans="1:1" x14ac:dyDescent="0.25">
      <c r="A304" s="48" t="s">
        <v>309</v>
      </c>
    </row>
    <row r="305" spans="1:1" x14ac:dyDescent="0.25">
      <c r="A305" s="48" t="s">
        <v>310</v>
      </c>
    </row>
    <row r="306" spans="1:1" x14ac:dyDescent="0.25">
      <c r="A306" s="48" t="s">
        <v>311</v>
      </c>
    </row>
    <row r="307" spans="1:1" x14ac:dyDescent="0.25">
      <c r="A307" s="49" t="s">
        <v>312</v>
      </c>
    </row>
    <row r="308" spans="1:1" x14ac:dyDescent="0.25">
      <c r="A308" s="49" t="s">
        <v>313</v>
      </c>
    </row>
    <row r="309" spans="1:1" x14ac:dyDescent="0.25">
      <c r="A309" s="48" t="s">
        <v>314</v>
      </c>
    </row>
    <row r="310" spans="1:1" x14ac:dyDescent="0.25">
      <c r="A310" s="49" t="s">
        <v>315</v>
      </c>
    </row>
    <row r="311" spans="1:1" x14ac:dyDescent="0.25">
      <c r="A311" s="48" t="s">
        <v>316</v>
      </c>
    </row>
    <row r="312" spans="1:1" x14ac:dyDescent="0.25">
      <c r="A312" s="49" t="s">
        <v>317</v>
      </c>
    </row>
    <row r="313" spans="1:1" x14ac:dyDescent="0.25">
      <c r="A313" s="49" t="s">
        <v>318</v>
      </c>
    </row>
    <row r="314" spans="1:1" x14ac:dyDescent="0.25">
      <c r="A314" s="48" t="s">
        <v>319</v>
      </c>
    </row>
    <row r="315" spans="1:1" x14ac:dyDescent="0.25">
      <c r="A315" s="48" t="s">
        <v>320</v>
      </c>
    </row>
    <row r="316" spans="1:1" x14ac:dyDescent="0.25">
      <c r="A316" s="48" t="s">
        <v>321</v>
      </c>
    </row>
    <row r="317" spans="1:1" x14ac:dyDescent="0.25">
      <c r="A317" s="49" t="s">
        <v>322</v>
      </c>
    </row>
    <row r="318" spans="1:1" x14ac:dyDescent="0.25">
      <c r="A318" s="48" t="s">
        <v>323</v>
      </c>
    </row>
    <row r="319" spans="1:1" x14ac:dyDescent="0.25">
      <c r="A319" s="49" t="s">
        <v>324</v>
      </c>
    </row>
    <row r="320" spans="1:1" x14ac:dyDescent="0.25">
      <c r="A320" s="49" t="s">
        <v>325</v>
      </c>
    </row>
    <row r="321" spans="1:1" x14ac:dyDescent="0.25">
      <c r="A321" s="48" t="s">
        <v>326</v>
      </c>
    </row>
    <row r="322" spans="1:1" x14ac:dyDescent="0.25">
      <c r="A322" s="48" t="s">
        <v>327</v>
      </c>
    </row>
    <row r="323" spans="1:1" x14ac:dyDescent="0.25">
      <c r="A323" s="49" t="s">
        <v>328</v>
      </c>
    </row>
    <row r="324" spans="1:1" x14ac:dyDescent="0.25">
      <c r="A324" s="48" t="s">
        <v>329</v>
      </c>
    </row>
    <row r="325" spans="1:1" x14ac:dyDescent="0.25">
      <c r="A325" s="49" t="s">
        <v>330</v>
      </c>
    </row>
    <row r="326" spans="1:1" x14ac:dyDescent="0.25">
      <c r="A326" s="48" t="s">
        <v>331</v>
      </c>
    </row>
    <row r="327" spans="1:1" x14ac:dyDescent="0.25">
      <c r="A327" s="49" t="s">
        <v>332</v>
      </c>
    </row>
    <row r="328" spans="1:1" x14ac:dyDescent="0.25">
      <c r="A328" s="48" t="s">
        <v>333</v>
      </c>
    </row>
    <row r="329" spans="1:1" x14ac:dyDescent="0.25">
      <c r="A329" s="49" t="s">
        <v>334</v>
      </c>
    </row>
    <row r="330" spans="1:1" x14ac:dyDescent="0.25">
      <c r="A330" s="48" t="s">
        <v>335</v>
      </c>
    </row>
    <row r="331" spans="1:1" x14ac:dyDescent="0.25">
      <c r="A331" s="49" t="s">
        <v>336</v>
      </c>
    </row>
    <row r="332" spans="1:1" x14ac:dyDescent="0.25">
      <c r="A332" s="48" t="s">
        <v>337</v>
      </c>
    </row>
    <row r="333" spans="1:1" x14ac:dyDescent="0.25">
      <c r="A333" s="48" t="s">
        <v>338</v>
      </c>
    </row>
    <row r="334" spans="1:1" x14ac:dyDescent="0.25">
      <c r="A334" s="48" t="s">
        <v>339</v>
      </c>
    </row>
    <row r="335" spans="1:1" x14ac:dyDescent="0.25">
      <c r="A335" s="49" t="s">
        <v>340</v>
      </c>
    </row>
    <row r="336" spans="1:1" x14ac:dyDescent="0.25">
      <c r="A336" s="49" t="s">
        <v>341</v>
      </c>
    </row>
    <row r="337" spans="1:1" x14ac:dyDescent="0.25">
      <c r="A337" s="48" t="s">
        <v>342</v>
      </c>
    </row>
    <row r="338" spans="1:1" x14ac:dyDescent="0.25">
      <c r="A338" s="48" t="s">
        <v>343</v>
      </c>
    </row>
    <row r="339" spans="1:1" x14ac:dyDescent="0.25">
      <c r="A339" s="49" t="s">
        <v>344</v>
      </c>
    </row>
    <row r="340" spans="1:1" x14ac:dyDescent="0.25">
      <c r="A340" s="49" t="s">
        <v>345</v>
      </c>
    </row>
    <row r="341" spans="1:1" x14ac:dyDescent="0.25">
      <c r="A341" s="48" t="s">
        <v>346</v>
      </c>
    </row>
    <row r="342" spans="1:1" x14ac:dyDescent="0.25">
      <c r="A342" s="49" t="s">
        <v>347</v>
      </c>
    </row>
    <row r="343" spans="1:1" x14ac:dyDescent="0.25">
      <c r="A343" s="49" t="s">
        <v>348</v>
      </c>
    </row>
    <row r="344" spans="1:1" x14ac:dyDescent="0.25">
      <c r="A344" s="48" t="s">
        <v>349</v>
      </c>
    </row>
    <row r="345" spans="1:1" x14ac:dyDescent="0.25">
      <c r="A345" s="48" t="s">
        <v>350</v>
      </c>
    </row>
    <row r="346" spans="1:1" x14ac:dyDescent="0.25">
      <c r="A346" s="48" t="s">
        <v>351</v>
      </c>
    </row>
    <row r="347" spans="1:1" x14ac:dyDescent="0.25">
      <c r="A347" s="49" t="s">
        <v>352</v>
      </c>
    </row>
    <row r="348" spans="1:1" x14ac:dyDescent="0.25">
      <c r="A348" s="49" t="s">
        <v>353</v>
      </c>
    </row>
    <row r="349" spans="1:1" x14ac:dyDescent="0.25">
      <c r="A349" s="48" t="s">
        <v>354</v>
      </c>
    </row>
    <row r="350" spans="1:1" x14ac:dyDescent="0.25">
      <c r="A350" s="48" t="s">
        <v>355</v>
      </c>
    </row>
    <row r="351" spans="1:1" x14ac:dyDescent="0.25">
      <c r="A351" s="49" t="s">
        <v>356</v>
      </c>
    </row>
    <row r="352" spans="1:1" x14ac:dyDescent="0.25">
      <c r="A352" s="49" t="s">
        <v>357</v>
      </c>
    </row>
    <row r="353" spans="1:1" x14ac:dyDescent="0.25">
      <c r="A353" s="48" t="s">
        <v>358</v>
      </c>
    </row>
    <row r="354" spans="1:1" x14ac:dyDescent="0.25">
      <c r="A354" s="49" t="s">
        <v>359</v>
      </c>
    </row>
    <row r="355" spans="1:1" x14ac:dyDescent="0.25">
      <c r="A355" s="48" t="s">
        <v>360</v>
      </c>
    </row>
    <row r="356" spans="1:1" x14ac:dyDescent="0.25">
      <c r="A356" s="48" t="s">
        <v>361</v>
      </c>
    </row>
    <row r="357" spans="1:1" x14ac:dyDescent="0.25">
      <c r="A357" s="48" t="s">
        <v>362</v>
      </c>
    </row>
    <row r="358" spans="1:1" x14ac:dyDescent="0.25">
      <c r="A358" s="48" t="s">
        <v>363</v>
      </c>
    </row>
    <row r="359" spans="1:1" x14ac:dyDescent="0.25">
      <c r="A359" s="49" t="s">
        <v>364</v>
      </c>
    </row>
    <row r="360" spans="1:1" x14ac:dyDescent="0.25">
      <c r="A360" s="49" t="s">
        <v>365</v>
      </c>
    </row>
    <row r="361" spans="1:1" x14ac:dyDescent="0.25">
      <c r="A361" s="49" t="s">
        <v>366</v>
      </c>
    </row>
    <row r="362" spans="1:1" x14ac:dyDescent="0.25">
      <c r="A362" s="48" t="s">
        <v>367</v>
      </c>
    </row>
    <row r="363" spans="1:1" x14ac:dyDescent="0.25">
      <c r="A363" s="49" t="s">
        <v>368</v>
      </c>
    </row>
    <row r="364" spans="1:1" x14ac:dyDescent="0.25">
      <c r="A364" s="48" t="s">
        <v>369</v>
      </c>
    </row>
    <row r="365" spans="1:1" x14ac:dyDescent="0.25">
      <c r="A365" s="48" t="s">
        <v>370</v>
      </c>
    </row>
    <row r="366" spans="1:1" x14ac:dyDescent="0.25">
      <c r="A366" s="48" t="s">
        <v>371</v>
      </c>
    </row>
    <row r="367" spans="1:1" x14ac:dyDescent="0.25">
      <c r="A367" s="48" t="s">
        <v>372</v>
      </c>
    </row>
    <row r="368" spans="1:1" x14ac:dyDescent="0.25">
      <c r="A368" s="49" t="s">
        <v>373</v>
      </c>
    </row>
    <row r="369" spans="1:1" x14ac:dyDescent="0.25">
      <c r="A369" s="49" t="s">
        <v>374</v>
      </c>
    </row>
    <row r="370" spans="1:1" x14ac:dyDescent="0.25">
      <c r="A370" s="48" t="s">
        <v>375</v>
      </c>
    </row>
    <row r="371" spans="1:1" x14ac:dyDescent="0.25">
      <c r="A371" s="48" t="s">
        <v>376</v>
      </c>
    </row>
    <row r="372" spans="1:1" x14ac:dyDescent="0.25">
      <c r="A372" s="48" t="s">
        <v>377</v>
      </c>
    </row>
    <row r="373" spans="1:1" x14ac:dyDescent="0.25">
      <c r="A373" s="49" t="s">
        <v>378</v>
      </c>
    </row>
    <row r="374" spans="1:1" x14ac:dyDescent="0.25">
      <c r="A374" s="48" t="s">
        <v>379</v>
      </c>
    </row>
    <row r="375" spans="1:1" x14ac:dyDescent="0.25">
      <c r="A375" s="48" t="s">
        <v>380</v>
      </c>
    </row>
    <row r="376" spans="1:1" x14ac:dyDescent="0.25">
      <c r="A376" s="48" t="s">
        <v>381</v>
      </c>
    </row>
    <row r="377" spans="1:1" x14ac:dyDescent="0.25">
      <c r="A377" s="48" t="s">
        <v>382</v>
      </c>
    </row>
    <row r="378" spans="1:1" x14ac:dyDescent="0.25">
      <c r="A378" s="48" t="s">
        <v>383</v>
      </c>
    </row>
    <row r="379" spans="1:1" x14ac:dyDescent="0.25">
      <c r="A379" s="48" t="s">
        <v>384</v>
      </c>
    </row>
    <row r="380" spans="1:1" x14ac:dyDescent="0.25">
      <c r="A380" s="48" t="s">
        <v>385</v>
      </c>
    </row>
    <row r="381" spans="1:1" x14ac:dyDescent="0.25">
      <c r="A381" s="48" t="s">
        <v>386</v>
      </c>
    </row>
    <row r="382" spans="1:1" x14ac:dyDescent="0.25">
      <c r="A382" s="49" t="s">
        <v>387</v>
      </c>
    </row>
    <row r="383" spans="1:1" x14ac:dyDescent="0.25">
      <c r="A383" s="49" t="s">
        <v>388</v>
      </c>
    </row>
    <row r="384" spans="1:1" x14ac:dyDescent="0.25">
      <c r="A384" s="49" t="s">
        <v>389</v>
      </c>
    </row>
    <row r="385" spans="1:1" x14ac:dyDescent="0.25">
      <c r="A385" s="48" t="s">
        <v>390</v>
      </c>
    </row>
    <row r="386" spans="1:1" x14ac:dyDescent="0.25">
      <c r="A386" s="48" t="s">
        <v>391</v>
      </c>
    </row>
    <row r="387" spans="1:1" x14ac:dyDescent="0.25">
      <c r="A387" s="48" t="s">
        <v>392</v>
      </c>
    </row>
    <row r="388" spans="1:1" x14ac:dyDescent="0.25">
      <c r="A388" s="48" t="s">
        <v>393</v>
      </c>
    </row>
    <row r="389" spans="1:1" x14ac:dyDescent="0.25">
      <c r="A389" s="48" t="s">
        <v>394</v>
      </c>
    </row>
    <row r="390" spans="1:1" x14ac:dyDescent="0.25">
      <c r="A390" s="48" t="s">
        <v>395</v>
      </c>
    </row>
    <row r="391" spans="1:1" x14ac:dyDescent="0.25">
      <c r="A391" s="48" t="s">
        <v>396</v>
      </c>
    </row>
    <row r="392" spans="1:1" x14ac:dyDescent="0.25">
      <c r="A392" s="48" t="s">
        <v>397</v>
      </c>
    </row>
    <row r="393" spans="1:1" x14ac:dyDescent="0.25">
      <c r="A393" s="48" t="s">
        <v>398</v>
      </c>
    </row>
    <row r="394" spans="1:1" x14ac:dyDescent="0.25">
      <c r="A394" s="49" t="s">
        <v>399</v>
      </c>
    </row>
    <row r="395" spans="1:1" x14ac:dyDescent="0.25">
      <c r="A395" s="48" t="s">
        <v>400</v>
      </c>
    </row>
    <row r="396" spans="1:1" x14ac:dyDescent="0.25">
      <c r="A396" s="49" t="s">
        <v>401</v>
      </c>
    </row>
    <row r="397" spans="1:1" x14ac:dyDescent="0.25">
      <c r="A397" s="49" t="s">
        <v>402</v>
      </c>
    </row>
    <row r="398" spans="1:1" x14ac:dyDescent="0.25">
      <c r="A398" s="48" t="s">
        <v>403</v>
      </c>
    </row>
    <row r="399" spans="1:1" x14ac:dyDescent="0.25">
      <c r="A399" s="49" t="s">
        <v>404</v>
      </c>
    </row>
    <row r="400" spans="1:1" x14ac:dyDescent="0.25">
      <c r="A400" s="49" t="s">
        <v>405</v>
      </c>
    </row>
    <row r="401" spans="1:1" x14ac:dyDescent="0.25">
      <c r="A401" s="49" t="s">
        <v>406</v>
      </c>
    </row>
    <row r="402" spans="1:1" x14ac:dyDescent="0.25">
      <c r="A402" s="48" t="s">
        <v>407</v>
      </c>
    </row>
    <row r="403" spans="1:1" x14ac:dyDescent="0.25">
      <c r="A403" s="48" t="s">
        <v>408</v>
      </c>
    </row>
    <row r="404" spans="1:1" x14ac:dyDescent="0.25">
      <c r="A404" s="48" t="s">
        <v>409</v>
      </c>
    </row>
    <row r="405" spans="1:1" x14ac:dyDescent="0.25">
      <c r="A405" s="48" t="s">
        <v>410</v>
      </c>
    </row>
    <row r="406" spans="1:1" x14ac:dyDescent="0.25">
      <c r="A406" s="49" t="s">
        <v>411</v>
      </c>
    </row>
    <row r="407" spans="1:1" x14ac:dyDescent="0.25">
      <c r="A407" s="49" t="s">
        <v>412</v>
      </c>
    </row>
    <row r="408" spans="1:1" x14ac:dyDescent="0.25">
      <c r="A408" s="48" t="s">
        <v>413</v>
      </c>
    </row>
    <row r="409" spans="1:1" x14ac:dyDescent="0.25">
      <c r="A409" s="49" t="s">
        <v>414</v>
      </c>
    </row>
    <row r="410" spans="1:1" x14ac:dyDescent="0.25">
      <c r="A410" s="49" t="s">
        <v>415</v>
      </c>
    </row>
    <row r="411" spans="1:1" x14ac:dyDescent="0.25">
      <c r="A411" s="49" t="s">
        <v>416</v>
      </c>
    </row>
    <row r="412" spans="1:1" x14ac:dyDescent="0.25">
      <c r="A412" s="49" t="s">
        <v>417</v>
      </c>
    </row>
    <row r="413" spans="1:1" x14ac:dyDescent="0.25">
      <c r="A413" s="49" t="s">
        <v>418</v>
      </c>
    </row>
    <row r="414" spans="1:1" x14ac:dyDescent="0.25">
      <c r="A414" s="49" t="s">
        <v>419</v>
      </c>
    </row>
    <row r="415" spans="1:1" x14ac:dyDescent="0.25">
      <c r="A415" s="49" t="s">
        <v>420</v>
      </c>
    </row>
    <row r="416" spans="1:1" x14ac:dyDescent="0.25">
      <c r="A416" s="49" t="s">
        <v>421</v>
      </c>
    </row>
    <row r="417" spans="1:1" x14ac:dyDescent="0.25">
      <c r="A417" s="49" t="s">
        <v>422</v>
      </c>
    </row>
    <row r="418" spans="1:1" x14ac:dyDescent="0.25">
      <c r="A418" s="49" t="s">
        <v>423</v>
      </c>
    </row>
    <row r="419" spans="1:1" x14ac:dyDescent="0.25">
      <c r="A419" s="48" t="s">
        <v>424</v>
      </c>
    </row>
    <row r="420" spans="1:1" x14ac:dyDescent="0.25">
      <c r="A420" s="48" t="s">
        <v>425</v>
      </c>
    </row>
    <row r="421" spans="1:1" x14ac:dyDescent="0.25">
      <c r="A421" s="48" t="s">
        <v>426</v>
      </c>
    </row>
    <row r="422" spans="1:1" x14ac:dyDescent="0.25">
      <c r="A422" s="48" t="s">
        <v>427</v>
      </c>
    </row>
    <row r="423" spans="1:1" x14ac:dyDescent="0.25">
      <c r="A423" s="49" t="s">
        <v>428</v>
      </c>
    </row>
    <row r="424" spans="1:1" x14ac:dyDescent="0.25">
      <c r="A424" s="48" t="s">
        <v>429</v>
      </c>
    </row>
    <row r="425" spans="1:1" x14ac:dyDescent="0.25">
      <c r="A425" s="48" t="s">
        <v>430</v>
      </c>
    </row>
    <row r="426" spans="1:1" x14ac:dyDescent="0.25">
      <c r="A426" s="48" t="s">
        <v>431</v>
      </c>
    </row>
    <row r="427" spans="1:1" x14ac:dyDescent="0.25">
      <c r="A427" s="48" t="s">
        <v>432</v>
      </c>
    </row>
    <row r="428" spans="1:1" x14ac:dyDescent="0.25">
      <c r="A428" s="48" t="s">
        <v>433</v>
      </c>
    </row>
    <row r="429" spans="1:1" x14ac:dyDescent="0.25">
      <c r="A429" s="48" t="s">
        <v>434</v>
      </c>
    </row>
    <row r="430" spans="1:1" x14ac:dyDescent="0.25">
      <c r="A430" s="48" t="s">
        <v>435</v>
      </c>
    </row>
    <row r="431" spans="1:1" x14ac:dyDescent="0.25">
      <c r="A431" s="48" t="s">
        <v>436</v>
      </c>
    </row>
    <row r="432" spans="1:1" x14ac:dyDescent="0.25">
      <c r="A432" s="48" t="s">
        <v>437</v>
      </c>
    </row>
    <row r="433" spans="1:1" x14ac:dyDescent="0.25">
      <c r="A433" s="48" t="s">
        <v>438</v>
      </c>
    </row>
    <row r="434" spans="1:1" x14ac:dyDescent="0.25">
      <c r="A434" s="48" t="s">
        <v>439</v>
      </c>
    </row>
    <row r="435" spans="1:1" x14ac:dyDescent="0.25">
      <c r="A435" s="48" t="s">
        <v>440</v>
      </c>
    </row>
    <row r="436" spans="1:1" x14ac:dyDescent="0.25">
      <c r="A436" s="48" t="s">
        <v>441</v>
      </c>
    </row>
    <row r="437" spans="1:1" x14ac:dyDescent="0.25">
      <c r="A437" s="48" t="s">
        <v>442</v>
      </c>
    </row>
    <row r="438" spans="1:1" x14ac:dyDescent="0.25">
      <c r="A438" s="48" t="s">
        <v>443</v>
      </c>
    </row>
    <row r="439" spans="1:1" x14ac:dyDescent="0.25">
      <c r="A439" s="48" t="s">
        <v>444</v>
      </c>
    </row>
    <row r="440" spans="1:1" x14ac:dyDescent="0.25">
      <c r="A440" s="48" t="s">
        <v>445</v>
      </c>
    </row>
    <row r="441" spans="1:1" x14ac:dyDescent="0.25">
      <c r="A441" s="48" t="s">
        <v>446</v>
      </c>
    </row>
    <row r="442" spans="1:1" x14ac:dyDescent="0.25">
      <c r="A442" s="48" t="s">
        <v>447</v>
      </c>
    </row>
    <row r="443" spans="1:1" x14ac:dyDescent="0.25">
      <c r="A443" s="48" t="s">
        <v>448</v>
      </c>
    </row>
    <row r="444" spans="1:1" x14ac:dyDescent="0.25">
      <c r="A444" s="48" t="s">
        <v>449</v>
      </c>
    </row>
    <row r="445" spans="1:1" x14ac:dyDescent="0.25">
      <c r="A445" s="48" t="s">
        <v>450</v>
      </c>
    </row>
    <row r="446" spans="1:1" x14ac:dyDescent="0.25">
      <c r="A446" s="49" t="s">
        <v>451</v>
      </c>
    </row>
    <row r="447" spans="1:1" x14ac:dyDescent="0.25">
      <c r="A447" s="49" t="s">
        <v>452</v>
      </c>
    </row>
    <row r="448" spans="1:1" x14ac:dyDescent="0.25">
      <c r="A448" s="48" t="s">
        <v>453</v>
      </c>
    </row>
    <row r="449" spans="1:1" x14ac:dyDescent="0.25">
      <c r="A449" s="48" t="s">
        <v>454</v>
      </c>
    </row>
    <row r="450" spans="1:1" x14ac:dyDescent="0.25">
      <c r="A450" s="48" t="s">
        <v>455</v>
      </c>
    </row>
    <row r="451" spans="1:1" x14ac:dyDescent="0.25">
      <c r="A451" s="48" t="s">
        <v>456</v>
      </c>
    </row>
    <row r="452" spans="1:1" x14ac:dyDescent="0.25">
      <c r="A452" s="48" t="s">
        <v>457</v>
      </c>
    </row>
    <row r="453" spans="1:1" x14ac:dyDescent="0.25">
      <c r="A453" s="48" t="s">
        <v>458</v>
      </c>
    </row>
    <row r="454" spans="1:1" x14ac:dyDescent="0.25">
      <c r="A454" s="48" t="s">
        <v>459</v>
      </c>
    </row>
    <row r="455" spans="1:1" x14ac:dyDescent="0.25">
      <c r="A455" s="49" t="s">
        <v>460</v>
      </c>
    </row>
    <row r="456" spans="1:1" x14ac:dyDescent="0.25">
      <c r="A456" s="48" t="s">
        <v>461</v>
      </c>
    </row>
    <row r="457" spans="1:1" x14ac:dyDescent="0.25">
      <c r="A457" s="48" t="s">
        <v>462</v>
      </c>
    </row>
    <row r="458" spans="1:1" x14ac:dyDescent="0.25">
      <c r="A458" s="48" t="s">
        <v>463</v>
      </c>
    </row>
    <row r="459" spans="1:1" x14ac:dyDescent="0.25">
      <c r="A459" s="48" t="s">
        <v>464</v>
      </c>
    </row>
    <row r="460" spans="1:1" x14ac:dyDescent="0.25">
      <c r="A460" s="49" t="s">
        <v>465</v>
      </c>
    </row>
    <row r="461" spans="1:1" x14ac:dyDescent="0.25">
      <c r="A461" s="48" t="s">
        <v>466</v>
      </c>
    </row>
    <row r="462" spans="1:1" x14ac:dyDescent="0.25">
      <c r="A462" s="48" t="s">
        <v>467</v>
      </c>
    </row>
    <row r="463" spans="1:1" x14ac:dyDescent="0.25">
      <c r="A463" s="49" t="s">
        <v>468</v>
      </c>
    </row>
    <row r="464" spans="1:1" x14ac:dyDescent="0.25">
      <c r="A464" s="49" t="s">
        <v>469</v>
      </c>
    </row>
    <row r="465" spans="1:1" x14ac:dyDescent="0.25">
      <c r="A465" s="49" t="s">
        <v>470</v>
      </c>
    </row>
    <row r="466" spans="1:1" x14ac:dyDescent="0.25">
      <c r="A466" s="49" t="s">
        <v>471</v>
      </c>
    </row>
    <row r="467" spans="1:1" x14ac:dyDescent="0.25">
      <c r="A467" s="48" t="s">
        <v>472</v>
      </c>
    </row>
    <row r="468" spans="1:1" x14ac:dyDescent="0.25">
      <c r="A468" s="48" t="s">
        <v>473</v>
      </c>
    </row>
    <row r="469" spans="1:1" x14ac:dyDescent="0.25">
      <c r="A469" s="48" t="s">
        <v>474</v>
      </c>
    </row>
    <row r="470" spans="1:1" x14ac:dyDescent="0.25">
      <c r="A470" s="49" t="s">
        <v>475</v>
      </c>
    </row>
    <row r="471" spans="1:1" x14ac:dyDescent="0.25">
      <c r="A471" s="48" t="s">
        <v>476</v>
      </c>
    </row>
    <row r="472" spans="1:1" x14ac:dyDescent="0.25">
      <c r="A472" s="48" t="s">
        <v>477</v>
      </c>
    </row>
    <row r="473" spans="1:1" x14ac:dyDescent="0.25">
      <c r="A473" s="48" t="s">
        <v>478</v>
      </c>
    </row>
    <row r="474" spans="1:1" x14ac:dyDescent="0.25">
      <c r="A474" s="48" t="s">
        <v>479</v>
      </c>
    </row>
    <row r="475" spans="1:1" x14ac:dyDescent="0.25">
      <c r="A475" s="49" t="s">
        <v>480</v>
      </c>
    </row>
    <row r="476" spans="1:1" x14ac:dyDescent="0.25">
      <c r="A476" s="48" t="s">
        <v>481</v>
      </c>
    </row>
    <row r="477" spans="1:1" x14ac:dyDescent="0.25">
      <c r="A477" s="48" t="s">
        <v>482</v>
      </c>
    </row>
    <row r="478" spans="1:1" x14ac:dyDescent="0.25">
      <c r="A478" s="48" t="s">
        <v>483</v>
      </c>
    </row>
    <row r="479" spans="1:1" x14ac:dyDescent="0.25">
      <c r="A479" s="48" t="s">
        <v>484</v>
      </c>
    </row>
    <row r="480" spans="1:1" x14ac:dyDescent="0.25">
      <c r="A480" s="48" t="s">
        <v>485</v>
      </c>
    </row>
    <row r="481" spans="1:1" x14ac:dyDescent="0.25">
      <c r="A481" s="48" t="s">
        <v>486</v>
      </c>
    </row>
    <row r="482" spans="1:1" x14ac:dyDescent="0.25">
      <c r="A482" s="49" t="s">
        <v>487</v>
      </c>
    </row>
    <row r="483" spans="1:1" x14ac:dyDescent="0.25">
      <c r="A483" s="48" t="s">
        <v>488</v>
      </c>
    </row>
    <row r="484" spans="1:1" x14ac:dyDescent="0.25">
      <c r="A484" s="48" t="s">
        <v>489</v>
      </c>
    </row>
    <row r="485" spans="1:1" x14ac:dyDescent="0.25">
      <c r="A485" s="48" t="s">
        <v>490</v>
      </c>
    </row>
    <row r="486" spans="1:1" x14ac:dyDescent="0.25">
      <c r="A486" s="48" t="s">
        <v>491</v>
      </c>
    </row>
    <row r="487" spans="1:1" x14ac:dyDescent="0.25">
      <c r="A487" s="48" t="s">
        <v>492</v>
      </c>
    </row>
    <row r="488" spans="1:1" x14ac:dyDescent="0.25">
      <c r="A488" s="49" t="s">
        <v>493</v>
      </c>
    </row>
    <row r="489" spans="1:1" x14ac:dyDescent="0.25">
      <c r="A489" s="49" t="s">
        <v>494</v>
      </c>
    </row>
    <row r="490" spans="1:1" x14ac:dyDescent="0.25">
      <c r="A490" s="48" t="s">
        <v>495</v>
      </c>
    </row>
    <row r="491" spans="1:1" x14ac:dyDescent="0.25">
      <c r="A491" s="48" t="s">
        <v>496</v>
      </c>
    </row>
    <row r="492" spans="1:1" x14ac:dyDescent="0.25">
      <c r="A492" s="48" t="s">
        <v>497</v>
      </c>
    </row>
    <row r="493" spans="1:1" x14ac:dyDescent="0.25">
      <c r="A493" s="48" t="s">
        <v>498</v>
      </c>
    </row>
    <row r="494" spans="1:1" x14ac:dyDescent="0.25">
      <c r="A494" s="49" t="s">
        <v>499</v>
      </c>
    </row>
    <row r="495" spans="1:1" x14ac:dyDescent="0.25">
      <c r="A495" s="48" t="s">
        <v>500</v>
      </c>
    </row>
    <row r="496" spans="1:1" x14ac:dyDescent="0.25">
      <c r="A496" s="48" t="s">
        <v>501</v>
      </c>
    </row>
    <row r="497" spans="1:1" x14ac:dyDescent="0.25">
      <c r="A497" s="48" t="s">
        <v>502</v>
      </c>
    </row>
    <row r="498" spans="1:1" x14ac:dyDescent="0.25">
      <c r="A498" s="48" t="s">
        <v>503</v>
      </c>
    </row>
    <row r="499" spans="1:1" x14ac:dyDescent="0.25">
      <c r="A499" s="48" t="s">
        <v>504</v>
      </c>
    </row>
    <row r="500" spans="1:1" x14ac:dyDescent="0.25">
      <c r="A500" s="48" t="s">
        <v>505</v>
      </c>
    </row>
    <row r="501" spans="1:1" x14ac:dyDescent="0.25">
      <c r="A501" s="49" t="s">
        <v>506</v>
      </c>
    </row>
    <row r="502" spans="1:1" x14ac:dyDescent="0.25">
      <c r="A502" s="48" t="s">
        <v>507</v>
      </c>
    </row>
    <row r="503" spans="1:1" x14ac:dyDescent="0.25">
      <c r="A503" s="48" t="s">
        <v>508</v>
      </c>
    </row>
    <row r="504" spans="1:1" x14ac:dyDescent="0.25">
      <c r="A504" s="48" t="s">
        <v>509</v>
      </c>
    </row>
    <row r="505" spans="1:1" x14ac:dyDescent="0.25">
      <c r="A505" s="49" t="s">
        <v>510</v>
      </c>
    </row>
    <row r="506" spans="1:1" x14ac:dyDescent="0.25">
      <c r="A506" s="48" t="s">
        <v>511</v>
      </c>
    </row>
    <row r="507" spans="1:1" x14ac:dyDescent="0.25">
      <c r="A507" s="48" t="s">
        <v>512</v>
      </c>
    </row>
    <row r="508" spans="1:1" x14ac:dyDescent="0.25">
      <c r="A508" s="49" t="s">
        <v>513</v>
      </c>
    </row>
    <row r="509" spans="1:1" x14ac:dyDescent="0.25">
      <c r="A509" s="48" t="s">
        <v>514</v>
      </c>
    </row>
    <row r="510" spans="1:1" x14ac:dyDescent="0.25">
      <c r="A510" s="48" t="s">
        <v>515</v>
      </c>
    </row>
    <row r="511" spans="1:1" x14ac:dyDescent="0.25">
      <c r="A511" s="48" t="s">
        <v>516</v>
      </c>
    </row>
    <row r="512" spans="1:1" x14ac:dyDescent="0.25">
      <c r="A512" s="48" t="s">
        <v>517</v>
      </c>
    </row>
    <row r="513" spans="1:1" x14ac:dyDescent="0.25">
      <c r="A513" s="48" t="s">
        <v>518</v>
      </c>
    </row>
    <row r="514" spans="1:1" x14ac:dyDescent="0.25">
      <c r="A514" s="49" t="s">
        <v>519</v>
      </c>
    </row>
    <row r="515" spans="1:1" x14ac:dyDescent="0.25">
      <c r="A515" s="49" t="s">
        <v>520</v>
      </c>
    </row>
    <row r="516" spans="1:1" x14ac:dyDescent="0.25">
      <c r="A516" s="48" t="s">
        <v>521</v>
      </c>
    </row>
    <row r="517" spans="1:1" x14ac:dyDescent="0.25">
      <c r="A517" s="48" t="s">
        <v>522</v>
      </c>
    </row>
    <row r="518" spans="1:1" x14ac:dyDescent="0.25">
      <c r="A518" s="48" t="s">
        <v>523</v>
      </c>
    </row>
    <row r="519" spans="1:1" x14ac:dyDescent="0.25">
      <c r="A519" s="49" t="s">
        <v>524</v>
      </c>
    </row>
    <row r="520" spans="1:1" x14ac:dyDescent="0.25">
      <c r="A520" s="48" t="s">
        <v>525</v>
      </c>
    </row>
    <row r="521" spans="1:1" x14ac:dyDescent="0.25">
      <c r="A521" s="48" t="s">
        <v>526</v>
      </c>
    </row>
    <row r="522" spans="1:1" x14ac:dyDescent="0.25">
      <c r="A522" s="49" t="s">
        <v>527</v>
      </c>
    </row>
    <row r="523" spans="1:1" x14ac:dyDescent="0.25">
      <c r="A523" s="48" t="s">
        <v>528</v>
      </c>
    </row>
    <row r="524" spans="1:1" x14ac:dyDescent="0.25">
      <c r="A524" s="48" t="s">
        <v>529</v>
      </c>
    </row>
    <row r="525" spans="1:1" x14ac:dyDescent="0.25">
      <c r="A525" s="48" t="s">
        <v>530</v>
      </c>
    </row>
    <row r="526" spans="1:1" x14ac:dyDescent="0.25">
      <c r="A526" s="48" t="s">
        <v>531</v>
      </c>
    </row>
    <row r="527" spans="1:1" x14ac:dyDescent="0.25">
      <c r="A527" s="49" t="s">
        <v>532</v>
      </c>
    </row>
    <row r="528" spans="1:1" x14ac:dyDescent="0.25">
      <c r="A528" s="48" t="s">
        <v>533</v>
      </c>
    </row>
    <row r="529" spans="1:1" x14ac:dyDescent="0.25">
      <c r="A529" s="48" t="s">
        <v>534</v>
      </c>
    </row>
    <row r="530" spans="1:1" x14ac:dyDescent="0.25">
      <c r="A530" s="48" t="s">
        <v>535</v>
      </c>
    </row>
    <row r="531" spans="1:1" x14ac:dyDescent="0.25">
      <c r="A531" s="48" t="s">
        <v>536</v>
      </c>
    </row>
    <row r="532" spans="1:1" x14ac:dyDescent="0.25">
      <c r="A532" s="49" t="s">
        <v>537</v>
      </c>
    </row>
    <row r="533" spans="1:1" x14ac:dyDescent="0.25">
      <c r="A533" s="49" t="s">
        <v>538</v>
      </c>
    </row>
    <row r="534" spans="1:1" x14ac:dyDescent="0.25">
      <c r="A534" s="48" t="s">
        <v>539</v>
      </c>
    </row>
    <row r="535" spans="1:1" x14ac:dyDescent="0.25">
      <c r="A535" s="48" t="s">
        <v>540</v>
      </c>
    </row>
    <row r="536" spans="1:1" x14ac:dyDescent="0.25">
      <c r="A536" s="49" t="s">
        <v>541</v>
      </c>
    </row>
    <row r="537" spans="1:1" x14ac:dyDescent="0.25">
      <c r="A537" s="49" t="s">
        <v>542</v>
      </c>
    </row>
    <row r="538" spans="1:1" x14ac:dyDescent="0.25">
      <c r="A538" s="49" t="s">
        <v>543</v>
      </c>
    </row>
    <row r="539" spans="1:1" x14ac:dyDescent="0.25">
      <c r="A539" s="48" t="s">
        <v>544</v>
      </c>
    </row>
    <row r="540" spans="1:1" x14ac:dyDescent="0.25">
      <c r="A540" s="48" t="s">
        <v>545</v>
      </c>
    </row>
    <row r="541" spans="1:1" x14ac:dyDescent="0.25">
      <c r="A541" s="48" t="s">
        <v>546</v>
      </c>
    </row>
    <row r="542" spans="1:1" x14ac:dyDescent="0.25">
      <c r="A542" s="48" t="s">
        <v>547</v>
      </c>
    </row>
    <row r="543" spans="1:1" x14ac:dyDescent="0.25">
      <c r="A543" s="48" t="s">
        <v>548</v>
      </c>
    </row>
    <row r="544" spans="1:1" x14ac:dyDescent="0.25">
      <c r="A544" s="49" t="s">
        <v>549</v>
      </c>
    </row>
    <row r="545" spans="1:1" x14ac:dyDescent="0.25">
      <c r="A545" s="48" t="s">
        <v>550</v>
      </c>
    </row>
    <row r="546" spans="1:1" x14ac:dyDescent="0.25">
      <c r="A546" s="48" t="s">
        <v>551</v>
      </c>
    </row>
    <row r="547" spans="1:1" x14ac:dyDescent="0.25">
      <c r="A547" s="48" t="s">
        <v>552</v>
      </c>
    </row>
    <row r="548" spans="1:1" x14ac:dyDescent="0.25">
      <c r="A548" s="48" t="s">
        <v>553</v>
      </c>
    </row>
    <row r="549" spans="1:1" x14ac:dyDescent="0.25">
      <c r="A549" s="48" t="s">
        <v>554</v>
      </c>
    </row>
    <row r="550" spans="1:1" x14ac:dyDescent="0.25">
      <c r="A550" s="49" t="s">
        <v>555</v>
      </c>
    </row>
    <row r="551" spans="1:1" x14ac:dyDescent="0.25">
      <c r="A551" s="48" t="s">
        <v>556</v>
      </c>
    </row>
    <row r="552" spans="1:1" x14ac:dyDescent="0.25">
      <c r="A552" s="49" t="s">
        <v>557</v>
      </c>
    </row>
    <row r="553" spans="1:1" x14ac:dyDescent="0.25">
      <c r="A553" s="48" t="s">
        <v>558</v>
      </c>
    </row>
    <row r="554" spans="1:1" x14ac:dyDescent="0.25">
      <c r="A554" s="49" t="s">
        <v>559</v>
      </c>
    </row>
    <row r="555" spans="1:1" x14ac:dyDescent="0.25">
      <c r="A555" s="49" t="s">
        <v>560</v>
      </c>
    </row>
    <row r="556" spans="1:1" x14ac:dyDescent="0.25">
      <c r="A556" s="48" t="s">
        <v>561</v>
      </c>
    </row>
    <row r="557" spans="1:1" x14ac:dyDescent="0.25">
      <c r="A557" s="48" t="s">
        <v>562</v>
      </c>
    </row>
    <row r="558" spans="1:1" x14ac:dyDescent="0.25">
      <c r="A558" s="48" t="s">
        <v>563</v>
      </c>
    </row>
    <row r="559" spans="1:1" x14ac:dyDescent="0.25">
      <c r="A559" s="48" t="s">
        <v>564</v>
      </c>
    </row>
    <row r="560" spans="1:1" x14ac:dyDescent="0.25">
      <c r="A560" s="49" t="s">
        <v>565</v>
      </c>
    </row>
    <row r="561" spans="1:1" x14ac:dyDescent="0.25">
      <c r="A561" s="48" t="s">
        <v>566</v>
      </c>
    </row>
    <row r="562" spans="1:1" x14ac:dyDescent="0.25">
      <c r="A562" s="48" t="s">
        <v>567</v>
      </c>
    </row>
    <row r="563" spans="1:1" x14ac:dyDescent="0.25">
      <c r="A563" s="48" t="s">
        <v>568</v>
      </c>
    </row>
    <row r="564" spans="1:1" x14ac:dyDescent="0.25">
      <c r="A564" s="49" t="s">
        <v>569</v>
      </c>
    </row>
    <row r="565" spans="1:1" x14ac:dyDescent="0.25">
      <c r="A565" s="49" t="s">
        <v>570</v>
      </c>
    </row>
    <row r="566" spans="1:1" x14ac:dyDescent="0.25">
      <c r="A566" s="49" t="s">
        <v>571</v>
      </c>
    </row>
    <row r="567" spans="1:1" x14ac:dyDescent="0.25">
      <c r="A567" s="48" t="s">
        <v>572</v>
      </c>
    </row>
    <row r="568" spans="1:1" x14ac:dyDescent="0.25">
      <c r="A568" s="49" t="s">
        <v>573</v>
      </c>
    </row>
    <row r="569" spans="1:1" x14ac:dyDescent="0.25">
      <c r="A569" s="49" t="s">
        <v>574</v>
      </c>
    </row>
    <row r="570" spans="1:1" x14ac:dyDescent="0.25">
      <c r="A570" s="48" t="s">
        <v>575</v>
      </c>
    </row>
    <row r="571" spans="1:1" x14ac:dyDescent="0.25">
      <c r="A571" s="48" t="s">
        <v>576</v>
      </c>
    </row>
    <row r="572" spans="1:1" x14ac:dyDescent="0.25">
      <c r="A572" s="48" t="s">
        <v>577</v>
      </c>
    </row>
    <row r="573" spans="1:1" x14ac:dyDescent="0.25">
      <c r="A573" s="49" t="s">
        <v>578</v>
      </c>
    </row>
    <row r="574" spans="1:1" x14ac:dyDescent="0.25">
      <c r="A574" s="48" t="s">
        <v>579</v>
      </c>
    </row>
    <row r="575" spans="1:1" x14ac:dyDescent="0.25">
      <c r="A575" s="48" t="s">
        <v>580</v>
      </c>
    </row>
    <row r="576" spans="1:1" x14ac:dyDescent="0.25">
      <c r="A576" s="49" t="s">
        <v>581</v>
      </c>
    </row>
    <row r="577" spans="1:1" x14ac:dyDescent="0.25">
      <c r="A577" s="49" t="s">
        <v>582</v>
      </c>
    </row>
    <row r="578" spans="1:1" x14ac:dyDescent="0.25">
      <c r="A578" s="48" t="s">
        <v>583</v>
      </c>
    </row>
    <row r="579" spans="1:1" x14ac:dyDescent="0.25">
      <c r="A579" s="48" t="s">
        <v>584</v>
      </c>
    </row>
    <row r="580" spans="1:1" x14ac:dyDescent="0.25">
      <c r="A580" s="48" t="s">
        <v>585</v>
      </c>
    </row>
    <row r="581" spans="1:1" x14ac:dyDescent="0.25">
      <c r="A581" s="48" t="s">
        <v>586</v>
      </c>
    </row>
    <row r="582" spans="1:1" x14ac:dyDescent="0.25">
      <c r="A582" s="49" t="s">
        <v>587</v>
      </c>
    </row>
    <row r="583" spans="1:1" x14ac:dyDescent="0.25">
      <c r="A583" s="48" t="s">
        <v>588</v>
      </c>
    </row>
    <row r="584" spans="1:1" x14ac:dyDescent="0.25">
      <c r="A584" s="49" t="s">
        <v>589</v>
      </c>
    </row>
    <row r="585" spans="1:1" x14ac:dyDescent="0.25">
      <c r="A585" s="48" t="s">
        <v>590</v>
      </c>
    </row>
    <row r="586" spans="1:1" x14ac:dyDescent="0.25">
      <c r="A586" s="48" t="s">
        <v>591</v>
      </c>
    </row>
    <row r="587" spans="1:1" x14ac:dyDescent="0.25">
      <c r="A587" s="48" t="s">
        <v>592</v>
      </c>
    </row>
    <row r="588" spans="1:1" x14ac:dyDescent="0.25">
      <c r="A588" s="48" t="s">
        <v>593</v>
      </c>
    </row>
    <row r="589" spans="1:1" x14ac:dyDescent="0.25">
      <c r="A589" s="48" t="s">
        <v>594</v>
      </c>
    </row>
    <row r="590" spans="1:1" x14ac:dyDescent="0.25">
      <c r="A590" s="48" t="s">
        <v>595</v>
      </c>
    </row>
    <row r="591" spans="1:1" x14ac:dyDescent="0.25">
      <c r="A591" s="48" t="s">
        <v>596</v>
      </c>
    </row>
    <row r="592" spans="1:1" x14ac:dyDescent="0.25">
      <c r="A592" s="48" t="s">
        <v>597</v>
      </c>
    </row>
    <row r="593" spans="1:1" x14ac:dyDescent="0.25">
      <c r="A593" s="49" t="s">
        <v>598</v>
      </c>
    </row>
    <row r="594" spans="1:1" x14ac:dyDescent="0.25">
      <c r="A594" s="49" t="s">
        <v>599</v>
      </c>
    </row>
    <row r="595" spans="1:1" x14ac:dyDescent="0.25">
      <c r="A595" s="48" t="s">
        <v>600</v>
      </c>
    </row>
    <row r="596" spans="1:1" x14ac:dyDescent="0.25">
      <c r="A596" s="48" t="s">
        <v>601</v>
      </c>
    </row>
    <row r="597" spans="1:1" x14ac:dyDescent="0.25">
      <c r="A597" s="48" t="s">
        <v>602</v>
      </c>
    </row>
    <row r="598" spans="1:1" x14ac:dyDescent="0.25">
      <c r="A598" s="49" t="s">
        <v>603</v>
      </c>
    </row>
    <row r="599" spans="1:1" x14ac:dyDescent="0.25">
      <c r="A599" s="48" t="s">
        <v>604</v>
      </c>
    </row>
    <row r="600" spans="1:1" x14ac:dyDescent="0.25">
      <c r="A600" s="48" t="s">
        <v>605</v>
      </c>
    </row>
    <row r="601" spans="1:1" x14ac:dyDescent="0.25">
      <c r="A601" s="48" t="s">
        <v>606</v>
      </c>
    </row>
    <row r="602" spans="1:1" x14ac:dyDescent="0.25">
      <c r="A602" s="49" t="s">
        <v>607</v>
      </c>
    </row>
    <row r="603" spans="1:1" x14ac:dyDescent="0.25">
      <c r="A603" s="48" t="s">
        <v>608</v>
      </c>
    </row>
    <row r="604" spans="1:1" x14ac:dyDescent="0.25">
      <c r="A604" s="48" t="s">
        <v>609</v>
      </c>
    </row>
    <row r="605" spans="1:1" x14ac:dyDescent="0.25">
      <c r="A605" s="48" t="s">
        <v>610</v>
      </c>
    </row>
    <row r="606" spans="1:1" x14ac:dyDescent="0.25">
      <c r="A606" s="49" t="s">
        <v>611</v>
      </c>
    </row>
    <row r="607" spans="1:1" x14ac:dyDescent="0.25">
      <c r="A607" s="49" t="s">
        <v>612</v>
      </c>
    </row>
    <row r="608" spans="1:1" x14ac:dyDescent="0.25">
      <c r="A608" s="48" t="s">
        <v>613</v>
      </c>
    </row>
    <row r="609" spans="1:1" x14ac:dyDescent="0.25">
      <c r="A609" s="49" t="s">
        <v>614</v>
      </c>
    </row>
    <row r="610" spans="1:1" x14ac:dyDescent="0.25">
      <c r="A610" s="48" t="s">
        <v>615</v>
      </c>
    </row>
    <row r="611" spans="1:1" x14ac:dyDescent="0.25">
      <c r="A611" s="48" t="s">
        <v>616</v>
      </c>
    </row>
    <row r="612" spans="1:1" x14ac:dyDescent="0.25">
      <c r="A612" s="48" t="s">
        <v>617</v>
      </c>
    </row>
    <row r="613" spans="1:1" x14ac:dyDescent="0.25">
      <c r="A613" s="48" t="s">
        <v>618</v>
      </c>
    </row>
    <row r="614" spans="1:1" x14ac:dyDescent="0.25">
      <c r="A614" s="48" t="s">
        <v>619</v>
      </c>
    </row>
    <row r="615" spans="1:1" x14ac:dyDescent="0.25">
      <c r="A615" s="49" t="s">
        <v>620</v>
      </c>
    </row>
    <row r="616" spans="1:1" x14ac:dyDescent="0.25">
      <c r="A616" s="48" t="s">
        <v>621</v>
      </c>
    </row>
    <row r="617" spans="1:1" x14ac:dyDescent="0.25">
      <c r="A617" s="48" t="s">
        <v>622</v>
      </c>
    </row>
    <row r="618" spans="1:1" x14ac:dyDescent="0.25">
      <c r="A618" s="48" t="s">
        <v>623</v>
      </c>
    </row>
    <row r="619" spans="1:1" x14ac:dyDescent="0.25">
      <c r="A619" s="48" t="s">
        <v>624</v>
      </c>
    </row>
    <row r="620" spans="1:1" x14ac:dyDescent="0.25">
      <c r="A620" s="49" t="s">
        <v>625</v>
      </c>
    </row>
    <row r="621" spans="1:1" x14ac:dyDescent="0.25">
      <c r="A621" s="48" t="s">
        <v>626</v>
      </c>
    </row>
    <row r="622" spans="1:1" x14ac:dyDescent="0.25">
      <c r="A622" s="48" t="s">
        <v>627</v>
      </c>
    </row>
    <row r="623" spans="1:1" x14ac:dyDescent="0.25">
      <c r="A623" s="48" t="s">
        <v>628</v>
      </c>
    </row>
    <row r="624" spans="1:1" x14ac:dyDescent="0.25">
      <c r="A624" s="48" t="s">
        <v>629</v>
      </c>
    </row>
    <row r="625" spans="1:1" x14ac:dyDescent="0.25">
      <c r="A625" s="49" t="s">
        <v>630</v>
      </c>
    </row>
    <row r="626" spans="1:1" x14ac:dyDescent="0.25">
      <c r="A626" s="49" t="s">
        <v>631</v>
      </c>
    </row>
    <row r="627" spans="1:1" x14ac:dyDescent="0.25">
      <c r="A627" s="48" t="s">
        <v>632</v>
      </c>
    </row>
    <row r="628" spans="1:1" x14ac:dyDescent="0.25">
      <c r="A628" s="48" t="s">
        <v>633</v>
      </c>
    </row>
    <row r="629" spans="1:1" x14ac:dyDescent="0.25">
      <c r="A629" s="48" t="s">
        <v>634</v>
      </c>
    </row>
    <row r="630" spans="1:1" x14ac:dyDescent="0.25">
      <c r="A630" s="48" t="s">
        <v>635</v>
      </c>
    </row>
    <row r="631" spans="1:1" x14ac:dyDescent="0.25">
      <c r="A631" s="48" t="s">
        <v>636</v>
      </c>
    </row>
    <row r="632" spans="1:1" x14ac:dyDescent="0.25">
      <c r="A632" s="48" t="s">
        <v>637</v>
      </c>
    </row>
    <row r="633" spans="1:1" x14ac:dyDescent="0.25">
      <c r="A633" s="48" t="s">
        <v>638</v>
      </c>
    </row>
    <row r="634" spans="1:1" x14ac:dyDescent="0.25">
      <c r="A634" s="48" t="s">
        <v>639</v>
      </c>
    </row>
    <row r="635" spans="1:1" x14ac:dyDescent="0.25">
      <c r="A635" s="48" t="s">
        <v>640</v>
      </c>
    </row>
    <row r="636" spans="1:1" x14ac:dyDescent="0.25">
      <c r="A636" s="48" t="s">
        <v>641</v>
      </c>
    </row>
    <row r="637" spans="1:1" x14ac:dyDescent="0.25">
      <c r="A637" s="48" t="s">
        <v>642</v>
      </c>
    </row>
    <row r="638" spans="1:1" x14ac:dyDescent="0.25">
      <c r="A638" s="49" t="s">
        <v>643</v>
      </c>
    </row>
    <row r="639" spans="1:1" x14ac:dyDescent="0.25">
      <c r="A639" s="49" t="s">
        <v>644</v>
      </c>
    </row>
    <row r="640" spans="1:1" x14ac:dyDescent="0.25">
      <c r="A640" s="48" t="s">
        <v>645</v>
      </c>
    </row>
    <row r="641" spans="1:1" x14ac:dyDescent="0.25">
      <c r="A641" s="48" t="s">
        <v>646</v>
      </c>
    </row>
    <row r="642" spans="1:1" x14ac:dyDescent="0.25">
      <c r="A642" s="48" t="s">
        <v>647</v>
      </c>
    </row>
    <row r="643" spans="1:1" x14ac:dyDescent="0.25">
      <c r="A643" s="48" t="s">
        <v>648</v>
      </c>
    </row>
    <row r="644" spans="1:1" x14ac:dyDescent="0.25">
      <c r="A644" s="48" t="s">
        <v>649</v>
      </c>
    </row>
    <row r="645" spans="1:1" x14ac:dyDescent="0.25">
      <c r="A645" s="48" t="s">
        <v>650</v>
      </c>
    </row>
    <row r="646" spans="1:1" x14ac:dyDescent="0.25">
      <c r="A646" s="48" t="s">
        <v>651</v>
      </c>
    </row>
    <row r="647" spans="1:1" x14ac:dyDescent="0.25">
      <c r="A647" s="49" t="s">
        <v>652</v>
      </c>
    </row>
    <row r="648" spans="1:1" x14ac:dyDescent="0.25">
      <c r="A648" s="48" t="s">
        <v>653</v>
      </c>
    </row>
    <row r="649" spans="1:1" x14ac:dyDescent="0.25">
      <c r="A649" s="48" t="s">
        <v>654</v>
      </c>
    </row>
    <row r="650" spans="1:1" x14ac:dyDescent="0.25">
      <c r="A650" s="48" t="s">
        <v>655</v>
      </c>
    </row>
    <row r="651" spans="1:1" x14ac:dyDescent="0.25">
      <c r="A651" s="48" t="s">
        <v>656</v>
      </c>
    </row>
    <row r="652" spans="1:1" x14ac:dyDescent="0.25">
      <c r="A652" s="48" t="s">
        <v>657</v>
      </c>
    </row>
    <row r="653" spans="1:1" x14ac:dyDescent="0.25">
      <c r="A653" s="49" t="s">
        <v>658</v>
      </c>
    </row>
    <row r="654" spans="1:1" x14ac:dyDescent="0.25">
      <c r="A654" s="48" t="s">
        <v>659</v>
      </c>
    </row>
    <row r="655" spans="1:1" x14ac:dyDescent="0.25">
      <c r="A655" s="48" t="s">
        <v>660</v>
      </c>
    </row>
    <row r="656" spans="1:1" x14ac:dyDescent="0.25">
      <c r="A656" s="48" t="s">
        <v>661</v>
      </c>
    </row>
    <row r="657" spans="1:1" x14ac:dyDescent="0.25">
      <c r="A657" s="49" t="s">
        <v>662</v>
      </c>
    </row>
    <row r="658" spans="1:1" x14ac:dyDescent="0.25">
      <c r="A658" s="48" t="s">
        <v>663</v>
      </c>
    </row>
    <row r="659" spans="1:1" x14ac:dyDescent="0.25">
      <c r="A659" s="48" t="s">
        <v>664</v>
      </c>
    </row>
    <row r="660" spans="1:1" x14ac:dyDescent="0.25">
      <c r="A660" s="49" t="s">
        <v>665</v>
      </c>
    </row>
    <row r="661" spans="1:1" x14ac:dyDescent="0.25">
      <c r="A661" s="49" t="s">
        <v>666</v>
      </c>
    </row>
    <row r="662" spans="1:1" x14ac:dyDescent="0.25">
      <c r="A662" s="48" t="s">
        <v>667</v>
      </c>
    </row>
    <row r="663" spans="1:1" x14ac:dyDescent="0.25">
      <c r="A663" s="48" t="s">
        <v>668</v>
      </c>
    </row>
    <row r="664" spans="1:1" x14ac:dyDescent="0.25">
      <c r="A664" s="48" t="s">
        <v>669</v>
      </c>
    </row>
    <row r="665" spans="1:1" x14ac:dyDescent="0.25">
      <c r="A665" s="48" t="s">
        <v>670</v>
      </c>
    </row>
    <row r="666" spans="1:1" x14ac:dyDescent="0.25">
      <c r="A666" s="48" t="s">
        <v>671</v>
      </c>
    </row>
    <row r="667" spans="1:1" x14ac:dyDescent="0.25">
      <c r="A667" s="48" t="s">
        <v>672</v>
      </c>
    </row>
    <row r="668" spans="1:1" x14ac:dyDescent="0.25">
      <c r="A668" s="48" t="s">
        <v>673</v>
      </c>
    </row>
    <row r="669" spans="1:1" x14ac:dyDescent="0.25">
      <c r="A669" s="48" t="s">
        <v>674</v>
      </c>
    </row>
    <row r="670" spans="1:1" x14ac:dyDescent="0.25">
      <c r="A670" s="48" t="s">
        <v>675</v>
      </c>
    </row>
    <row r="671" spans="1:1" x14ac:dyDescent="0.25">
      <c r="A671" s="48" t="s">
        <v>676</v>
      </c>
    </row>
    <row r="672" spans="1:1" x14ac:dyDescent="0.25">
      <c r="A672" s="48" t="s">
        <v>677</v>
      </c>
    </row>
    <row r="673" spans="1:1" x14ac:dyDescent="0.25">
      <c r="A673" s="48" t="s">
        <v>678</v>
      </c>
    </row>
    <row r="674" spans="1:1" x14ac:dyDescent="0.25">
      <c r="A674" s="48" t="s">
        <v>679</v>
      </c>
    </row>
    <row r="675" spans="1:1" x14ac:dyDescent="0.25">
      <c r="A675" s="48" t="s">
        <v>680</v>
      </c>
    </row>
    <row r="676" spans="1:1" x14ac:dyDescent="0.25">
      <c r="A676" s="48" t="s">
        <v>681</v>
      </c>
    </row>
    <row r="677" spans="1:1" x14ac:dyDescent="0.25">
      <c r="A677" s="48" t="s">
        <v>682</v>
      </c>
    </row>
    <row r="678" spans="1:1" x14ac:dyDescent="0.25">
      <c r="A678" s="48" t="s">
        <v>683</v>
      </c>
    </row>
    <row r="679" spans="1:1" x14ac:dyDescent="0.25">
      <c r="A679" s="48" t="s">
        <v>684</v>
      </c>
    </row>
    <row r="680" spans="1:1" x14ac:dyDescent="0.25">
      <c r="A680" s="48" t="s">
        <v>685</v>
      </c>
    </row>
    <row r="681" spans="1:1" x14ac:dyDescent="0.25">
      <c r="A681" s="48" t="s">
        <v>686</v>
      </c>
    </row>
    <row r="682" spans="1:1" x14ac:dyDescent="0.25">
      <c r="A682" s="48" t="s">
        <v>687</v>
      </c>
    </row>
    <row r="683" spans="1:1" x14ac:dyDescent="0.25">
      <c r="A683" s="48" t="s">
        <v>688</v>
      </c>
    </row>
    <row r="684" spans="1:1" x14ac:dyDescent="0.25">
      <c r="A684" s="48" t="s">
        <v>689</v>
      </c>
    </row>
    <row r="685" spans="1:1" x14ac:dyDescent="0.25">
      <c r="A685" s="48" t="s">
        <v>690</v>
      </c>
    </row>
    <row r="686" spans="1:1" x14ac:dyDescent="0.25">
      <c r="A686" s="48" t="s">
        <v>691</v>
      </c>
    </row>
    <row r="687" spans="1:1" x14ac:dyDescent="0.25">
      <c r="A687" s="48" t="s">
        <v>692</v>
      </c>
    </row>
    <row r="688" spans="1:1" x14ac:dyDescent="0.25">
      <c r="A688" s="48" t="s">
        <v>693</v>
      </c>
    </row>
    <row r="689" spans="1:1" x14ac:dyDescent="0.25">
      <c r="A689" s="48" t="s">
        <v>694</v>
      </c>
    </row>
    <row r="690" spans="1:1" x14ac:dyDescent="0.25">
      <c r="A690" s="48" t="s">
        <v>695</v>
      </c>
    </row>
    <row r="691" spans="1:1" x14ac:dyDescent="0.25">
      <c r="A691" s="48" t="s">
        <v>696</v>
      </c>
    </row>
    <row r="692" spans="1:1" x14ac:dyDescent="0.25">
      <c r="A692" s="48" t="s">
        <v>697</v>
      </c>
    </row>
    <row r="693" spans="1:1" x14ac:dyDescent="0.25">
      <c r="A693" s="48" t="s">
        <v>698</v>
      </c>
    </row>
    <row r="694" spans="1:1" x14ac:dyDescent="0.25">
      <c r="A694" s="48" t="s">
        <v>699</v>
      </c>
    </row>
    <row r="695" spans="1:1" x14ac:dyDescent="0.25">
      <c r="A695" s="48" t="s">
        <v>700</v>
      </c>
    </row>
    <row r="696" spans="1:1" x14ac:dyDescent="0.25">
      <c r="A696" s="48" t="s">
        <v>701</v>
      </c>
    </row>
    <row r="697" spans="1:1" x14ac:dyDescent="0.25">
      <c r="A697" s="48" t="s">
        <v>702</v>
      </c>
    </row>
    <row r="698" spans="1:1" x14ac:dyDescent="0.25">
      <c r="A698" s="48" t="s">
        <v>703</v>
      </c>
    </row>
    <row r="699" spans="1:1" x14ac:dyDescent="0.25">
      <c r="A699" s="48" t="s">
        <v>704</v>
      </c>
    </row>
    <row r="700" spans="1:1" x14ac:dyDescent="0.25">
      <c r="A700" s="48" t="s">
        <v>705</v>
      </c>
    </row>
    <row r="701" spans="1:1" x14ac:dyDescent="0.25">
      <c r="A701" s="48" t="s">
        <v>706</v>
      </c>
    </row>
    <row r="702" spans="1:1" x14ac:dyDescent="0.25">
      <c r="A702" s="48" t="s">
        <v>707</v>
      </c>
    </row>
    <row r="703" spans="1:1" x14ac:dyDescent="0.25">
      <c r="A703" s="48" t="s">
        <v>708</v>
      </c>
    </row>
    <row r="704" spans="1:1" x14ac:dyDescent="0.25">
      <c r="A704" s="48" t="s">
        <v>709</v>
      </c>
    </row>
    <row r="705" spans="1:1" x14ac:dyDescent="0.25">
      <c r="A705" s="48" t="s">
        <v>710</v>
      </c>
    </row>
    <row r="706" spans="1:1" x14ac:dyDescent="0.25">
      <c r="A706" s="48" t="s">
        <v>711</v>
      </c>
    </row>
    <row r="707" spans="1:1" x14ac:dyDescent="0.25">
      <c r="A707" s="48" t="s">
        <v>712</v>
      </c>
    </row>
    <row r="708" spans="1:1" x14ac:dyDescent="0.25">
      <c r="A708" s="48" t="s">
        <v>713</v>
      </c>
    </row>
    <row r="709" spans="1:1" x14ac:dyDescent="0.25">
      <c r="A709" s="48" t="s">
        <v>714</v>
      </c>
    </row>
    <row r="710" spans="1:1" x14ac:dyDescent="0.25">
      <c r="A710" s="48" t="s">
        <v>715</v>
      </c>
    </row>
    <row r="711" spans="1:1" x14ac:dyDescent="0.25">
      <c r="A711" s="48" t="s">
        <v>716</v>
      </c>
    </row>
    <row r="712" spans="1:1" x14ac:dyDescent="0.25">
      <c r="A712" s="48" t="s">
        <v>717</v>
      </c>
    </row>
    <row r="713" spans="1:1" x14ac:dyDescent="0.25">
      <c r="A713" s="48" t="s">
        <v>718</v>
      </c>
    </row>
    <row r="714" spans="1:1" x14ac:dyDescent="0.25">
      <c r="A714" s="48" t="s">
        <v>719</v>
      </c>
    </row>
    <row r="715" spans="1:1" x14ac:dyDescent="0.25">
      <c r="A715" s="48" t="s">
        <v>720</v>
      </c>
    </row>
    <row r="716" spans="1:1" x14ac:dyDescent="0.25">
      <c r="A716" s="48" t="s">
        <v>721</v>
      </c>
    </row>
    <row r="717" spans="1:1" x14ac:dyDescent="0.25">
      <c r="A717" s="48" t="s">
        <v>722</v>
      </c>
    </row>
    <row r="718" spans="1:1" x14ac:dyDescent="0.25">
      <c r="A718" s="48" t="s">
        <v>723</v>
      </c>
    </row>
    <row r="719" spans="1:1" x14ac:dyDescent="0.25">
      <c r="A719" s="48" t="s">
        <v>724</v>
      </c>
    </row>
    <row r="720" spans="1:1" x14ac:dyDescent="0.25">
      <c r="A720" s="48" t="s">
        <v>725</v>
      </c>
    </row>
    <row r="721" spans="1:1" x14ac:dyDescent="0.25">
      <c r="A721" s="48" t="s">
        <v>726</v>
      </c>
    </row>
    <row r="722" spans="1:1" x14ac:dyDescent="0.25">
      <c r="A722" s="48" t="s">
        <v>727</v>
      </c>
    </row>
    <row r="723" spans="1:1" x14ac:dyDescent="0.25">
      <c r="A723" s="48" t="s">
        <v>728</v>
      </c>
    </row>
    <row r="724" spans="1:1" x14ac:dyDescent="0.25">
      <c r="A724" s="48" t="s">
        <v>729</v>
      </c>
    </row>
    <row r="725" spans="1:1" x14ac:dyDescent="0.25">
      <c r="A725" s="48" t="s">
        <v>730</v>
      </c>
    </row>
    <row r="726" spans="1:1" x14ac:dyDescent="0.25">
      <c r="A726" s="48" t="s">
        <v>731</v>
      </c>
    </row>
    <row r="727" spans="1:1" x14ac:dyDescent="0.25">
      <c r="A727" s="48" t="s">
        <v>732</v>
      </c>
    </row>
    <row r="728" spans="1:1" x14ac:dyDescent="0.25">
      <c r="A728" s="48" t="s">
        <v>733</v>
      </c>
    </row>
    <row r="729" spans="1:1" x14ac:dyDescent="0.25">
      <c r="A729" s="48" t="s">
        <v>734</v>
      </c>
    </row>
    <row r="730" spans="1:1" x14ac:dyDescent="0.25">
      <c r="A730" s="48" t="s">
        <v>735</v>
      </c>
    </row>
    <row r="731" spans="1:1" x14ac:dyDescent="0.25">
      <c r="A731" s="48" t="s">
        <v>736</v>
      </c>
    </row>
    <row r="732" spans="1:1" x14ac:dyDescent="0.25">
      <c r="A732" s="48" t="s">
        <v>737</v>
      </c>
    </row>
    <row r="733" spans="1:1" x14ac:dyDescent="0.25">
      <c r="A733" s="48" t="s">
        <v>738</v>
      </c>
    </row>
    <row r="734" spans="1:1" x14ac:dyDescent="0.25">
      <c r="A734" s="48" t="s">
        <v>739</v>
      </c>
    </row>
    <row r="735" spans="1:1" x14ac:dyDescent="0.25">
      <c r="A735" s="48" t="s">
        <v>740</v>
      </c>
    </row>
    <row r="736" spans="1:1" x14ac:dyDescent="0.25">
      <c r="A736" s="48" t="s">
        <v>741</v>
      </c>
    </row>
    <row r="737" spans="1:1" x14ac:dyDescent="0.25">
      <c r="A737" s="48" t="s">
        <v>742</v>
      </c>
    </row>
    <row r="738" spans="1:1" x14ac:dyDescent="0.25">
      <c r="A738" s="48" t="s">
        <v>743</v>
      </c>
    </row>
    <row r="739" spans="1:1" x14ac:dyDescent="0.25">
      <c r="A739" s="48" t="s">
        <v>744</v>
      </c>
    </row>
    <row r="740" spans="1:1" x14ac:dyDescent="0.25">
      <c r="A740" s="48" t="s">
        <v>745</v>
      </c>
    </row>
    <row r="741" spans="1:1" x14ac:dyDescent="0.25">
      <c r="A741" s="48" t="s">
        <v>746</v>
      </c>
    </row>
    <row r="742" spans="1:1" x14ac:dyDescent="0.25">
      <c r="A742" s="48" t="s">
        <v>747</v>
      </c>
    </row>
    <row r="743" spans="1:1" x14ac:dyDescent="0.25">
      <c r="A743" s="48" t="s">
        <v>748</v>
      </c>
    </row>
    <row r="744" spans="1:1" x14ac:dyDescent="0.25">
      <c r="A744" s="48" t="s">
        <v>749</v>
      </c>
    </row>
    <row r="745" spans="1:1" x14ac:dyDescent="0.25">
      <c r="A745" s="48" t="s">
        <v>750</v>
      </c>
    </row>
    <row r="746" spans="1:1" x14ac:dyDescent="0.25">
      <c r="A746" s="48" t="s">
        <v>751</v>
      </c>
    </row>
    <row r="747" spans="1:1" x14ac:dyDescent="0.25">
      <c r="A747" s="48" t="s">
        <v>752</v>
      </c>
    </row>
    <row r="748" spans="1:1" x14ac:dyDescent="0.25">
      <c r="A748" s="48" t="s">
        <v>753</v>
      </c>
    </row>
    <row r="749" spans="1:1" x14ac:dyDescent="0.25">
      <c r="A749" s="48" t="s">
        <v>754</v>
      </c>
    </row>
    <row r="750" spans="1:1" x14ac:dyDescent="0.25">
      <c r="A750" s="48" t="s">
        <v>755</v>
      </c>
    </row>
    <row r="751" spans="1:1" x14ac:dyDescent="0.25">
      <c r="A751" s="48" t="s">
        <v>756</v>
      </c>
    </row>
    <row r="752" spans="1:1" x14ac:dyDescent="0.25">
      <c r="A752" s="48" t="s">
        <v>757</v>
      </c>
    </row>
    <row r="753" spans="1:1" x14ac:dyDescent="0.25">
      <c r="A753" s="48" t="s">
        <v>758</v>
      </c>
    </row>
    <row r="754" spans="1:1" x14ac:dyDescent="0.25">
      <c r="A754" s="48" t="s">
        <v>759</v>
      </c>
    </row>
    <row r="755" spans="1:1" x14ac:dyDescent="0.25">
      <c r="A755" s="48" t="s">
        <v>760</v>
      </c>
    </row>
    <row r="756" spans="1:1" x14ac:dyDescent="0.25">
      <c r="A756" s="48" t="s">
        <v>761</v>
      </c>
    </row>
    <row r="757" spans="1:1" x14ac:dyDescent="0.25">
      <c r="A757" s="48" t="s">
        <v>762</v>
      </c>
    </row>
    <row r="758" spans="1:1" x14ac:dyDescent="0.25">
      <c r="A758" s="48" t="s">
        <v>763</v>
      </c>
    </row>
    <row r="759" spans="1:1" x14ac:dyDescent="0.25">
      <c r="A759" s="48" t="s">
        <v>764</v>
      </c>
    </row>
    <row r="760" spans="1:1" x14ac:dyDescent="0.25">
      <c r="A760" s="48" t="s">
        <v>765</v>
      </c>
    </row>
    <row r="761" spans="1:1" x14ac:dyDescent="0.25">
      <c r="A761" s="48" t="s">
        <v>766</v>
      </c>
    </row>
    <row r="762" spans="1:1" x14ac:dyDescent="0.25">
      <c r="A762" s="48" t="s">
        <v>767</v>
      </c>
    </row>
    <row r="763" spans="1:1" x14ac:dyDescent="0.25">
      <c r="A763" s="48" t="s">
        <v>768</v>
      </c>
    </row>
    <row r="764" spans="1:1" x14ac:dyDescent="0.25">
      <c r="A764" s="48" t="s">
        <v>769</v>
      </c>
    </row>
    <row r="765" spans="1:1" x14ac:dyDescent="0.25">
      <c r="A765" s="48" t="s">
        <v>770</v>
      </c>
    </row>
    <row r="766" spans="1:1" x14ac:dyDescent="0.25">
      <c r="A766" s="48" t="s">
        <v>771</v>
      </c>
    </row>
    <row r="767" spans="1:1" x14ac:dyDescent="0.25">
      <c r="A767" s="48" t="s">
        <v>772</v>
      </c>
    </row>
    <row r="768" spans="1:1" x14ac:dyDescent="0.25">
      <c r="A768" s="48" t="s">
        <v>773</v>
      </c>
    </row>
    <row r="769" spans="1:1" x14ac:dyDescent="0.25">
      <c r="A769" s="48" t="s">
        <v>774</v>
      </c>
    </row>
    <row r="770" spans="1:1" x14ac:dyDescent="0.25">
      <c r="A770" s="48" t="s">
        <v>775</v>
      </c>
    </row>
    <row r="771" spans="1:1" x14ac:dyDescent="0.25">
      <c r="A771" s="48" t="s">
        <v>776</v>
      </c>
    </row>
    <row r="772" spans="1:1" x14ac:dyDescent="0.25">
      <c r="A772" s="48" t="s">
        <v>777</v>
      </c>
    </row>
    <row r="773" spans="1:1" x14ac:dyDescent="0.25">
      <c r="A773" s="48" t="s">
        <v>778</v>
      </c>
    </row>
    <row r="774" spans="1:1" x14ac:dyDescent="0.25">
      <c r="A774" s="48" t="s">
        <v>779</v>
      </c>
    </row>
    <row r="775" spans="1:1" x14ac:dyDescent="0.25">
      <c r="A775" s="48" t="s">
        <v>780</v>
      </c>
    </row>
    <row r="776" spans="1:1" x14ac:dyDescent="0.25">
      <c r="A776" s="48" t="s">
        <v>781</v>
      </c>
    </row>
    <row r="777" spans="1:1" x14ac:dyDescent="0.25">
      <c r="A777" s="48" t="s">
        <v>782</v>
      </c>
    </row>
    <row r="778" spans="1:1" x14ac:dyDescent="0.25">
      <c r="A778" s="48" t="s">
        <v>783</v>
      </c>
    </row>
    <row r="779" spans="1:1" x14ac:dyDescent="0.25">
      <c r="A779" s="48" t="s">
        <v>784</v>
      </c>
    </row>
    <row r="780" spans="1:1" x14ac:dyDescent="0.25">
      <c r="A780" s="48" t="s">
        <v>785</v>
      </c>
    </row>
    <row r="781" spans="1:1" x14ac:dyDescent="0.25">
      <c r="A781" s="48" t="s">
        <v>786</v>
      </c>
    </row>
    <row r="782" spans="1:1" x14ac:dyDescent="0.25">
      <c r="A782" s="48" t="s">
        <v>787</v>
      </c>
    </row>
    <row r="783" spans="1:1" x14ac:dyDescent="0.25">
      <c r="A783" s="48" t="s">
        <v>788</v>
      </c>
    </row>
    <row r="784" spans="1:1" x14ac:dyDescent="0.25">
      <c r="A784" s="48" t="s">
        <v>789</v>
      </c>
    </row>
    <row r="785" spans="1:1" x14ac:dyDescent="0.25">
      <c r="A785" s="48" t="s">
        <v>790</v>
      </c>
    </row>
    <row r="786" spans="1:1" x14ac:dyDescent="0.25">
      <c r="A786" s="48" t="s">
        <v>791</v>
      </c>
    </row>
    <row r="787" spans="1:1" x14ac:dyDescent="0.25">
      <c r="A787" s="48" t="s">
        <v>792</v>
      </c>
    </row>
    <row r="788" spans="1:1" x14ac:dyDescent="0.25">
      <c r="A788" s="48" t="s">
        <v>793</v>
      </c>
    </row>
    <row r="789" spans="1:1" x14ac:dyDescent="0.25">
      <c r="A789" s="48" t="s">
        <v>794</v>
      </c>
    </row>
    <row r="790" spans="1:1" x14ac:dyDescent="0.25">
      <c r="A790" s="48" t="s">
        <v>795</v>
      </c>
    </row>
    <row r="791" spans="1:1" x14ac:dyDescent="0.25">
      <c r="A791" s="48" t="s">
        <v>796</v>
      </c>
    </row>
    <row r="792" spans="1:1" x14ac:dyDescent="0.25">
      <c r="A792" s="48" t="s">
        <v>797</v>
      </c>
    </row>
    <row r="793" spans="1:1" x14ac:dyDescent="0.25">
      <c r="A793" s="48" t="s">
        <v>798</v>
      </c>
    </row>
    <row r="794" spans="1:1" x14ac:dyDescent="0.25">
      <c r="A794" s="48" t="s">
        <v>799</v>
      </c>
    </row>
    <row r="795" spans="1:1" x14ac:dyDescent="0.25">
      <c r="A795" s="48" t="s">
        <v>800</v>
      </c>
    </row>
    <row r="796" spans="1:1" x14ac:dyDescent="0.25">
      <c r="A796" s="48" t="s">
        <v>801</v>
      </c>
    </row>
    <row r="797" spans="1:1" x14ac:dyDescent="0.25">
      <c r="A797" s="48" t="s">
        <v>802</v>
      </c>
    </row>
    <row r="798" spans="1:1" x14ac:dyDescent="0.25">
      <c r="A798" s="48" t="s">
        <v>803</v>
      </c>
    </row>
    <row r="799" spans="1:1" x14ac:dyDescent="0.25">
      <c r="A799" s="48" t="s">
        <v>804</v>
      </c>
    </row>
    <row r="800" spans="1:1" x14ac:dyDescent="0.25">
      <c r="A800" s="48" t="s">
        <v>805</v>
      </c>
    </row>
    <row r="801" spans="1:1" x14ac:dyDescent="0.25">
      <c r="A801" s="48" t="s">
        <v>806</v>
      </c>
    </row>
    <row r="802" spans="1:1" x14ac:dyDescent="0.25">
      <c r="A802" s="48" t="s">
        <v>807</v>
      </c>
    </row>
    <row r="803" spans="1:1" x14ac:dyDescent="0.25">
      <c r="A803" s="48" t="s">
        <v>808</v>
      </c>
    </row>
    <row r="804" spans="1:1" x14ac:dyDescent="0.25">
      <c r="A804" s="48" t="s">
        <v>809</v>
      </c>
    </row>
    <row r="805" spans="1:1" x14ac:dyDescent="0.25">
      <c r="A805" s="48" t="s">
        <v>810</v>
      </c>
    </row>
    <row r="806" spans="1:1" x14ac:dyDescent="0.25">
      <c r="A806" s="48" t="s">
        <v>811</v>
      </c>
    </row>
    <row r="807" spans="1:1" x14ac:dyDescent="0.25">
      <c r="A807" s="48" t="s">
        <v>812</v>
      </c>
    </row>
    <row r="808" spans="1:1" x14ac:dyDescent="0.25">
      <c r="A808" s="48" t="s">
        <v>813</v>
      </c>
    </row>
    <row r="809" spans="1:1" x14ac:dyDescent="0.25">
      <c r="A809" s="48" t="s">
        <v>814</v>
      </c>
    </row>
    <row r="810" spans="1:1" x14ac:dyDescent="0.25">
      <c r="A810" s="48" t="s">
        <v>815</v>
      </c>
    </row>
    <row r="811" spans="1:1" x14ac:dyDescent="0.25">
      <c r="A811" s="48" t="s">
        <v>816</v>
      </c>
    </row>
    <row r="812" spans="1:1" x14ac:dyDescent="0.25">
      <c r="A812" s="48" t="s">
        <v>817</v>
      </c>
    </row>
    <row r="813" spans="1:1" x14ac:dyDescent="0.25">
      <c r="A813" s="48" t="s">
        <v>818</v>
      </c>
    </row>
    <row r="814" spans="1:1" x14ac:dyDescent="0.25">
      <c r="A814" s="48" t="s">
        <v>819</v>
      </c>
    </row>
    <row r="815" spans="1:1" x14ac:dyDescent="0.25">
      <c r="A815" s="48" t="s">
        <v>820</v>
      </c>
    </row>
    <row r="816" spans="1:1" x14ac:dyDescent="0.25">
      <c r="A816" s="48" t="s">
        <v>821</v>
      </c>
    </row>
    <row r="817" spans="1:1" x14ac:dyDescent="0.25">
      <c r="A817" s="48" t="s">
        <v>822</v>
      </c>
    </row>
    <row r="818" spans="1:1" x14ac:dyDescent="0.25">
      <c r="A818" s="48" t="s">
        <v>823</v>
      </c>
    </row>
    <row r="819" spans="1:1" x14ac:dyDescent="0.25">
      <c r="A819" s="48" t="s">
        <v>824</v>
      </c>
    </row>
    <row r="820" spans="1:1" x14ac:dyDescent="0.25">
      <c r="A820" s="48" t="s">
        <v>825</v>
      </c>
    </row>
    <row r="821" spans="1:1" x14ac:dyDescent="0.25">
      <c r="A821" s="48" t="s">
        <v>826</v>
      </c>
    </row>
    <row r="822" spans="1:1" x14ac:dyDescent="0.25">
      <c r="A822" s="48" t="s">
        <v>827</v>
      </c>
    </row>
    <row r="823" spans="1:1" x14ac:dyDescent="0.25">
      <c r="A823" s="48" t="s">
        <v>828</v>
      </c>
    </row>
    <row r="824" spans="1:1" x14ac:dyDescent="0.25">
      <c r="A824" s="48" t="s">
        <v>829</v>
      </c>
    </row>
    <row r="825" spans="1:1" x14ac:dyDescent="0.25">
      <c r="A825" s="48" t="s">
        <v>830</v>
      </c>
    </row>
    <row r="826" spans="1:1" x14ac:dyDescent="0.25">
      <c r="A826" s="48" t="s">
        <v>831</v>
      </c>
    </row>
    <row r="827" spans="1:1" x14ac:dyDescent="0.25">
      <c r="A827" s="48" t="s">
        <v>832</v>
      </c>
    </row>
    <row r="828" spans="1:1" x14ac:dyDescent="0.25">
      <c r="A828" s="48" t="s">
        <v>833</v>
      </c>
    </row>
    <row r="829" spans="1:1" x14ac:dyDescent="0.25">
      <c r="A829" s="48" t="s">
        <v>834</v>
      </c>
    </row>
    <row r="830" spans="1:1" x14ac:dyDescent="0.25">
      <c r="A830" s="48" t="s">
        <v>835</v>
      </c>
    </row>
    <row r="831" spans="1:1" x14ac:dyDescent="0.25">
      <c r="A831" s="48" t="s">
        <v>836</v>
      </c>
    </row>
    <row r="832" spans="1:1" x14ac:dyDescent="0.25">
      <c r="A832" s="48" t="s">
        <v>837</v>
      </c>
    </row>
    <row r="833" spans="1:1" x14ac:dyDescent="0.25">
      <c r="A833" s="48" t="s">
        <v>838</v>
      </c>
    </row>
    <row r="834" spans="1:1" x14ac:dyDescent="0.25">
      <c r="A834" s="48" t="s">
        <v>839</v>
      </c>
    </row>
    <row r="835" spans="1:1" x14ac:dyDescent="0.25">
      <c r="A835" s="48" t="s">
        <v>840</v>
      </c>
    </row>
    <row r="836" spans="1:1" x14ac:dyDescent="0.25">
      <c r="A836" s="48" t="s">
        <v>841</v>
      </c>
    </row>
    <row r="837" spans="1:1" x14ac:dyDescent="0.25">
      <c r="A837" s="48" t="s">
        <v>842</v>
      </c>
    </row>
    <row r="838" spans="1:1" x14ac:dyDescent="0.25">
      <c r="A838" s="48" t="s">
        <v>843</v>
      </c>
    </row>
    <row r="839" spans="1:1" x14ac:dyDescent="0.25">
      <c r="A839" s="48" t="s">
        <v>844</v>
      </c>
    </row>
    <row r="840" spans="1:1" x14ac:dyDescent="0.25">
      <c r="A840" s="48" t="s">
        <v>845</v>
      </c>
    </row>
    <row r="841" spans="1:1" x14ac:dyDescent="0.25">
      <c r="A841" s="48" t="s">
        <v>846</v>
      </c>
    </row>
    <row r="842" spans="1:1" x14ac:dyDescent="0.25">
      <c r="A842" s="48" t="s">
        <v>847</v>
      </c>
    </row>
    <row r="843" spans="1:1" x14ac:dyDescent="0.25">
      <c r="A843" s="48" t="s">
        <v>848</v>
      </c>
    </row>
    <row r="844" spans="1:1" x14ac:dyDescent="0.25">
      <c r="A844" s="48" t="s">
        <v>849</v>
      </c>
    </row>
    <row r="845" spans="1:1" x14ac:dyDescent="0.25">
      <c r="A845" s="48" t="s">
        <v>850</v>
      </c>
    </row>
    <row r="846" spans="1:1" x14ac:dyDescent="0.25">
      <c r="A846" s="48" t="s">
        <v>851</v>
      </c>
    </row>
    <row r="847" spans="1:1" x14ac:dyDescent="0.25">
      <c r="A847" s="48" t="s">
        <v>852</v>
      </c>
    </row>
    <row r="848" spans="1:1" x14ac:dyDescent="0.25">
      <c r="A848" s="48" t="s">
        <v>853</v>
      </c>
    </row>
    <row r="849" spans="1:1" x14ac:dyDescent="0.25">
      <c r="A849" s="48" t="s">
        <v>854</v>
      </c>
    </row>
    <row r="850" spans="1:1" x14ac:dyDescent="0.25">
      <c r="A850" s="48" t="s">
        <v>855</v>
      </c>
    </row>
    <row r="851" spans="1:1" x14ac:dyDescent="0.25">
      <c r="A851" s="48" t="s">
        <v>856</v>
      </c>
    </row>
    <row r="852" spans="1:1" x14ac:dyDescent="0.25">
      <c r="A852" s="48" t="s">
        <v>857</v>
      </c>
    </row>
    <row r="853" spans="1:1" x14ac:dyDescent="0.25">
      <c r="A853" s="48" t="s">
        <v>858</v>
      </c>
    </row>
    <row r="854" spans="1:1" x14ac:dyDescent="0.25">
      <c r="A854" s="48" t="s">
        <v>859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N847" sqref="N847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890</v>
      </c>
    </row>
    <row r="3" spans="2:2" x14ac:dyDescent="0.25">
      <c r="B3" s="49" t="s">
        <v>7</v>
      </c>
    </row>
    <row r="4" spans="2:2" x14ac:dyDescent="0.25">
      <c r="B4" s="49" t="s">
        <v>8</v>
      </c>
    </row>
    <row r="5" spans="2:2" x14ac:dyDescent="0.25">
      <c r="B5" s="48" t="s">
        <v>9</v>
      </c>
    </row>
    <row r="6" spans="2:2" x14ac:dyDescent="0.25">
      <c r="B6" s="48" t="s">
        <v>10</v>
      </c>
    </row>
    <row r="7" spans="2:2" x14ac:dyDescent="0.25">
      <c r="B7" s="49" t="s">
        <v>11</v>
      </c>
    </row>
    <row r="8" spans="2:2" x14ac:dyDescent="0.25">
      <c r="B8" s="49" t="s">
        <v>12</v>
      </c>
    </row>
    <row r="9" spans="2:2" x14ac:dyDescent="0.25">
      <c r="B9" s="49" t="s">
        <v>13</v>
      </c>
    </row>
    <row r="10" spans="2:2" x14ac:dyDescent="0.25">
      <c r="B10" s="48" t="s">
        <v>14</v>
      </c>
    </row>
    <row r="11" spans="2:2" x14ac:dyDescent="0.25">
      <c r="B11" s="49" t="s">
        <v>15</v>
      </c>
    </row>
    <row r="12" spans="2:2" x14ac:dyDescent="0.25">
      <c r="B12" s="49" t="s">
        <v>16</v>
      </c>
    </row>
    <row r="13" spans="2:2" x14ac:dyDescent="0.25">
      <c r="B13" s="49" t="s">
        <v>17</v>
      </c>
    </row>
    <row r="14" spans="2:2" x14ac:dyDescent="0.25">
      <c r="B14" s="48" t="s">
        <v>18</v>
      </c>
    </row>
    <row r="15" spans="2:2" x14ac:dyDescent="0.25">
      <c r="B15" s="48" t="s">
        <v>19</v>
      </c>
    </row>
    <row r="16" spans="2:2" x14ac:dyDescent="0.25">
      <c r="B16" s="48" t="s">
        <v>20</v>
      </c>
    </row>
    <row r="17" spans="2:2" x14ac:dyDescent="0.25">
      <c r="B17" s="49" t="s">
        <v>21</v>
      </c>
    </row>
    <row r="18" spans="2:2" x14ac:dyDescent="0.25">
      <c r="B18" s="48" t="s">
        <v>22</v>
      </c>
    </row>
    <row r="19" spans="2:2" x14ac:dyDescent="0.25">
      <c r="B19" s="48" t="s">
        <v>23</v>
      </c>
    </row>
    <row r="20" spans="2:2" x14ac:dyDescent="0.25">
      <c r="B20" s="48" t="s">
        <v>24</v>
      </c>
    </row>
    <row r="21" spans="2:2" x14ac:dyDescent="0.25">
      <c r="B21" s="48" t="s">
        <v>25</v>
      </c>
    </row>
    <row r="22" spans="2:2" x14ac:dyDescent="0.25">
      <c r="B22" s="49" t="s">
        <v>26</v>
      </c>
    </row>
    <row r="23" spans="2:2" x14ac:dyDescent="0.25">
      <c r="B23" s="48" t="s">
        <v>27</v>
      </c>
    </row>
    <row r="24" spans="2:2" x14ac:dyDescent="0.25">
      <c r="B24" s="49" t="s">
        <v>28</v>
      </c>
    </row>
    <row r="25" spans="2:2" x14ac:dyDescent="0.25">
      <c r="B25" s="49" t="s">
        <v>29</v>
      </c>
    </row>
    <row r="26" spans="2:2" x14ac:dyDescent="0.25">
      <c r="B26" s="48" t="s">
        <v>30</v>
      </c>
    </row>
    <row r="27" spans="2:2" x14ac:dyDescent="0.25">
      <c r="B27" s="48" t="s">
        <v>31</v>
      </c>
    </row>
    <row r="28" spans="2:2" x14ac:dyDescent="0.25">
      <c r="B28" s="49" t="s">
        <v>32</v>
      </c>
    </row>
    <row r="29" spans="2:2" x14ac:dyDescent="0.25">
      <c r="B29" s="48" t="s">
        <v>33</v>
      </c>
    </row>
    <row r="30" spans="2:2" x14ac:dyDescent="0.25">
      <c r="B30" s="48" t="s">
        <v>34</v>
      </c>
    </row>
    <row r="31" spans="2:2" x14ac:dyDescent="0.25">
      <c r="B31" s="48" t="s">
        <v>35</v>
      </c>
    </row>
    <row r="32" spans="2:2" x14ac:dyDescent="0.25">
      <c r="B32" s="49" t="s">
        <v>36</v>
      </c>
    </row>
    <row r="33" spans="2:2" x14ac:dyDescent="0.25">
      <c r="B33" s="49" t="s">
        <v>37</v>
      </c>
    </row>
    <row r="34" spans="2:2" x14ac:dyDescent="0.25">
      <c r="B34" s="49" t="s">
        <v>38</v>
      </c>
    </row>
    <row r="35" spans="2:2" x14ac:dyDescent="0.25">
      <c r="B35" s="49" t="s">
        <v>39</v>
      </c>
    </row>
    <row r="36" spans="2:2" x14ac:dyDescent="0.25">
      <c r="B36" s="49" t="s">
        <v>40</v>
      </c>
    </row>
    <row r="37" spans="2:2" x14ac:dyDescent="0.25">
      <c r="B37" s="49" t="s">
        <v>41</v>
      </c>
    </row>
    <row r="38" spans="2:2" x14ac:dyDescent="0.25">
      <c r="B38" s="48" t="s">
        <v>42</v>
      </c>
    </row>
    <row r="39" spans="2:2" x14ac:dyDescent="0.25">
      <c r="B39" s="49" t="s">
        <v>43</v>
      </c>
    </row>
    <row r="40" spans="2:2" x14ac:dyDescent="0.25">
      <c r="B40" s="48" t="s">
        <v>44</v>
      </c>
    </row>
    <row r="41" spans="2:2" x14ac:dyDescent="0.25">
      <c r="B41" s="48" t="s">
        <v>45</v>
      </c>
    </row>
    <row r="42" spans="2:2" x14ac:dyDescent="0.25">
      <c r="B42" s="48" t="s">
        <v>46</v>
      </c>
    </row>
    <row r="43" spans="2:2" x14ac:dyDescent="0.25">
      <c r="B43" s="49" t="s">
        <v>47</v>
      </c>
    </row>
    <row r="44" spans="2:2" x14ac:dyDescent="0.25">
      <c r="B44" s="49" t="s">
        <v>48</v>
      </c>
    </row>
    <row r="45" spans="2:2" x14ac:dyDescent="0.25">
      <c r="B45" s="49" t="s">
        <v>49</v>
      </c>
    </row>
    <row r="46" spans="2:2" x14ac:dyDescent="0.25">
      <c r="B46" s="49" t="s">
        <v>50</v>
      </c>
    </row>
    <row r="47" spans="2:2" x14ac:dyDescent="0.25">
      <c r="B47" s="48" t="s">
        <v>51</v>
      </c>
    </row>
    <row r="48" spans="2:2" x14ac:dyDescent="0.25">
      <c r="B48" s="48" t="s">
        <v>52</v>
      </c>
    </row>
    <row r="49" spans="2:2" x14ac:dyDescent="0.25">
      <c r="B49" s="48" t="s">
        <v>53</v>
      </c>
    </row>
    <row r="50" spans="2:2" x14ac:dyDescent="0.25">
      <c r="B50" s="48" t="s">
        <v>54</v>
      </c>
    </row>
    <row r="51" spans="2:2" x14ac:dyDescent="0.25">
      <c r="B51" s="48" t="s">
        <v>55</v>
      </c>
    </row>
    <row r="52" spans="2:2" x14ac:dyDescent="0.25">
      <c r="B52" s="48" t="s">
        <v>56</v>
      </c>
    </row>
    <row r="53" spans="2:2" x14ac:dyDescent="0.25">
      <c r="B53" s="48" t="s">
        <v>57</v>
      </c>
    </row>
    <row r="54" spans="2:2" x14ac:dyDescent="0.25">
      <c r="B54" s="49" t="s">
        <v>58</v>
      </c>
    </row>
    <row r="55" spans="2:2" x14ac:dyDescent="0.25">
      <c r="B55" s="48" t="s">
        <v>59</v>
      </c>
    </row>
    <row r="56" spans="2:2" x14ac:dyDescent="0.25">
      <c r="B56" s="48" t="s">
        <v>60</v>
      </c>
    </row>
    <row r="57" spans="2:2" x14ac:dyDescent="0.25">
      <c r="B57" s="48" t="s">
        <v>61</v>
      </c>
    </row>
    <row r="58" spans="2:2" x14ac:dyDescent="0.25">
      <c r="B58" s="49" t="s">
        <v>62</v>
      </c>
    </row>
    <row r="59" spans="2:2" x14ac:dyDescent="0.25">
      <c r="B59" s="48" t="s">
        <v>63</v>
      </c>
    </row>
    <row r="60" spans="2:2" x14ac:dyDescent="0.25">
      <c r="B60" s="48" t="s">
        <v>64</v>
      </c>
    </row>
    <row r="61" spans="2:2" x14ac:dyDescent="0.25">
      <c r="B61" s="49" t="s">
        <v>65</v>
      </c>
    </row>
    <row r="62" spans="2:2" x14ac:dyDescent="0.25">
      <c r="B62" s="49" t="s">
        <v>66</v>
      </c>
    </row>
    <row r="63" spans="2:2" x14ac:dyDescent="0.25">
      <c r="B63" s="48" t="s">
        <v>67</v>
      </c>
    </row>
    <row r="64" spans="2:2" x14ac:dyDescent="0.25">
      <c r="B64" s="48" t="s">
        <v>68</v>
      </c>
    </row>
    <row r="65" spans="2:2" x14ac:dyDescent="0.25">
      <c r="B65" s="48" t="s">
        <v>69</v>
      </c>
    </row>
    <row r="66" spans="2:2" x14ac:dyDescent="0.25">
      <c r="B66" s="48" t="s">
        <v>70</v>
      </c>
    </row>
    <row r="67" spans="2:2" x14ac:dyDescent="0.25">
      <c r="B67" s="48" t="s">
        <v>71</v>
      </c>
    </row>
    <row r="68" spans="2:2" x14ac:dyDescent="0.25">
      <c r="B68" s="48" t="s">
        <v>72</v>
      </c>
    </row>
    <row r="69" spans="2:2" x14ac:dyDescent="0.25">
      <c r="B69" s="48" t="s">
        <v>73</v>
      </c>
    </row>
    <row r="70" spans="2:2" x14ac:dyDescent="0.25">
      <c r="B70" s="48" t="s">
        <v>74</v>
      </c>
    </row>
    <row r="71" spans="2:2" x14ac:dyDescent="0.25">
      <c r="B71" s="48" t="s">
        <v>75</v>
      </c>
    </row>
    <row r="72" spans="2:2" x14ac:dyDescent="0.25">
      <c r="B72" s="48" t="s">
        <v>76</v>
      </c>
    </row>
    <row r="73" spans="2:2" x14ac:dyDescent="0.25">
      <c r="B73" s="49" t="s">
        <v>77</v>
      </c>
    </row>
    <row r="74" spans="2:2" x14ac:dyDescent="0.25">
      <c r="B74" s="48" t="s">
        <v>78</v>
      </c>
    </row>
    <row r="75" spans="2:2" x14ac:dyDescent="0.25">
      <c r="B75" s="48" t="s">
        <v>79</v>
      </c>
    </row>
    <row r="76" spans="2:2" x14ac:dyDescent="0.25">
      <c r="B76" s="48" t="s">
        <v>80</v>
      </c>
    </row>
    <row r="77" spans="2:2" x14ac:dyDescent="0.25">
      <c r="B77" s="48" t="s">
        <v>81</v>
      </c>
    </row>
    <row r="78" spans="2:2" x14ac:dyDescent="0.25">
      <c r="B78" s="49" t="s">
        <v>82</v>
      </c>
    </row>
    <row r="79" spans="2:2" x14ac:dyDescent="0.25">
      <c r="B79" s="48" t="s">
        <v>83</v>
      </c>
    </row>
    <row r="80" spans="2:2" x14ac:dyDescent="0.25">
      <c r="B80" s="49" t="s">
        <v>84</v>
      </c>
    </row>
    <row r="81" spans="2:2" x14ac:dyDescent="0.25">
      <c r="B81" s="48" t="s">
        <v>85</v>
      </c>
    </row>
    <row r="82" spans="2:2" x14ac:dyDescent="0.25">
      <c r="B82" s="48" t="s">
        <v>86</v>
      </c>
    </row>
    <row r="83" spans="2:2" x14ac:dyDescent="0.25">
      <c r="B83" s="48" t="s">
        <v>87</v>
      </c>
    </row>
    <row r="84" spans="2:2" x14ac:dyDescent="0.25">
      <c r="B84" s="48" t="s">
        <v>88</v>
      </c>
    </row>
    <row r="85" spans="2:2" x14ac:dyDescent="0.25">
      <c r="B85" s="48" t="s">
        <v>89</v>
      </c>
    </row>
    <row r="86" spans="2:2" x14ac:dyDescent="0.25">
      <c r="B86" s="48" t="s">
        <v>90</v>
      </c>
    </row>
    <row r="87" spans="2:2" x14ac:dyDescent="0.25">
      <c r="B87" s="48" t="s">
        <v>91</v>
      </c>
    </row>
    <row r="88" spans="2:2" x14ac:dyDescent="0.25">
      <c r="B88" s="48" t="s">
        <v>92</v>
      </c>
    </row>
    <row r="89" spans="2:2" x14ac:dyDescent="0.25">
      <c r="B89" s="49" t="s">
        <v>93</v>
      </c>
    </row>
    <row r="90" spans="2:2" x14ac:dyDescent="0.25">
      <c r="B90" s="48" t="s">
        <v>94</v>
      </c>
    </row>
    <row r="91" spans="2:2" x14ac:dyDescent="0.25">
      <c r="B91" s="48" t="s">
        <v>95</v>
      </c>
    </row>
    <row r="92" spans="2:2" x14ac:dyDescent="0.25">
      <c r="B92" s="48" t="s">
        <v>96</v>
      </c>
    </row>
    <row r="93" spans="2:2" x14ac:dyDescent="0.25">
      <c r="B93" s="48" t="s">
        <v>97</v>
      </c>
    </row>
    <row r="94" spans="2:2" x14ac:dyDescent="0.25">
      <c r="B94" s="49" t="s">
        <v>98</v>
      </c>
    </row>
    <row r="95" spans="2:2" x14ac:dyDescent="0.25">
      <c r="B95" s="49" t="s">
        <v>99</v>
      </c>
    </row>
    <row r="96" spans="2:2" x14ac:dyDescent="0.25">
      <c r="B96" s="49" t="s">
        <v>100</v>
      </c>
    </row>
    <row r="97" spans="2:2" x14ac:dyDescent="0.25">
      <c r="B97" s="49" t="s">
        <v>101</v>
      </c>
    </row>
    <row r="98" spans="2:2" x14ac:dyDescent="0.25">
      <c r="B98" s="49" t="s">
        <v>102</v>
      </c>
    </row>
    <row r="99" spans="2:2" x14ac:dyDescent="0.25">
      <c r="B99" s="48" t="s">
        <v>103</v>
      </c>
    </row>
    <row r="100" spans="2:2" x14ac:dyDescent="0.25">
      <c r="B100" s="49" t="s">
        <v>104</v>
      </c>
    </row>
    <row r="101" spans="2:2" x14ac:dyDescent="0.25">
      <c r="B101" s="49" t="s">
        <v>105</v>
      </c>
    </row>
    <row r="102" spans="2:2" x14ac:dyDescent="0.25">
      <c r="B102" s="48" t="s">
        <v>106</v>
      </c>
    </row>
    <row r="103" spans="2:2" x14ac:dyDescent="0.25">
      <c r="B103" s="48" t="s">
        <v>107</v>
      </c>
    </row>
    <row r="104" spans="2:2" x14ac:dyDescent="0.25">
      <c r="B104" s="48" t="s">
        <v>108</v>
      </c>
    </row>
    <row r="105" spans="2:2" x14ac:dyDescent="0.25">
      <c r="B105" s="48" t="s">
        <v>109</v>
      </c>
    </row>
    <row r="106" spans="2:2" x14ac:dyDescent="0.25">
      <c r="B106" s="48" t="s">
        <v>110</v>
      </c>
    </row>
    <row r="107" spans="2:2" x14ac:dyDescent="0.25">
      <c r="B107" s="48" t="s">
        <v>111</v>
      </c>
    </row>
    <row r="108" spans="2:2" x14ac:dyDescent="0.25">
      <c r="B108" s="48" t="s">
        <v>112</v>
      </c>
    </row>
    <row r="109" spans="2:2" x14ac:dyDescent="0.25">
      <c r="B109" s="49" t="s">
        <v>113</v>
      </c>
    </row>
    <row r="110" spans="2:2" x14ac:dyDescent="0.25">
      <c r="B110" s="48" t="s">
        <v>114</v>
      </c>
    </row>
    <row r="111" spans="2:2" x14ac:dyDescent="0.25">
      <c r="B111" s="49" t="s">
        <v>115</v>
      </c>
    </row>
    <row r="112" spans="2:2" x14ac:dyDescent="0.25">
      <c r="B112" s="49" t="s">
        <v>116</v>
      </c>
    </row>
    <row r="113" spans="2:2" x14ac:dyDescent="0.25">
      <c r="B113" s="48" t="s">
        <v>117</v>
      </c>
    </row>
    <row r="114" spans="2:2" x14ac:dyDescent="0.25">
      <c r="B114" s="48" t="s">
        <v>118</v>
      </c>
    </row>
    <row r="115" spans="2:2" x14ac:dyDescent="0.25">
      <c r="B115" s="48" t="s">
        <v>119</v>
      </c>
    </row>
    <row r="116" spans="2:2" x14ac:dyDescent="0.25">
      <c r="B116" s="48" t="s">
        <v>120</v>
      </c>
    </row>
    <row r="117" spans="2:2" x14ac:dyDescent="0.25">
      <c r="B117" s="48" t="s">
        <v>121</v>
      </c>
    </row>
    <row r="118" spans="2:2" x14ac:dyDescent="0.25">
      <c r="B118" s="49" t="s">
        <v>122</v>
      </c>
    </row>
    <row r="119" spans="2:2" x14ac:dyDescent="0.25">
      <c r="B119" s="48" t="s">
        <v>123</v>
      </c>
    </row>
    <row r="120" spans="2:2" x14ac:dyDescent="0.25">
      <c r="B120" s="49" t="s">
        <v>124</v>
      </c>
    </row>
    <row r="121" spans="2:2" x14ac:dyDescent="0.25">
      <c r="B121" s="48" t="s">
        <v>125</v>
      </c>
    </row>
    <row r="122" spans="2:2" x14ac:dyDescent="0.25">
      <c r="B122" s="48" t="s">
        <v>126</v>
      </c>
    </row>
    <row r="123" spans="2:2" x14ac:dyDescent="0.25">
      <c r="B123" s="48" t="s">
        <v>127</v>
      </c>
    </row>
    <row r="124" spans="2:2" x14ac:dyDescent="0.25">
      <c r="B124" s="48" t="s">
        <v>128</v>
      </c>
    </row>
    <row r="125" spans="2:2" x14ac:dyDescent="0.25">
      <c r="B125" s="48" t="s">
        <v>129</v>
      </c>
    </row>
    <row r="126" spans="2:2" x14ac:dyDescent="0.25">
      <c r="B126" s="48" t="s">
        <v>130</v>
      </c>
    </row>
    <row r="127" spans="2:2" x14ac:dyDescent="0.25">
      <c r="B127" s="48" t="s">
        <v>131</v>
      </c>
    </row>
    <row r="128" spans="2:2" x14ac:dyDescent="0.25">
      <c r="B128" s="48" t="s">
        <v>132</v>
      </c>
    </row>
    <row r="129" spans="2:2" x14ac:dyDescent="0.25">
      <c r="B129" s="48" t="s">
        <v>133</v>
      </c>
    </row>
    <row r="130" spans="2:2" x14ac:dyDescent="0.25">
      <c r="B130" s="48" t="s">
        <v>134</v>
      </c>
    </row>
    <row r="131" spans="2:2" x14ac:dyDescent="0.25">
      <c r="B131" s="49" t="s">
        <v>135</v>
      </c>
    </row>
    <row r="132" spans="2:2" x14ac:dyDescent="0.25">
      <c r="B132" s="49" t="s">
        <v>136</v>
      </c>
    </row>
    <row r="133" spans="2:2" x14ac:dyDescent="0.25">
      <c r="B133" s="48" t="s">
        <v>137</v>
      </c>
    </row>
    <row r="134" spans="2:2" x14ac:dyDescent="0.25">
      <c r="B134" s="48" t="s">
        <v>138</v>
      </c>
    </row>
    <row r="135" spans="2:2" x14ac:dyDescent="0.25">
      <c r="B135" s="49" t="s">
        <v>139</v>
      </c>
    </row>
    <row r="136" spans="2:2" x14ac:dyDescent="0.25">
      <c r="B136" s="48" t="s">
        <v>140</v>
      </c>
    </row>
    <row r="137" spans="2:2" x14ac:dyDescent="0.25">
      <c r="B137" s="48" t="s">
        <v>141</v>
      </c>
    </row>
    <row r="138" spans="2:2" x14ac:dyDescent="0.25">
      <c r="B138" s="48" t="s">
        <v>142</v>
      </c>
    </row>
    <row r="139" spans="2:2" x14ac:dyDescent="0.25">
      <c r="B139" s="48" t="s">
        <v>143</v>
      </c>
    </row>
    <row r="140" spans="2:2" x14ac:dyDescent="0.25">
      <c r="B140" s="49" t="s">
        <v>144</v>
      </c>
    </row>
    <row r="141" spans="2:2" x14ac:dyDescent="0.25">
      <c r="B141" s="49" t="s">
        <v>145</v>
      </c>
    </row>
    <row r="142" spans="2:2" x14ac:dyDescent="0.25">
      <c r="B142" s="49" t="s">
        <v>146</v>
      </c>
    </row>
    <row r="143" spans="2:2" x14ac:dyDescent="0.25">
      <c r="B143" s="49" t="s">
        <v>147</v>
      </c>
    </row>
    <row r="144" spans="2:2" x14ac:dyDescent="0.25">
      <c r="B144" s="48" t="s">
        <v>148</v>
      </c>
    </row>
    <row r="145" spans="2:2" x14ac:dyDescent="0.25">
      <c r="B145" s="49" t="s">
        <v>149</v>
      </c>
    </row>
    <row r="146" spans="2:2" x14ac:dyDescent="0.25">
      <c r="B146" s="49" t="s">
        <v>150</v>
      </c>
    </row>
    <row r="147" spans="2:2" x14ac:dyDescent="0.25">
      <c r="B147" s="49" t="s">
        <v>151</v>
      </c>
    </row>
    <row r="148" spans="2:2" x14ac:dyDescent="0.25">
      <c r="B148" s="48" t="s">
        <v>152</v>
      </c>
    </row>
    <row r="149" spans="2:2" x14ac:dyDescent="0.25">
      <c r="B149" s="48" t="s">
        <v>153</v>
      </c>
    </row>
    <row r="150" spans="2:2" x14ac:dyDescent="0.25">
      <c r="B150" s="48" t="s">
        <v>154</v>
      </c>
    </row>
    <row r="151" spans="2:2" x14ac:dyDescent="0.25">
      <c r="B151" s="49" t="s">
        <v>155</v>
      </c>
    </row>
    <row r="152" spans="2:2" x14ac:dyDescent="0.25">
      <c r="B152" s="48" t="s">
        <v>156</v>
      </c>
    </row>
    <row r="153" spans="2:2" x14ac:dyDescent="0.25">
      <c r="B153" s="49" t="s">
        <v>157</v>
      </c>
    </row>
    <row r="154" spans="2:2" x14ac:dyDescent="0.25">
      <c r="B154" s="48" t="s">
        <v>158</v>
      </c>
    </row>
    <row r="155" spans="2:2" x14ac:dyDescent="0.25">
      <c r="B155" s="48" t="s">
        <v>159</v>
      </c>
    </row>
    <row r="156" spans="2:2" x14ac:dyDescent="0.25">
      <c r="B156" s="48" t="s">
        <v>160</v>
      </c>
    </row>
    <row r="157" spans="2:2" x14ac:dyDescent="0.25">
      <c r="B157" s="48" t="s">
        <v>161</v>
      </c>
    </row>
    <row r="158" spans="2:2" x14ac:dyDescent="0.25">
      <c r="B158" s="49" t="s">
        <v>162</v>
      </c>
    </row>
    <row r="159" spans="2:2" x14ac:dyDescent="0.25">
      <c r="B159" s="48" t="s">
        <v>163</v>
      </c>
    </row>
    <row r="160" spans="2:2" x14ac:dyDescent="0.25">
      <c r="B160" s="49" t="s">
        <v>164</v>
      </c>
    </row>
    <row r="161" spans="2:2" x14ac:dyDescent="0.25">
      <c r="B161" s="48" t="s">
        <v>165</v>
      </c>
    </row>
    <row r="162" spans="2:2" x14ac:dyDescent="0.25">
      <c r="B162" s="48" t="s">
        <v>166</v>
      </c>
    </row>
    <row r="163" spans="2:2" x14ac:dyDescent="0.25">
      <c r="B163" s="49" t="s">
        <v>167</v>
      </c>
    </row>
    <row r="164" spans="2:2" x14ac:dyDescent="0.25">
      <c r="B164" s="48" t="s">
        <v>168</v>
      </c>
    </row>
    <row r="165" spans="2:2" x14ac:dyDescent="0.25">
      <c r="B165" s="48" t="s">
        <v>169</v>
      </c>
    </row>
    <row r="166" spans="2:2" x14ac:dyDescent="0.25">
      <c r="B166" s="48" t="s">
        <v>170</v>
      </c>
    </row>
    <row r="167" spans="2:2" x14ac:dyDescent="0.25">
      <c r="B167" s="49" t="s">
        <v>171</v>
      </c>
    </row>
    <row r="168" spans="2:2" x14ac:dyDescent="0.25">
      <c r="B168" s="48" t="s">
        <v>172</v>
      </c>
    </row>
    <row r="169" spans="2:2" x14ac:dyDescent="0.25">
      <c r="B169" s="48" t="s">
        <v>173</v>
      </c>
    </row>
    <row r="170" spans="2:2" x14ac:dyDescent="0.25">
      <c r="B170" s="49" t="s">
        <v>174</v>
      </c>
    </row>
    <row r="171" spans="2:2" x14ac:dyDescent="0.25">
      <c r="B171" s="48" t="s">
        <v>175</v>
      </c>
    </row>
    <row r="172" spans="2:2" x14ac:dyDescent="0.25">
      <c r="B172" s="48" t="s">
        <v>176</v>
      </c>
    </row>
    <row r="173" spans="2:2" x14ac:dyDescent="0.25">
      <c r="B173" s="48" t="s">
        <v>177</v>
      </c>
    </row>
    <row r="174" spans="2:2" x14ac:dyDescent="0.25">
      <c r="B174" s="49" t="s">
        <v>178</v>
      </c>
    </row>
    <row r="175" spans="2:2" x14ac:dyDescent="0.25">
      <c r="B175" s="48" t="s">
        <v>179</v>
      </c>
    </row>
    <row r="176" spans="2:2" x14ac:dyDescent="0.25">
      <c r="B176" s="48" t="s">
        <v>180</v>
      </c>
    </row>
    <row r="177" spans="2:2" x14ac:dyDescent="0.25">
      <c r="B177" s="49" t="s">
        <v>181</v>
      </c>
    </row>
    <row r="178" spans="2:2" x14ac:dyDescent="0.25">
      <c r="B178" s="49" t="s">
        <v>182</v>
      </c>
    </row>
    <row r="179" spans="2:2" x14ac:dyDescent="0.25">
      <c r="B179" s="48" t="s">
        <v>183</v>
      </c>
    </row>
    <row r="180" spans="2:2" x14ac:dyDescent="0.25">
      <c r="B180" s="49" t="s">
        <v>184</v>
      </c>
    </row>
    <row r="181" spans="2:2" x14ac:dyDescent="0.25">
      <c r="B181" s="48" t="s">
        <v>185</v>
      </c>
    </row>
    <row r="182" spans="2:2" x14ac:dyDescent="0.25">
      <c r="B182" s="49" t="s">
        <v>186</v>
      </c>
    </row>
    <row r="183" spans="2:2" x14ac:dyDescent="0.25">
      <c r="B183" s="48" t="s">
        <v>187</v>
      </c>
    </row>
    <row r="184" spans="2:2" x14ac:dyDescent="0.25">
      <c r="B184" s="49" t="s">
        <v>188</v>
      </c>
    </row>
    <row r="185" spans="2:2" x14ac:dyDescent="0.25">
      <c r="B185" s="49" t="s">
        <v>189</v>
      </c>
    </row>
    <row r="186" spans="2:2" x14ac:dyDescent="0.25">
      <c r="B186" s="48" t="s">
        <v>190</v>
      </c>
    </row>
    <row r="187" spans="2:2" x14ac:dyDescent="0.25">
      <c r="B187" s="48" t="s">
        <v>191</v>
      </c>
    </row>
    <row r="188" spans="2:2" x14ac:dyDescent="0.25">
      <c r="B188" s="48" t="s">
        <v>192</v>
      </c>
    </row>
    <row r="189" spans="2:2" x14ac:dyDescent="0.25">
      <c r="B189" s="48" t="s">
        <v>193</v>
      </c>
    </row>
    <row r="190" spans="2:2" x14ac:dyDescent="0.25">
      <c r="B190" s="49" t="s">
        <v>194</v>
      </c>
    </row>
    <row r="191" spans="2:2" x14ac:dyDescent="0.25">
      <c r="B191" s="49" t="s">
        <v>195</v>
      </c>
    </row>
    <row r="192" spans="2:2" x14ac:dyDescent="0.25">
      <c r="B192" s="49" t="s">
        <v>196</v>
      </c>
    </row>
    <row r="193" spans="2:2" x14ac:dyDescent="0.25">
      <c r="B193" s="49" t="s">
        <v>197</v>
      </c>
    </row>
    <row r="194" spans="2:2" x14ac:dyDescent="0.25">
      <c r="B194" s="49" t="s">
        <v>198</v>
      </c>
    </row>
    <row r="195" spans="2:2" x14ac:dyDescent="0.25">
      <c r="B195" s="49" t="s">
        <v>199</v>
      </c>
    </row>
    <row r="196" spans="2:2" x14ac:dyDescent="0.25">
      <c r="B196" s="49" t="s">
        <v>200</v>
      </c>
    </row>
    <row r="197" spans="2:2" x14ac:dyDescent="0.25">
      <c r="B197" s="49" t="s">
        <v>201</v>
      </c>
    </row>
    <row r="198" spans="2:2" x14ac:dyDescent="0.25">
      <c r="B198" s="49" t="s">
        <v>202</v>
      </c>
    </row>
    <row r="199" spans="2:2" x14ac:dyDescent="0.25">
      <c r="B199" s="49" t="s">
        <v>203</v>
      </c>
    </row>
    <row r="200" spans="2:2" x14ac:dyDescent="0.25">
      <c r="B200" s="48" t="s">
        <v>204</v>
      </c>
    </row>
    <row r="201" spans="2:2" x14ac:dyDescent="0.25">
      <c r="B201" s="48" t="s">
        <v>205</v>
      </c>
    </row>
    <row r="202" spans="2:2" x14ac:dyDescent="0.25">
      <c r="B202" s="48" t="s">
        <v>206</v>
      </c>
    </row>
    <row r="203" spans="2:2" x14ac:dyDescent="0.25">
      <c r="B203" s="48" t="s">
        <v>207</v>
      </c>
    </row>
    <row r="204" spans="2:2" x14ac:dyDescent="0.25">
      <c r="B204" s="48" t="s">
        <v>208</v>
      </c>
    </row>
    <row r="205" spans="2:2" x14ac:dyDescent="0.25">
      <c r="B205" s="48" t="s">
        <v>209</v>
      </c>
    </row>
    <row r="206" spans="2:2" x14ac:dyDescent="0.25">
      <c r="B206" s="48" t="s">
        <v>210</v>
      </c>
    </row>
    <row r="207" spans="2:2" x14ac:dyDescent="0.25">
      <c r="B207" s="49" t="s">
        <v>211</v>
      </c>
    </row>
    <row r="208" spans="2:2" x14ac:dyDescent="0.25">
      <c r="B208" s="48" t="s">
        <v>212</v>
      </c>
    </row>
    <row r="209" spans="2:2" x14ac:dyDescent="0.25">
      <c r="B209" s="48" t="s">
        <v>213</v>
      </c>
    </row>
    <row r="210" spans="2:2" x14ac:dyDescent="0.25">
      <c r="B210" s="49" t="s">
        <v>214</v>
      </c>
    </row>
    <row r="211" spans="2:2" x14ac:dyDescent="0.25">
      <c r="B211" s="48" t="s">
        <v>215</v>
      </c>
    </row>
    <row r="212" spans="2:2" x14ac:dyDescent="0.25">
      <c r="B212" s="49" t="s">
        <v>216</v>
      </c>
    </row>
    <row r="213" spans="2:2" x14ac:dyDescent="0.25">
      <c r="B213" s="48" t="s">
        <v>217</v>
      </c>
    </row>
    <row r="214" spans="2:2" x14ac:dyDescent="0.25">
      <c r="B214" s="48" t="s">
        <v>218</v>
      </c>
    </row>
    <row r="215" spans="2:2" x14ac:dyDescent="0.25">
      <c r="B215" s="48" t="s">
        <v>219</v>
      </c>
    </row>
    <row r="216" spans="2:2" x14ac:dyDescent="0.25">
      <c r="B216" s="48" t="s">
        <v>220</v>
      </c>
    </row>
    <row r="217" spans="2:2" x14ac:dyDescent="0.25">
      <c r="B217" s="48" t="s">
        <v>221</v>
      </c>
    </row>
    <row r="218" spans="2:2" x14ac:dyDescent="0.25">
      <c r="B218" s="48" t="s">
        <v>222</v>
      </c>
    </row>
    <row r="219" spans="2:2" x14ac:dyDescent="0.25">
      <c r="B219" s="48" t="s">
        <v>223</v>
      </c>
    </row>
    <row r="220" spans="2:2" x14ac:dyDescent="0.25">
      <c r="B220" s="49" t="s">
        <v>224</v>
      </c>
    </row>
    <row r="221" spans="2:2" x14ac:dyDescent="0.25">
      <c r="B221" s="49" t="s">
        <v>225</v>
      </c>
    </row>
    <row r="222" spans="2:2" x14ac:dyDescent="0.25">
      <c r="B222" s="49" t="s">
        <v>226</v>
      </c>
    </row>
    <row r="223" spans="2:2" x14ac:dyDescent="0.25">
      <c r="B223" s="49" t="s">
        <v>227</v>
      </c>
    </row>
    <row r="224" spans="2:2" x14ac:dyDescent="0.25">
      <c r="B224" s="49" t="s">
        <v>228</v>
      </c>
    </row>
    <row r="225" spans="2:2" x14ac:dyDescent="0.25">
      <c r="B225" s="49" t="s">
        <v>229</v>
      </c>
    </row>
    <row r="226" spans="2:2" x14ac:dyDescent="0.25">
      <c r="B226" s="48" t="s">
        <v>230</v>
      </c>
    </row>
    <row r="227" spans="2:2" x14ac:dyDescent="0.25">
      <c r="B227" s="49" t="s">
        <v>231</v>
      </c>
    </row>
    <row r="228" spans="2:2" x14ac:dyDescent="0.25">
      <c r="B228" s="48" t="s">
        <v>232</v>
      </c>
    </row>
    <row r="229" spans="2:2" x14ac:dyDescent="0.25">
      <c r="B229" s="48" t="s">
        <v>233</v>
      </c>
    </row>
    <row r="230" spans="2:2" x14ac:dyDescent="0.25">
      <c r="B230" s="49" t="s">
        <v>234</v>
      </c>
    </row>
    <row r="231" spans="2:2" x14ac:dyDescent="0.25">
      <c r="B231" s="48" t="s">
        <v>235</v>
      </c>
    </row>
    <row r="232" spans="2:2" x14ac:dyDescent="0.25">
      <c r="B232" s="49" t="s">
        <v>236</v>
      </c>
    </row>
    <row r="233" spans="2:2" x14ac:dyDescent="0.25">
      <c r="B233" s="48" t="s">
        <v>237</v>
      </c>
    </row>
    <row r="234" spans="2:2" x14ac:dyDescent="0.25">
      <c r="B234" s="48" t="s">
        <v>238</v>
      </c>
    </row>
    <row r="235" spans="2:2" x14ac:dyDescent="0.25">
      <c r="B235" s="48" t="s">
        <v>239</v>
      </c>
    </row>
    <row r="236" spans="2:2" x14ac:dyDescent="0.25">
      <c r="B236" s="48" t="s">
        <v>240</v>
      </c>
    </row>
    <row r="237" spans="2:2" x14ac:dyDescent="0.25">
      <c r="B237" s="48" t="s">
        <v>241</v>
      </c>
    </row>
    <row r="238" spans="2:2" x14ac:dyDescent="0.25">
      <c r="B238" s="49" t="s">
        <v>242</v>
      </c>
    </row>
    <row r="239" spans="2:2" x14ac:dyDescent="0.25">
      <c r="B239" s="48" t="s">
        <v>243</v>
      </c>
    </row>
    <row r="240" spans="2:2" x14ac:dyDescent="0.25">
      <c r="B240" s="48" t="s">
        <v>244</v>
      </c>
    </row>
    <row r="241" spans="2:2" x14ac:dyDescent="0.25">
      <c r="B241" s="48" t="s">
        <v>245</v>
      </c>
    </row>
    <row r="242" spans="2:2" x14ac:dyDescent="0.25">
      <c r="B242" s="48" t="s">
        <v>246</v>
      </c>
    </row>
    <row r="243" spans="2:2" x14ac:dyDescent="0.25">
      <c r="B243" s="48" t="s">
        <v>247</v>
      </c>
    </row>
    <row r="244" spans="2:2" x14ac:dyDescent="0.25">
      <c r="B244" s="48" t="s">
        <v>248</v>
      </c>
    </row>
    <row r="245" spans="2:2" x14ac:dyDescent="0.25">
      <c r="B245" s="49" t="s">
        <v>249</v>
      </c>
    </row>
    <row r="246" spans="2:2" x14ac:dyDescent="0.25">
      <c r="B246" s="49" t="s">
        <v>250</v>
      </c>
    </row>
    <row r="247" spans="2:2" x14ac:dyDescent="0.25">
      <c r="B247" s="48" t="s">
        <v>251</v>
      </c>
    </row>
    <row r="248" spans="2:2" x14ac:dyDescent="0.25">
      <c r="B248" s="48" t="s">
        <v>252</v>
      </c>
    </row>
    <row r="249" spans="2:2" x14ac:dyDescent="0.25">
      <c r="B249" s="49" t="s">
        <v>253</v>
      </c>
    </row>
    <row r="250" spans="2:2" x14ac:dyDescent="0.25">
      <c r="B250" s="49" t="s">
        <v>254</v>
      </c>
    </row>
    <row r="251" spans="2:2" x14ac:dyDescent="0.25">
      <c r="B251" s="48" t="s">
        <v>255</v>
      </c>
    </row>
    <row r="252" spans="2:2" x14ac:dyDescent="0.25">
      <c r="B252" s="48" t="s">
        <v>256</v>
      </c>
    </row>
    <row r="253" spans="2:2" x14ac:dyDescent="0.25">
      <c r="B253" s="49" t="s">
        <v>257</v>
      </c>
    </row>
    <row r="254" spans="2:2" x14ac:dyDescent="0.25">
      <c r="B254" s="48" t="s">
        <v>258</v>
      </c>
    </row>
    <row r="255" spans="2:2" x14ac:dyDescent="0.25">
      <c r="B255" s="48" t="s">
        <v>259</v>
      </c>
    </row>
    <row r="256" spans="2:2" x14ac:dyDescent="0.25">
      <c r="B256" s="48" t="s">
        <v>260</v>
      </c>
    </row>
    <row r="257" spans="2:2" x14ac:dyDescent="0.25">
      <c r="B257" s="49" t="s">
        <v>261</v>
      </c>
    </row>
    <row r="258" spans="2:2" x14ac:dyDescent="0.25">
      <c r="B258" s="49" t="s">
        <v>262</v>
      </c>
    </row>
    <row r="259" spans="2:2" x14ac:dyDescent="0.25">
      <c r="B259" s="49" t="s">
        <v>263</v>
      </c>
    </row>
    <row r="260" spans="2:2" x14ac:dyDescent="0.25">
      <c r="B260" s="48" t="s">
        <v>264</v>
      </c>
    </row>
    <row r="261" spans="2:2" x14ac:dyDescent="0.25">
      <c r="B261" s="49" t="s">
        <v>265</v>
      </c>
    </row>
    <row r="262" spans="2:2" x14ac:dyDescent="0.25">
      <c r="B262" s="49" t="s">
        <v>266</v>
      </c>
    </row>
    <row r="263" spans="2:2" x14ac:dyDescent="0.25">
      <c r="B263" s="48" t="s">
        <v>267</v>
      </c>
    </row>
    <row r="264" spans="2:2" x14ac:dyDescent="0.25">
      <c r="B264" s="49" t="s">
        <v>268</v>
      </c>
    </row>
    <row r="265" spans="2:2" x14ac:dyDescent="0.25">
      <c r="B265" s="48" t="s">
        <v>269</v>
      </c>
    </row>
    <row r="266" spans="2:2" x14ac:dyDescent="0.25">
      <c r="B266" s="49" t="s">
        <v>270</v>
      </c>
    </row>
    <row r="267" spans="2:2" x14ac:dyDescent="0.25">
      <c r="B267" s="49" t="s">
        <v>271</v>
      </c>
    </row>
    <row r="268" spans="2:2" x14ac:dyDescent="0.25">
      <c r="B268" s="48" t="s">
        <v>272</v>
      </c>
    </row>
    <row r="269" spans="2:2" x14ac:dyDescent="0.25">
      <c r="B269" s="48" t="s">
        <v>273</v>
      </c>
    </row>
    <row r="270" spans="2:2" x14ac:dyDescent="0.25">
      <c r="B270" s="48" t="s">
        <v>274</v>
      </c>
    </row>
    <row r="271" spans="2:2" x14ac:dyDescent="0.25">
      <c r="B271" s="48" t="s">
        <v>275</v>
      </c>
    </row>
    <row r="272" spans="2:2" x14ac:dyDescent="0.25">
      <c r="B272" s="49" t="s">
        <v>276</v>
      </c>
    </row>
    <row r="273" spans="2:2" x14ac:dyDescent="0.25">
      <c r="B273" s="48" t="s">
        <v>277</v>
      </c>
    </row>
    <row r="274" spans="2:2" x14ac:dyDescent="0.25">
      <c r="B274" s="48" t="s">
        <v>278</v>
      </c>
    </row>
    <row r="275" spans="2:2" x14ac:dyDescent="0.25">
      <c r="B275" s="48" t="s">
        <v>279</v>
      </c>
    </row>
    <row r="276" spans="2:2" x14ac:dyDescent="0.25">
      <c r="B276" s="49" t="s">
        <v>280</v>
      </c>
    </row>
    <row r="277" spans="2:2" x14ac:dyDescent="0.25">
      <c r="B277" s="48" t="s">
        <v>281</v>
      </c>
    </row>
    <row r="278" spans="2:2" x14ac:dyDescent="0.25">
      <c r="B278" s="48" t="s">
        <v>282</v>
      </c>
    </row>
    <row r="279" spans="2:2" x14ac:dyDescent="0.25">
      <c r="B279" s="49" t="s">
        <v>283</v>
      </c>
    </row>
    <row r="280" spans="2:2" x14ac:dyDescent="0.25">
      <c r="B280" s="48" t="s">
        <v>284</v>
      </c>
    </row>
    <row r="281" spans="2:2" x14ac:dyDescent="0.25">
      <c r="B281" s="49" t="s">
        <v>285</v>
      </c>
    </row>
    <row r="282" spans="2:2" x14ac:dyDescent="0.25">
      <c r="B282" s="49" t="s">
        <v>286</v>
      </c>
    </row>
    <row r="283" spans="2:2" x14ac:dyDescent="0.25">
      <c r="B283" s="48" t="s">
        <v>287</v>
      </c>
    </row>
    <row r="284" spans="2:2" x14ac:dyDescent="0.25">
      <c r="B284" s="48" t="s">
        <v>288</v>
      </c>
    </row>
    <row r="285" spans="2:2" x14ac:dyDescent="0.25">
      <c r="B285" s="48" t="s">
        <v>289</v>
      </c>
    </row>
    <row r="286" spans="2:2" x14ac:dyDescent="0.25">
      <c r="B286" s="49" t="s">
        <v>290</v>
      </c>
    </row>
    <row r="287" spans="2:2" x14ac:dyDescent="0.25">
      <c r="B287" s="48" t="s">
        <v>291</v>
      </c>
    </row>
    <row r="288" spans="2:2" x14ac:dyDescent="0.25">
      <c r="B288" s="49" t="s">
        <v>292</v>
      </c>
    </row>
    <row r="289" spans="2:2" x14ac:dyDescent="0.25">
      <c r="B289" s="48" t="s">
        <v>293</v>
      </c>
    </row>
    <row r="290" spans="2:2" x14ac:dyDescent="0.25">
      <c r="B290" s="48" t="s">
        <v>294</v>
      </c>
    </row>
    <row r="291" spans="2:2" x14ac:dyDescent="0.25">
      <c r="B291" s="48" t="s">
        <v>295</v>
      </c>
    </row>
    <row r="292" spans="2:2" x14ac:dyDescent="0.25">
      <c r="B292" s="48" t="s">
        <v>296</v>
      </c>
    </row>
    <row r="293" spans="2:2" x14ac:dyDescent="0.25">
      <c r="B293" s="48" t="s">
        <v>297</v>
      </c>
    </row>
    <row r="294" spans="2:2" x14ac:dyDescent="0.25">
      <c r="B294" s="48" t="s">
        <v>298</v>
      </c>
    </row>
    <row r="295" spans="2:2" x14ac:dyDescent="0.25">
      <c r="B295" s="48" t="s">
        <v>299</v>
      </c>
    </row>
    <row r="296" spans="2:2" x14ac:dyDescent="0.25">
      <c r="B296" s="48" t="s">
        <v>300</v>
      </c>
    </row>
    <row r="297" spans="2:2" x14ac:dyDescent="0.25">
      <c r="B297" s="49" t="s">
        <v>301</v>
      </c>
    </row>
    <row r="298" spans="2:2" x14ac:dyDescent="0.25">
      <c r="B298" s="48" t="s">
        <v>302</v>
      </c>
    </row>
    <row r="299" spans="2:2" x14ac:dyDescent="0.25">
      <c r="B299" s="49" t="s">
        <v>303</v>
      </c>
    </row>
    <row r="300" spans="2:2" x14ac:dyDescent="0.25">
      <c r="B300" s="49" t="s">
        <v>304</v>
      </c>
    </row>
    <row r="301" spans="2:2" x14ac:dyDescent="0.25">
      <c r="B301" s="48" t="s">
        <v>305</v>
      </c>
    </row>
    <row r="302" spans="2:2" x14ac:dyDescent="0.25">
      <c r="B302" s="49" t="s">
        <v>306</v>
      </c>
    </row>
    <row r="303" spans="2:2" x14ac:dyDescent="0.25">
      <c r="B303" s="48" t="s">
        <v>307</v>
      </c>
    </row>
    <row r="304" spans="2:2" x14ac:dyDescent="0.25">
      <c r="B304" s="48" t="s">
        <v>308</v>
      </c>
    </row>
    <row r="305" spans="2:2" x14ac:dyDescent="0.25">
      <c r="B305" s="48" t="s">
        <v>309</v>
      </c>
    </row>
    <row r="306" spans="2:2" x14ac:dyDescent="0.25">
      <c r="B306" s="48" t="s">
        <v>310</v>
      </c>
    </row>
    <row r="307" spans="2:2" x14ac:dyDescent="0.25">
      <c r="B307" s="48" t="s">
        <v>311</v>
      </c>
    </row>
    <row r="308" spans="2:2" x14ac:dyDescent="0.25">
      <c r="B308" s="49" t="s">
        <v>312</v>
      </c>
    </row>
    <row r="309" spans="2:2" x14ac:dyDescent="0.25">
      <c r="B309" s="49" t="s">
        <v>313</v>
      </c>
    </row>
    <row r="310" spans="2:2" x14ac:dyDescent="0.25">
      <c r="B310" s="48" t="s">
        <v>314</v>
      </c>
    </row>
    <row r="311" spans="2:2" x14ac:dyDescent="0.25">
      <c r="B311" s="49" t="s">
        <v>315</v>
      </c>
    </row>
    <row r="312" spans="2:2" x14ac:dyDescent="0.25">
      <c r="B312" s="48" t="s">
        <v>316</v>
      </c>
    </row>
    <row r="313" spans="2:2" x14ac:dyDescent="0.25">
      <c r="B313" s="49" t="s">
        <v>317</v>
      </c>
    </row>
    <row r="314" spans="2:2" x14ac:dyDescent="0.25">
      <c r="B314" s="49" t="s">
        <v>318</v>
      </c>
    </row>
    <row r="315" spans="2:2" x14ac:dyDescent="0.25">
      <c r="B315" s="48" t="s">
        <v>319</v>
      </c>
    </row>
    <row r="316" spans="2:2" x14ac:dyDescent="0.25">
      <c r="B316" s="48" t="s">
        <v>320</v>
      </c>
    </row>
    <row r="317" spans="2:2" x14ac:dyDescent="0.25">
      <c r="B317" s="48" t="s">
        <v>321</v>
      </c>
    </row>
    <row r="318" spans="2:2" x14ac:dyDescent="0.25">
      <c r="B318" s="49" t="s">
        <v>322</v>
      </c>
    </row>
    <row r="319" spans="2:2" x14ac:dyDescent="0.25">
      <c r="B319" s="48" t="s">
        <v>323</v>
      </c>
    </row>
    <row r="320" spans="2:2" x14ac:dyDescent="0.25">
      <c r="B320" s="49" t="s">
        <v>324</v>
      </c>
    </row>
    <row r="321" spans="2:2" x14ac:dyDescent="0.25">
      <c r="B321" s="49" t="s">
        <v>325</v>
      </c>
    </row>
    <row r="322" spans="2:2" x14ac:dyDescent="0.25">
      <c r="B322" s="48" t="s">
        <v>326</v>
      </c>
    </row>
    <row r="323" spans="2:2" x14ac:dyDescent="0.25">
      <c r="B323" s="48" t="s">
        <v>327</v>
      </c>
    </row>
    <row r="324" spans="2:2" x14ac:dyDescent="0.25">
      <c r="B324" s="49" t="s">
        <v>328</v>
      </c>
    </row>
    <row r="325" spans="2:2" x14ac:dyDescent="0.25">
      <c r="B325" s="48" t="s">
        <v>329</v>
      </c>
    </row>
    <row r="326" spans="2:2" x14ac:dyDescent="0.25">
      <c r="B326" s="49" t="s">
        <v>330</v>
      </c>
    </row>
    <row r="327" spans="2:2" x14ac:dyDescent="0.25">
      <c r="B327" s="48" t="s">
        <v>331</v>
      </c>
    </row>
    <row r="328" spans="2:2" x14ac:dyDescent="0.25">
      <c r="B328" s="49" t="s">
        <v>332</v>
      </c>
    </row>
    <row r="329" spans="2:2" x14ac:dyDescent="0.25">
      <c r="B329" s="48" t="s">
        <v>333</v>
      </c>
    </row>
    <row r="330" spans="2:2" x14ac:dyDescent="0.25">
      <c r="B330" s="49" t="s">
        <v>334</v>
      </c>
    </row>
    <row r="331" spans="2:2" x14ac:dyDescent="0.25">
      <c r="B331" s="48" t="s">
        <v>335</v>
      </c>
    </row>
    <row r="332" spans="2:2" x14ac:dyDescent="0.25">
      <c r="B332" s="49" t="s">
        <v>336</v>
      </c>
    </row>
    <row r="333" spans="2:2" x14ac:dyDescent="0.25">
      <c r="B333" s="48" t="s">
        <v>337</v>
      </c>
    </row>
    <row r="334" spans="2:2" x14ac:dyDescent="0.25">
      <c r="B334" s="48" t="s">
        <v>338</v>
      </c>
    </row>
    <row r="335" spans="2:2" x14ac:dyDescent="0.25">
      <c r="B335" s="48" t="s">
        <v>339</v>
      </c>
    </row>
    <row r="336" spans="2:2" x14ac:dyDescent="0.25">
      <c r="B336" s="49" t="s">
        <v>340</v>
      </c>
    </row>
    <row r="337" spans="2:2" x14ac:dyDescent="0.25">
      <c r="B337" s="49" t="s">
        <v>341</v>
      </c>
    </row>
    <row r="338" spans="2:2" x14ac:dyDescent="0.25">
      <c r="B338" s="48" t="s">
        <v>342</v>
      </c>
    </row>
    <row r="339" spans="2:2" x14ac:dyDescent="0.25">
      <c r="B339" s="48" t="s">
        <v>343</v>
      </c>
    </row>
    <row r="340" spans="2:2" x14ac:dyDescent="0.25">
      <c r="B340" s="49" t="s">
        <v>344</v>
      </c>
    </row>
    <row r="341" spans="2:2" x14ac:dyDescent="0.25">
      <c r="B341" s="49" t="s">
        <v>345</v>
      </c>
    </row>
    <row r="342" spans="2:2" x14ac:dyDescent="0.25">
      <c r="B342" s="48" t="s">
        <v>346</v>
      </c>
    </row>
    <row r="343" spans="2:2" x14ac:dyDescent="0.25">
      <c r="B343" s="49" t="s">
        <v>347</v>
      </c>
    </row>
    <row r="344" spans="2:2" x14ac:dyDescent="0.25">
      <c r="B344" s="49" t="s">
        <v>348</v>
      </c>
    </row>
    <row r="345" spans="2:2" x14ac:dyDescent="0.25">
      <c r="B345" s="48" t="s">
        <v>349</v>
      </c>
    </row>
    <row r="346" spans="2:2" x14ac:dyDescent="0.25">
      <c r="B346" s="48" t="s">
        <v>350</v>
      </c>
    </row>
    <row r="347" spans="2:2" x14ac:dyDescent="0.25">
      <c r="B347" s="48" t="s">
        <v>351</v>
      </c>
    </row>
    <row r="348" spans="2:2" x14ac:dyDescent="0.25">
      <c r="B348" s="49" t="s">
        <v>352</v>
      </c>
    </row>
    <row r="349" spans="2:2" x14ac:dyDescent="0.25">
      <c r="B349" s="49" t="s">
        <v>353</v>
      </c>
    </row>
    <row r="350" spans="2:2" x14ac:dyDescent="0.25">
      <c r="B350" s="48" t="s">
        <v>354</v>
      </c>
    </row>
    <row r="351" spans="2:2" x14ac:dyDescent="0.25">
      <c r="B351" s="48" t="s">
        <v>355</v>
      </c>
    </row>
    <row r="352" spans="2:2" x14ac:dyDescent="0.25">
      <c r="B352" s="49" t="s">
        <v>356</v>
      </c>
    </row>
    <row r="353" spans="2:2" x14ac:dyDescent="0.25">
      <c r="B353" s="49" t="s">
        <v>357</v>
      </c>
    </row>
    <row r="354" spans="2:2" x14ac:dyDescent="0.25">
      <c r="B354" s="48" t="s">
        <v>358</v>
      </c>
    </row>
    <row r="355" spans="2:2" x14ac:dyDescent="0.25">
      <c r="B355" s="49" t="s">
        <v>359</v>
      </c>
    </row>
    <row r="356" spans="2:2" x14ac:dyDescent="0.25">
      <c r="B356" s="48" t="s">
        <v>360</v>
      </c>
    </row>
    <row r="357" spans="2:2" x14ac:dyDescent="0.25">
      <c r="B357" s="48" t="s">
        <v>361</v>
      </c>
    </row>
    <row r="358" spans="2:2" x14ac:dyDescent="0.25">
      <c r="B358" s="48" t="s">
        <v>362</v>
      </c>
    </row>
    <row r="359" spans="2:2" x14ac:dyDescent="0.25">
      <c r="B359" s="48" t="s">
        <v>363</v>
      </c>
    </row>
    <row r="360" spans="2:2" x14ac:dyDescent="0.25">
      <c r="B360" s="49" t="s">
        <v>364</v>
      </c>
    </row>
    <row r="361" spans="2:2" x14ac:dyDescent="0.25">
      <c r="B361" s="49" t="s">
        <v>365</v>
      </c>
    </row>
    <row r="362" spans="2:2" x14ac:dyDescent="0.25">
      <c r="B362" s="49" t="s">
        <v>366</v>
      </c>
    </row>
    <row r="363" spans="2:2" x14ac:dyDescent="0.25">
      <c r="B363" s="48" t="s">
        <v>367</v>
      </c>
    </row>
    <row r="364" spans="2:2" x14ac:dyDescent="0.25">
      <c r="B364" s="49" t="s">
        <v>368</v>
      </c>
    </row>
    <row r="365" spans="2:2" x14ac:dyDescent="0.25">
      <c r="B365" s="48" t="s">
        <v>369</v>
      </c>
    </row>
    <row r="366" spans="2:2" x14ac:dyDescent="0.25">
      <c r="B366" s="48" t="s">
        <v>370</v>
      </c>
    </row>
    <row r="367" spans="2:2" x14ac:dyDescent="0.25">
      <c r="B367" s="48" t="s">
        <v>371</v>
      </c>
    </row>
    <row r="368" spans="2:2" x14ac:dyDescent="0.25">
      <c r="B368" s="48" t="s">
        <v>372</v>
      </c>
    </row>
    <row r="369" spans="2:2" x14ac:dyDescent="0.25">
      <c r="B369" s="49" t="s">
        <v>373</v>
      </c>
    </row>
    <row r="370" spans="2:2" x14ac:dyDescent="0.25">
      <c r="B370" s="49" t="s">
        <v>374</v>
      </c>
    </row>
    <row r="371" spans="2:2" x14ac:dyDescent="0.25">
      <c r="B371" s="48" t="s">
        <v>375</v>
      </c>
    </row>
    <row r="372" spans="2:2" x14ac:dyDescent="0.25">
      <c r="B372" s="48" t="s">
        <v>376</v>
      </c>
    </row>
    <row r="373" spans="2:2" x14ac:dyDescent="0.25">
      <c r="B373" s="48" t="s">
        <v>377</v>
      </c>
    </row>
    <row r="374" spans="2:2" x14ac:dyDescent="0.25">
      <c r="B374" s="49" t="s">
        <v>378</v>
      </c>
    </row>
    <row r="375" spans="2:2" x14ac:dyDescent="0.25">
      <c r="B375" s="48" t="s">
        <v>379</v>
      </c>
    </row>
    <row r="376" spans="2:2" x14ac:dyDescent="0.25">
      <c r="B376" s="48" t="s">
        <v>380</v>
      </c>
    </row>
    <row r="377" spans="2:2" x14ac:dyDescent="0.25">
      <c r="B377" s="48" t="s">
        <v>381</v>
      </c>
    </row>
    <row r="378" spans="2:2" x14ac:dyDescent="0.25">
      <c r="B378" s="48" t="s">
        <v>382</v>
      </c>
    </row>
    <row r="379" spans="2:2" x14ac:dyDescent="0.25">
      <c r="B379" s="48" t="s">
        <v>383</v>
      </c>
    </row>
    <row r="380" spans="2:2" x14ac:dyDescent="0.25">
      <c r="B380" s="48" t="s">
        <v>384</v>
      </c>
    </row>
    <row r="381" spans="2:2" x14ac:dyDescent="0.25">
      <c r="B381" s="48" t="s">
        <v>385</v>
      </c>
    </row>
    <row r="382" spans="2:2" x14ac:dyDescent="0.25">
      <c r="B382" s="48" t="s">
        <v>386</v>
      </c>
    </row>
    <row r="383" spans="2:2" x14ac:dyDescent="0.25">
      <c r="B383" s="49" t="s">
        <v>387</v>
      </c>
    </row>
    <row r="384" spans="2:2" x14ac:dyDescent="0.25">
      <c r="B384" s="49" t="s">
        <v>388</v>
      </c>
    </row>
    <row r="385" spans="2:2" x14ac:dyDescent="0.25">
      <c r="B385" s="49" t="s">
        <v>389</v>
      </c>
    </row>
    <row r="386" spans="2:2" x14ac:dyDescent="0.25">
      <c r="B386" s="48" t="s">
        <v>390</v>
      </c>
    </row>
    <row r="387" spans="2:2" x14ac:dyDescent="0.25">
      <c r="B387" s="48" t="s">
        <v>391</v>
      </c>
    </row>
    <row r="388" spans="2:2" x14ac:dyDescent="0.25">
      <c r="B388" s="48" t="s">
        <v>392</v>
      </c>
    </row>
    <row r="389" spans="2:2" x14ac:dyDescent="0.25">
      <c r="B389" s="48" t="s">
        <v>393</v>
      </c>
    </row>
    <row r="390" spans="2:2" x14ac:dyDescent="0.25">
      <c r="B390" s="48" t="s">
        <v>394</v>
      </c>
    </row>
    <row r="391" spans="2:2" x14ac:dyDescent="0.25">
      <c r="B391" s="48" t="s">
        <v>395</v>
      </c>
    </row>
    <row r="392" spans="2:2" x14ac:dyDescent="0.25">
      <c r="B392" s="48" t="s">
        <v>396</v>
      </c>
    </row>
    <row r="393" spans="2:2" x14ac:dyDescent="0.25">
      <c r="B393" s="48" t="s">
        <v>397</v>
      </c>
    </row>
    <row r="394" spans="2:2" x14ac:dyDescent="0.25">
      <c r="B394" s="48" t="s">
        <v>398</v>
      </c>
    </row>
    <row r="395" spans="2:2" x14ac:dyDescent="0.25">
      <c r="B395" s="49" t="s">
        <v>399</v>
      </c>
    </row>
    <row r="396" spans="2:2" x14ac:dyDescent="0.25">
      <c r="B396" s="48" t="s">
        <v>400</v>
      </c>
    </row>
    <row r="397" spans="2:2" x14ac:dyDescent="0.25">
      <c r="B397" s="49" t="s">
        <v>401</v>
      </c>
    </row>
    <row r="398" spans="2:2" x14ac:dyDescent="0.25">
      <c r="B398" s="49" t="s">
        <v>402</v>
      </c>
    </row>
    <row r="399" spans="2:2" x14ac:dyDescent="0.25">
      <c r="B399" s="48" t="s">
        <v>403</v>
      </c>
    </row>
    <row r="400" spans="2:2" x14ac:dyDescent="0.25">
      <c r="B400" s="49" t="s">
        <v>404</v>
      </c>
    </row>
    <row r="401" spans="2:2" x14ac:dyDescent="0.25">
      <c r="B401" s="49" t="s">
        <v>405</v>
      </c>
    </row>
    <row r="402" spans="2:2" x14ac:dyDescent="0.25">
      <c r="B402" s="49" t="s">
        <v>406</v>
      </c>
    </row>
    <row r="403" spans="2:2" x14ac:dyDescent="0.25">
      <c r="B403" s="48" t="s">
        <v>407</v>
      </c>
    </row>
    <row r="404" spans="2:2" x14ac:dyDescent="0.25">
      <c r="B404" s="48" t="s">
        <v>408</v>
      </c>
    </row>
    <row r="405" spans="2:2" x14ac:dyDescent="0.25">
      <c r="B405" s="48" t="s">
        <v>409</v>
      </c>
    </row>
    <row r="406" spans="2:2" x14ac:dyDescent="0.25">
      <c r="B406" s="48" t="s">
        <v>410</v>
      </c>
    </row>
    <row r="407" spans="2:2" x14ac:dyDescent="0.25">
      <c r="B407" s="49" t="s">
        <v>411</v>
      </c>
    </row>
    <row r="408" spans="2:2" x14ac:dyDescent="0.25">
      <c r="B408" s="49" t="s">
        <v>412</v>
      </c>
    </row>
    <row r="409" spans="2:2" x14ac:dyDescent="0.25">
      <c r="B409" s="48" t="s">
        <v>413</v>
      </c>
    </row>
    <row r="410" spans="2:2" x14ac:dyDescent="0.25">
      <c r="B410" s="49" t="s">
        <v>414</v>
      </c>
    </row>
    <row r="411" spans="2:2" x14ac:dyDescent="0.25">
      <c r="B411" s="49" t="s">
        <v>415</v>
      </c>
    </row>
    <row r="412" spans="2:2" x14ac:dyDescent="0.25">
      <c r="B412" s="49" t="s">
        <v>416</v>
      </c>
    </row>
    <row r="413" spans="2:2" x14ac:dyDescent="0.25">
      <c r="B413" s="49" t="s">
        <v>417</v>
      </c>
    </row>
    <row r="414" spans="2:2" x14ac:dyDescent="0.25">
      <c r="B414" s="49" t="s">
        <v>418</v>
      </c>
    </row>
    <row r="415" spans="2:2" x14ac:dyDescent="0.25">
      <c r="B415" s="49" t="s">
        <v>419</v>
      </c>
    </row>
    <row r="416" spans="2:2" x14ac:dyDescent="0.25">
      <c r="B416" s="49" t="s">
        <v>420</v>
      </c>
    </row>
    <row r="417" spans="2:2" x14ac:dyDescent="0.25">
      <c r="B417" s="49" t="s">
        <v>421</v>
      </c>
    </row>
    <row r="418" spans="2:2" x14ac:dyDescent="0.25">
      <c r="B418" s="49" t="s">
        <v>422</v>
      </c>
    </row>
    <row r="419" spans="2:2" x14ac:dyDescent="0.25">
      <c r="B419" s="49" t="s">
        <v>423</v>
      </c>
    </row>
    <row r="420" spans="2:2" x14ac:dyDescent="0.25">
      <c r="B420" s="48" t="s">
        <v>424</v>
      </c>
    </row>
    <row r="421" spans="2:2" x14ac:dyDescent="0.25">
      <c r="B421" s="48" t="s">
        <v>425</v>
      </c>
    </row>
    <row r="422" spans="2:2" x14ac:dyDescent="0.25">
      <c r="B422" s="48" t="s">
        <v>426</v>
      </c>
    </row>
    <row r="423" spans="2:2" x14ac:dyDescent="0.25">
      <c r="B423" s="48" t="s">
        <v>427</v>
      </c>
    </row>
    <row r="424" spans="2:2" x14ac:dyDescent="0.25">
      <c r="B424" s="49" t="s">
        <v>428</v>
      </c>
    </row>
    <row r="425" spans="2:2" x14ac:dyDescent="0.25">
      <c r="B425" s="48" t="s">
        <v>429</v>
      </c>
    </row>
    <row r="426" spans="2:2" x14ac:dyDescent="0.25">
      <c r="B426" s="48" t="s">
        <v>430</v>
      </c>
    </row>
    <row r="427" spans="2:2" x14ac:dyDescent="0.25">
      <c r="B427" s="48" t="s">
        <v>431</v>
      </c>
    </row>
    <row r="428" spans="2:2" x14ac:dyDescent="0.25">
      <c r="B428" s="48" t="s">
        <v>432</v>
      </c>
    </row>
    <row r="429" spans="2:2" x14ac:dyDescent="0.25">
      <c r="B429" s="48" t="s">
        <v>433</v>
      </c>
    </row>
    <row r="430" spans="2:2" x14ac:dyDescent="0.25">
      <c r="B430" s="48" t="s">
        <v>434</v>
      </c>
    </row>
    <row r="431" spans="2:2" x14ac:dyDescent="0.25">
      <c r="B431" s="48" t="s">
        <v>435</v>
      </c>
    </row>
    <row r="432" spans="2:2" x14ac:dyDescent="0.25">
      <c r="B432" s="48" t="s">
        <v>436</v>
      </c>
    </row>
    <row r="433" spans="2:2" x14ac:dyDescent="0.25">
      <c r="B433" s="48" t="s">
        <v>437</v>
      </c>
    </row>
    <row r="434" spans="2:2" x14ac:dyDescent="0.25">
      <c r="B434" s="48" t="s">
        <v>438</v>
      </c>
    </row>
    <row r="435" spans="2:2" x14ac:dyDescent="0.25">
      <c r="B435" s="48" t="s">
        <v>439</v>
      </c>
    </row>
    <row r="436" spans="2:2" x14ac:dyDescent="0.25">
      <c r="B436" s="48" t="s">
        <v>440</v>
      </c>
    </row>
    <row r="437" spans="2:2" x14ac:dyDescent="0.25">
      <c r="B437" s="48" t="s">
        <v>441</v>
      </c>
    </row>
    <row r="438" spans="2:2" x14ac:dyDescent="0.25">
      <c r="B438" s="48" t="s">
        <v>442</v>
      </c>
    </row>
    <row r="439" spans="2:2" x14ac:dyDescent="0.25">
      <c r="B439" s="48" t="s">
        <v>443</v>
      </c>
    </row>
    <row r="440" spans="2:2" x14ac:dyDescent="0.25">
      <c r="B440" s="48" t="s">
        <v>444</v>
      </c>
    </row>
    <row r="441" spans="2:2" x14ac:dyDescent="0.25">
      <c r="B441" s="48" t="s">
        <v>445</v>
      </c>
    </row>
    <row r="442" spans="2:2" x14ac:dyDescent="0.25">
      <c r="B442" s="48" t="s">
        <v>446</v>
      </c>
    </row>
    <row r="443" spans="2:2" x14ac:dyDescent="0.25">
      <c r="B443" s="48" t="s">
        <v>447</v>
      </c>
    </row>
    <row r="444" spans="2:2" x14ac:dyDescent="0.25">
      <c r="B444" s="48" t="s">
        <v>448</v>
      </c>
    </row>
    <row r="445" spans="2:2" x14ac:dyDescent="0.25">
      <c r="B445" s="48" t="s">
        <v>449</v>
      </c>
    </row>
    <row r="446" spans="2:2" x14ac:dyDescent="0.25">
      <c r="B446" s="48" t="s">
        <v>450</v>
      </c>
    </row>
    <row r="447" spans="2:2" x14ac:dyDescent="0.25">
      <c r="B447" s="49" t="s">
        <v>451</v>
      </c>
    </row>
    <row r="448" spans="2:2" x14ac:dyDescent="0.25">
      <c r="B448" s="49" t="s">
        <v>452</v>
      </c>
    </row>
    <row r="449" spans="2:2" x14ac:dyDescent="0.25">
      <c r="B449" s="48" t="s">
        <v>453</v>
      </c>
    </row>
    <row r="450" spans="2:2" x14ac:dyDescent="0.25">
      <c r="B450" s="48" t="s">
        <v>454</v>
      </c>
    </row>
    <row r="451" spans="2:2" x14ac:dyDescent="0.25">
      <c r="B451" s="48" t="s">
        <v>455</v>
      </c>
    </row>
    <row r="452" spans="2:2" x14ac:dyDescent="0.25">
      <c r="B452" s="48" t="s">
        <v>456</v>
      </c>
    </row>
    <row r="453" spans="2:2" x14ac:dyDescent="0.25">
      <c r="B453" s="48" t="s">
        <v>457</v>
      </c>
    </row>
    <row r="454" spans="2:2" x14ac:dyDescent="0.25">
      <c r="B454" s="48" t="s">
        <v>458</v>
      </c>
    </row>
    <row r="455" spans="2:2" x14ac:dyDescent="0.25">
      <c r="B455" s="48" t="s">
        <v>459</v>
      </c>
    </row>
    <row r="456" spans="2:2" x14ac:dyDescent="0.25">
      <c r="B456" s="49" t="s">
        <v>460</v>
      </c>
    </row>
    <row r="457" spans="2:2" x14ac:dyDescent="0.25">
      <c r="B457" s="48" t="s">
        <v>461</v>
      </c>
    </row>
    <row r="458" spans="2:2" x14ac:dyDescent="0.25">
      <c r="B458" s="48" t="s">
        <v>462</v>
      </c>
    </row>
    <row r="459" spans="2:2" x14ac:dyDescent="0.25">
      <c r="B459" s="48" t="s">
        <v>463</v>
      </c>
    </row>
    <row r="460" spans="2:2" x14ac:dyDescent="0.25">
      <c r="B460" s="48" t="s">
        <v>464</v>
      </c>
    </row>
    <row r="461" spans="2:2" x14ac:dyDescent="0.25">
      <c r="B461" s="49" t="s">
        <v>465</v>
      </c>
    </row>
    <row r="462" spans="2:2" x14ac:dyDescent="0.25">
      <c r="B462" s="48" t="s">
        <v>466</v>
      </c>
    </row>
    <row r="463" spans="2:2" x14ac:dyDescent="0.25">
      <c r="B463" s="48" t="s">
        <v>467</v>
      </c>
    </row>
    <row r="464" spans="2:2" x14ac:dyDescent="0.25">
      <c r="B464" s="49" t="s">
        <v>468</v>
      </c>
    </row>
    <row r="465" spans="2:2" x14ac:dyDescent="0.25">
      <c r="B465" s="49" t="s">
        <v>469</v>
      </c>
    </row>
    <row r="466" spans="2:2" x14ac:dyDescent="0.25">
      <c r="B466" s="49" t="s">
        <v>470</v>
      </c>
    </row>
    <row r="467" spans="2:2" x14ac:dyDescent="0.25">
      <c r="B467" s="49" t="s">
        <v>471</v>
      </c>
    </row>
    <row r="468" spans="2:2" x14ac:dyDescent="0.25">
      <c r="B468" s="48" t="s">
        <v>472</v>
      </c>
    </row>
    <row r="469" spans="2:2" x14ac:dyDescent="0.25">
      <c r="B469" s="48" t="s">
        <v>473</v>
      </c>
    </row>
    <row r="470" spans="2:2" x14ac:dyDescent="0.25">
      <c r="B470" s="48" t="s">
        <v>474</v>
      </c>
    </row>
    <row r="471" spans="2:2" x14ac:dyDescent="0.25">
      <c r="B471" s="49" t="s">
        <v>475</v>
      </c>
    </row>
    <row r="472" spans="2:2" x14ac:dyDescent="0.25">
      <c r="B472" s="48" t="s">
        <v>476</v>
      </c>
    </row>
    <row r="473" spans="2:2" x14ac:dyDescent="0.25">
      <c r="B473" s="48" t="s">
        <v>477</v>
      </c>
    </row>
    <row r="474" spans="2:2" x14ac:dyDescent="0.25">
      <c r="B474" s="48" t="s">
        <v>478</v>
      </c>
    </row>
    <row r="475" spans="2:2" x14ac:dyDescent="0.25">
      <c r="B475" s="48" t="s">
        <v>479</v>
      </c>
    </row>
    <row r="476" spans="2:2" x14ac:dyDescent="0.25">
      <c r="B476" s="49" t="s">
        <v>480</v>
      </c>
    </row>
    <row r="477" spans="2:2" x14ac:dyDescent="0.25">
      <c r="B477" s="48" t="s">
        <v>481</v>
      </c>
    </row>
    <row r="478" spans="2:2" x14ac:dyDescent="0.25">
      <c r="B478" s="48" t="s">
        <v>482</v>
      </c>
    </row>
    <row r="479" spans="2:2" x14ac:dyDescent="0.25">
      <c r="B479" s="48" t="s">
        <v>483</v>
      </c>
    </row>
    <row r="480" spans="2:2" x14ac:dyDescent="0.25">
      <c r="B480" s="48" t="s">
        <v>484</v>
      </c>
    </row>
    <row r="481" spans="2:2" x14ac:dyDescent="0.25">
      <c r="B481" s="48" t="s">
        <v>485</v>
      </c>
    </row>
    <row r="482" spans="2:2" x14ac:dyDescent="0.25">
      <c r="B482" s="48" t="s">
        <v>486</v>
      </c>
    </row>
    <row r="483" spans="2:2" x14ac:dyDescent="0.25">
      <c r="B483" s="49" t="s">
        <v>487</v>
      </c>
    </row>
    <row r="484" spans="2:2" x14ac:dyDescent="0.25">
      <c r="B484" s="48" t="s">
        <v>488</v>
      </c>
    </row>
    <row r="485" spans="2:2" x14ac:dyDescent="0.25">
      <c r="B485" s="48" t="s">
        <v>489</v>
      </c>
    </row>
    <row r="486" spans="2:2" x14ac:dyDescent="0.25">
      <c r="B486" s="48" t="s">
        <v>490</v>
      </c>
    </row>
    <row r="487" spans="2:2" x14ac:dyDescent="0.25">
      <c r="B487" s="48" t="s">
        <v>491</v>
      </c>
    </row>
    <row r="488" spans="2:2" x14ac:dyDescent="0.25">
      <c r="B488" s="48" t="s">
        <v>492</v>
      </c>
    </row>
    <row r="489" spans="2:2" x14ac:dyDescent="0.25">
      <c r="B489" s="49" t="s">
        <v>493</v>
      </c>
    </row>
    <row r="490" spans="2:2" x14ac:dyDescent="0.25">
      <c r="B490" s="49" t="s">
        <v>494</v>
      </c>
    </row>
    <row r="491" spans="2:2" x14ac:dyDescent="0.25">
      <c r="B491" s="48" t="s">
        <v>495</v>
      </c>
    </row>
    <row r="492" spans="2:2" x14ac:dyDescent="0.25">
      <c r="B492" s="48" t="s">
        <v>496</v>
      </c>
    </row>
    <row r="493" spans="2:2" x14ac:dyDescent="0.25">
      <c r="B493" s="48" t="s">
        <v>497</v>
      </c>
    </row>
    <row r="494" spans="2:2" x14ac:dyDescent="0.25">
      <c r="B494" s="48" t="s">
        <v>498</v>
      </c>
    </row>
    <row r="495" spans="2:2" x14ac:dyDescent="0.25">
      <c r="B495" s="49" t="s">
        <v>499</v>
      </c>
    </row>
    <row r="496" spans="2:2" x14ac:dyDescent="0.25">
      <c r="B496" s="48" t="s">
        <v>500</v>
      </c>
    </row>
    <row r="497" spans="2:2" x14ac:dyDescent="0.25">
      <c r="B497" s="48" t="s">
        <v>501</v>
      </c>
    </row>
    <row r="498" spans="2:2" x14ac:dyDescent="0.25">
      <c r="B498" s="48" t="s">
        <v>502</v>
      </c>
    </row>
    <row r="499" spans="2:2" x14ac:dyDescent="0.25">
      <c r="B499" s="48" t="s">
        <v>503</v>
      </c>
    </row>
    <row r="500" spans="2:2" x14ac:dyDescent="0.25">
      <c r="B500" s="48" t="s">
        <v>504</v>
      </c>
    </row>
    <row r="501" spans="2:2" x14ac:dyDescent="0.25">
      <c r="B501" s="48" t="s">
        <v>505</v>
      </c>
    </row>
    <row r="502" spans="2:2" x14ac:dyDescent="0.25">
      <c r="B502" s="49" t="s">
        <v>506</v>
      </c>
    </row>
    <row r="503" spans="2:2" x14ac:dyDescent="0.25">
      <c r="B503" s="48" t="s">
        <v>507</v>
      </c>
    </row>
    <row r="504" spans="2:2" x14ac:dyDescent="0.25">
      <c r="B504" s="48" t="s">
        <v>508</v>
      </c>
    </row>
    <row r="505" spans="2:2" x14ac:dyDescent="0.25">
      <c r="B505" s="48" t="s">
        <v>509</v>
      </c>
    </row>
    <row r="506" spans="2:2" x14ac:dyDescent="0.25">
      <c r="B506" s="49" t="s">
        <v>510</v>
      </c>
    </row>
    <row r="507" spans="2:2" x14ac:dyDescent="0.25">
      <c r="B507" s="48" t="s">
        <v>511</v>
      </c>
    </row>
    <row r="508" spans="2:2" x14ac:dyDescent="0.25">
      <c r="B508" s="48" t="s">
        <v>512</v>
      </c>
    </row>
    <row r="509" spans="2:2" x14ac:dyDescent="0.25">
      <c r="B509" s="49" t="s">
        <v>513</v>
      </c>
    </row>
    <row r="510" spans="2:2" x14ac:dyDescent="0.25">
      <c r="B510" s="48" t="s">
        <v>514</v>
      </c>
    </row>
    <row r="511" spans="2:2" x14ac:dyDescent="0.25">
      <c r="B511" s="48" t="s">
        <v>515</v>
      </c>
    </row>
    <row r="512" spans="2:2" x14ac:dyDescent="0.25">
      <c r="B512" s="48" t="s">
        <v>516</v>
      </c>
    </row>
    <row r="513" spans="2:2" x14ac:dyDescent="0.25">
      <c r="B513" s="48" t="s">
        <v>517</v>
      </c>
    </row>
    <row r="514" spans="2:2" x14ac:dyDescent="0.25">
      <c r="B514" s="48" t="s">
        <v>518</v>
      </c>
    </row>
    <row r="515" spans="2:2" x14ac:dyDescent="0.25">
      <c r="B515" s="49" t="s">
        <v>519</v>
      </c>
    </row>
    <row r="516" spans="2:2" x14ac:dyDescent="0.25">
      <c r="B516" s="49" t="s">
        <v>520</v>
      </c>
    </row>
    <row r="517" spans="2:2" x14ac:dyDescent="0.25">
      <c r="B517" s="48" t="s">
        <v>521</v>
      </c>
    </row>
    <row r="518" spans="2:2" x14ac:dyDescent="0.25">
      <c r="B518" s="48" t="s">
        <v>522</v>
      </c>
    </row>
    <row r="519" spans="2:2" x14ac:dyDescent="0.25">
      <c r="B519" s="48" t="s">
        <v>523</v>
      </c>
    </row>
    <row r="520" spans="2:2" x14ac:dyDescent="0.25">
      <c r="B520" s="49" t="s">
        <v>524</v>
      </c>
    </row>
    <row r="521" spans="2:2" x14ac:dyDescent="0.25">
      <c r="B521" s="48" t="s">
        <v>525</v>
      </c>
    </row>
    <row r="522" spans="2:2" x14ac:dyDescent="0.25">
      <c r="B522" s="48" t="s">
        <v>526</v>
      </c>
    </row>
    <row r="523" spans="2:2" x14ac:dyDescent="0.25">
      <c r="B523" s="49" t="s">
        <v>527</v>
      </c>
    </row>
    <row r="524" spans="2:2" x14ac:dyDescent="0.25">
      <c r="B524" s="48" t="s">
        <v>528</v>
      </c>
    </row>
    <row r="525" spans="2:2" x14ac:dyDescent="0.25">
      <c r="B525" s="48" t="s">
        <v>529</v>
      </c>
    </row>
    <row r="526" spans="2:2" x14ac:dyDescent="0.25">
      <c r="B526" s="48" t="s">
        <v>530</v>
      </c>
    </row>
    <row r="527" spans="2:2" x14ac:dyDescent="0.25">
      <c r="B527" s="48" t="s">
        <v>531</v>
      </c>
    </row>
    <row r="528" spans="2:2" x14ac:dyDescent="0.25">
      <c r="B528" s="49" t="s">
        <v>532</v>
      </c>
    </row>
    <row r="529" spans="2:2" x14ac:dyDescent="0.25">
      <c r="B529" s="48" t="s">
        <v>533</v>
      </c>
    </row>
    <row r="530" spans="2:2" x14ac:dyDescent="0.25">
      <c r="B530" s="48" t="s">
        <v>534</v>
      </c>
    </row>
    <row r="531" spans="2:2" x14ac:dyDescent="0.25">
      <c r="B531" s="48" t="s">
        <v>535</v>
      </c>
    </row>
    <row r="532" spans="2:2" x14ac:dyDescent="0.25">
      <c r="B532" s="48" t="s">
        <v>536</v>
      </c>
    </row>
    <row r="533" spans="2:2" x14ac:dyDescent="0.25">
      <c r="B533" s="49" t="s">
        <v>537</v>
      </c>
    </row>
    <row r="534" spans="2:2" x14ac:dyDescent="0.25">
      <c r="B534" s="49" t="s">
        <v>538</v>
      </c>
    </row>
    <row r="535" spans="2:2" x14ac:dyDescent="0.25">
      <c r="B535" s="48" t="s">
        <v>539</v>
      </c>
    </row>
    <row r="536" spans="2:2" x14ac:dyDescent="0.25">
      <c r="B536" s="48" t="s">
        <v>540</v>
      </c>
    </row>
    <row r="537" spans="2:2" x14ac:dyDescent="0.25">
      <c r="B537" s="49" t="s">
        <v>541</v>
      </c>
    </row>
    <row r="538" spans="2:2" x14ac:dyDescent="0.25">
      <c r="B538" s="49" t="s">
        <v>542</v>
      </c>
    </row>
    <row r="539" spans="2:2" x14ac:dyDescent="0.25">
      <c r="B539" s="49" t="s">
        <v>543</v>
      </c>
    </row>
    <row r="540" spans="2:2" x14ac:dyDescent="0.25">
      <c r="B540" s="48" t="s">
        <v>544</v>
      </c>
    </row>
    <row r="541" spans="2:2" x14ac:dyDescent="0.25">
      <c r="B541" s="48" t="s">
        <v>545</v>
      </c>
    </row>
    <row r="542" spans="2:2" x14ac:dyDescent="0.25">
      <c r="B542" s="48" t="s">
        <v>546</v>
      </c>
    </row>
    <row r="543" spans="2:2" x14ac:dyDescent="0.25">
      <c r="B543" s="48" t="s">
        <v>547</v>
      </c>
    </row>
    <row r="544" spans="2:2" x14ac:dyDescent="0.25">
      <c r="B544" s="48" t="s">
        <v>548</v>
      </c>
    </row>
    <row r="545" spans="2:2" x14ac:dyDescent="0.25">
      <c r="B545" s="49" t="s">
        <v>549</v>
      </c>
    </row>
    <row r="546" spans="2:2" x14ac:dyDescent="0.25">
      <c r="B546" s="48" t="s">
        <v>550</v>
      </c>
    </row>
    <row r="547" spans="2:2" x14ac:dyDescent="0.25">
      <c r="B547" s="48" t="s">
        <v>551</v>
      </c>
    </row>
    <row r="548" spans="2:2" x14ac:dyDescent="0.25">
      <c r="B548" s="48" t="s">
        <v>552</v>
      </c>
    </row>
    <row r="549" spans="2:2" x14ac:dyDescent="0.25">
      <c r="B549" s="48" t="s">
        <v>553</v>
      </c>
    </row>
    <row r="550" spans="2:2" x14ac:dyDescent="0.25">
      <c r="B550" s="48" t="s">
        <v>554</v>
      </c>
    </row>
    <row r="551" spans="2:2" x14ac:dyDescent="0.25">
      <c r="B551" s="49" t="s">
        <v>555</v>
      </c>
    </row>
    <row r="552" spans="2:2" x14ac:dyDescent="0.25">
      <c r="B552" s="48" t="s">
        <v>556</v>
      </c>
    </row>
    <row r="553" spans="2:2" x14ac:dyDescent="0.25">
      <c r="B553" s="49" t="s">
        <v>557</v>
      </c>
    </row>
    <row r="554" spans="2:2" x14ac:dyDescent="0.25">
      <c r="B554" s="48" t="s">
        <v>558</v>
      </c>
    </row>
    <row r="555" spans="2:2" x14ac:dyDescent="0.25">
      <c r="B555" s="49" t="s">
        <v>559</v>
      </c>
    </row>
    <row r="556" spans="2:2" x14ac:dyDescent="0.25">
      <c r="B556" s="49" t="s">
        <v>560</v>
      </c>
    </row>
    <row r="557" spans="2:2" x14ac:dyDescent="0.25">
      <c r="B557" s="48" t="s">
        <v>561</v>
      </c>
    </row>
    <row r="558" spans="2:2" x14ac:dyDescent="0.25">
      <c r="B558" s="48" t="s">
        <v>562</v>
      </c>
    </row>
    <row r="559" spans="2:2" x14ac:dyDescent="0.25">
      <c r="B559" s="48" t="s">
        <v>563</v>
      </c>
    </row>
    <row r="560" spans="2:2" x14ac:dyDescent="0.25">
      <c r="B560" s="48" t="s">
        <v>564</v>
      </c>
    </row>
    <row r="561" spans="2:2" x14ac:dyDescent="0.25">
      <c r="B561" s="49" t="s">
        <v>565</v>
      </c>
    </row>
    <row r="562" spans="2:2" x14ac:dyDescent="0.25">
      <c r="B562" s="48" t="s">
        <v>566</v>
      </c>
    </row>
    <row r="563" spans="2:2" x14ac:dyDescent="0.25">
      <c r="B563" s="48" t="s">
        <v>567</v>
      </c>
    </row>
    <row r="564" spans="2:2" x14ac:dyDescent="0.25">
      <c r="B564" s="48" t="s">
        <v>568</v>
      </c>
    </row>
    <row r="565" spans="2:2" x14ac:dyDescent="0.25">
      <c r="B565" s="49" t="s">
        <v>569</v>
      </c>
    </row>
    <row r="566" spans="2:2" x14ac:dyDescent="0.25">
      <c r="B566" s="49" t="s">
        <v>570</v>
      </c>
    </row>
    <row r="567" spans="2:2" x14ac:dyDescent="0.25">
      <c r="B567" s="49" t="s">
        <v>571</v>
      </c>
    </row>
    <row r="568" spans="2:2" x14ac:dyDescent="0.25">
      <c r="B568" s="48" t="s">
        <v>572</v>
      </c>
    </row>
    <row r="569" spans="2:2" x14ac:dyDescent="0.25">
      <c r="B569" s="49" t="s">
        <v>573</v>
      </c>
    </row>
    <row r="570" spans="2:2" x14ac:dyDescent="0.25">
      <c r="B570" s="49" t="s">
        <v>574</v>
      </c>
    </row>
    <row r="571" spans="2:2" x14ac:dyDescent="0.25">
      <c r="B571" s="48" t="s">
        <v>575</v>
      </c>
    </row>
    <row r="572" spans="2:2" x14ac:dyDescent="0.25">
      <c r="B572" s="48" t="s">
        <v>576</v>
      </c>
    </row>
    <row r="573" spans="2:2" x14ac:dyDescent="0.25">
      <c r="B573" s="48" t="s">
        <v>577</v>
      </c>
    </row>
    <row r="574" spans="2:2" x14ac:dyDescent="0.25">
      <c r="B574" s="49" t="s">
        <v>578</v>
      </c>
    </row>
    <row r="575" spans="2:2" x14ac:dyDescent="0.25">
      <c r="B575" s="48" t="s">
        <v>579</v>
      </c>
    </row>
    <row r="576" spans="2:2" x14ac:dyDescent="0.25">
      <c r="B576" s="48" t="s">
        <v>580</v>
      </c>
    </row>
    <row r="577" spans="2:2" x14ac:dyDescent="0.25">
      <c r="B577" s="49" t="s">
        <v>581</v>
      </c>
    </row>
    <row r="578" spans="2:2" x14ac:dyDescent="0.25">
      <c r="B578" s="49" t="s">
        <v>582</v>
      </c>
    </row>
    <row r="579" spans="2:2" x14ac:dyDescent="0.25">
      <c r="B579" s="48" t="s">
        <v>583</v>
      </c>
    </row>
    <row r="580" spans="2:2" x14ac:dyDescent="0.25">
      <c r="B580" s="48" t="s">
        <v>584</v>
      </c>
    </row>
    <row r="581" spans="2:2" x14ac:dyDescent="0.25">
      <c r="B581" s="48" t="s">
        <v>585</v>
      </c>
    </row>
    <row r="582" spans="2:2" x14ac:dyDescent="0.25">
      <c r="B582" s="48" t="s">
        <v>586</v>
      </c>
    </row>
    <row r="583" spans="2:2" x14ac:dyDescent="0.25">
      <c r="B583" s="49" t="s">
        <v>587</v>
      </c>
    </row>
    <row r="584" spans="2:2" x14ac:dyDescent="0.25">
      <c r="B584" s="48" t="s">
        <v>588</v>
      </c>
    </row>
    <row r="585" spans="2:2" x14ac:dyDescent="0.25">
      <c r="B585" s="49" t="s">
        <v>589</v>
      </c>
    </row>
    <row r="586" spans="2:2" x14ac:dyDescent="0.25">
      <c r="B586" s="48" t="s">
        <v>590</v>
      </c>
    </row>
    <row r="587" spans="2:2" x14ac:dyDescent="0.25">
      <c r="B587" s="48" t="s">
        <v>591</v>
      </c>
    </row>
    <row r="588" spans="2:2" x14ac:dyDescent="0.25">
      <c r="B588" s="48" t="s">
        <v>592</v>
      </c>
    </row>
    <row r="589" spans="2:2" x14ac:dyDescent="0.25">
      <c r="B589" s="48" t="s">
        <v>593</v>
      </c>
    </row>
    <row r="590" spans="2:2" x14ac:dyDescent="0.25">
      <c r="B590" s="48" t="s">
        <v>594</v>
      </c>
    </row>
    <row r="591" spans="2:2" x14ac:dyDescent="0.25">
      <c r="B591" s="48" t="s">
        <v>595</v>
      </c>
    </row>
    <row r="592" spans="2:2" x14ac:dyDescent="0.25">
      <c r="B592" s="48" t="s">
        <v>596</v>
      </c>
    </row>
    <row r="593" spans="2:2" x14ac:dyDescent="0.25">
      <c r="B593" s="48" t="s">
        <v>597</v>
      </c>
    </row>
    <row r="594" spans="2:2" x14ac:dyDescent="0.25">
      <c r="B594" s="49" t="s">
        <v>598</v>
      </c>
    </row>
    <row r="595" spans="2:2" x14ac:dyDescent="0.25">
      <c r="B595" s="49" t="s">
        <v>599</v>
      </c>
    </row>
    <row r="596" spans="2:2" x14ac:dyDescent="0.25">
      <c r="B596" s="48" t="s">
        <v>600</v>
      </c>
    </row>
    <row r="597" spans="2:2" x14ac:dyDescent="0.25">
      <c r="B597" s="48" t="s">
        <v>601</v>
      </c>
    </row>
    <row r="598" spans="2:2" x14ac:dyDescent="0.25">
      <c r="B598" s="48" t="s">
        <v>602</v>
      </c>
    </row>
    <row r="599" spans="2:2" x14ac:dyDescent="0.25">
      <c r="B599" s="49" t="s">
        <v>603</v>
      </c>
    </row>
    <row r="600" spans="2:2" x14ac:dyDescent="0.25">
      <c r="B600" s="48" t="s">
        <v>604</v>
      </c>
    </row>
    <row r="601" spans="2:2" x14ac:dyDescent="0.25">
      <c r="B601" s="48" t="s">
        <v>605</v>
      </c>
    </row>
    <row r="602" spans="2:2" x14ac:dyDescent="0.25">
      <c r="B602" s="48" t="s">
        <v>606</v>
      </c>
    </row>
    <row r="603" spans="2:2" x14ac:dyDescent="0.25">
      <c r="B603" s="49" t="s">
        <v>607</v>
      </c>
    </row>
    <row r="604" spans="2:2" x14ac:dyDescent="0.25">
      <c r="B604" s="48" t="s">
        <v>608</v>
      </c>
    </row>
    <row r="605" spans="2:2" x14ac:dyDescent="0.25">
      <c r="B605" s="48" t="s">
        <v>609</v>
      </c>
    </row>
    <row r="606" spans="2:2" x14ac:dyDescent="0.25">
      <c r="B606" s="48" t="s">
        <v>610</v>
      </c>
    </row>
    <row r="607" spans="2:2" x14ac:dyDescent="0.25">
      <c r="B607" s="49" t="s">
        <v>611</v>
      </c>
    </row>
    <row r="608" spans="2:2" x14ac:dyDescent="0.25">
      <c r="B608" s="49" t="s">
        <v>612</v>
      </c>
    </row>
    <row r="609" spans="2:2" x14ac:dyDescent="0.25">
      <c r="B609" s="48" t="s">
        <v>613</v>
      </c>
    </row>
    <row r="610" spans="2:2" x14ac:dyDescent="0.25">
      <c r="B610" s="49" t="s">
        <v>614</v>
      </c>
    </row>
    <row r="611" spans="2:2" x14ac:dyDescent="0.25">
      <c r="B611" s="48" t="s">
        <v>615</v>
      </c>
    </row>
    <row r="612" spans="2:2" x14ac:dyDescent="0.25">
      <c r="B612" s="48" t="s">
        <v>616</v>
      </c>
    </row>
    <row r="613" spans="2:2" x14ac:dyDescent="0.25">
      <c r="B613" s="48" t="s">
        <v>617</v>
      </c>
    </row>
    <row r="614" spans="2:2" x14ac:dyDescent="0.25">
      <c r="B614" s="48" t="s">
        <v>618</v>
      </c>
    </row>
    <row r="615" spans="2:2" x14ac:dyDescent="0.25">
      <c r="B615" s="48" t="s">
        <v>619</v>
      </c>
    </row>
    <row r="616" spans="2:2" x14ac:dyDescent="0.25">
      <c r="B616" s="49" t="s">
        <v>620</v>
      </c>
    </row>
    <row r="617" spans="2:2" x14ac:dyDescent="0.25">
      <c r="B617" s="48" t="s">
        <v>621</v>
      </c>
    </row>
    <row r="618" spans="2:2" x14ac:dyDescent="0.25">
      <c r="B618" s="48" t="s">
        <v>622</v>
      </c>
    </row>
    <row r="619" spans="2:2" x14ac:dyDescent="0.25">
      <c r="B619" s="48" t="s">
        <v>623</v>
      </c>
    </row>
    <row r="620" spans="2:2" x14ac:dyDescent="0.25">
      <c r="B620" s="48" t="s">
        <v>624</v>
      </c>
    </row>
    <row r="621" spans="2:2" x14ac:dyDescent="0.25">
      <c r="B621" s="49" t="s">
        <v>625</v>
      </c>
    </row>
    <row r="622" spans="2:2" x14ac:dyDescent="0.25">
      <c r="B622" s="48" t="s">
        <v>626</v>
      </c>
    </row>
    <row r="623" spans="2:2" x14ac:dyDescent="0.25">
      <c r="B623" s="48" t="s">
        <v>627</v>
      </c>
    </row>
    <row r="624" spans="2:2" x14ac:dyDescent="0.25">
      <c r="B624" s="48" t="s">
        <v>628</v>
      </c>
    </row>
    <row r="625" spans="2:2" x14ac:dyDescent="0.25">
      <c r="B625" s="48" t="s">
        <v>629</v>
      </c>
    </row>
    <row r="626" spans="2:2" x14ac:dyDescent="0.25">
      <c r="B626" s="49" t="s">
        <v>630</v>
      </c>
    </row>
    <row r="627" spans="2:2" x14ac:dyDescent="0.25">
      <c r="B627" s="49" t="s">
        <v>631</v>
      </c>
    </row>
    <row r="628" spans="2:2" x14ac:dyDescent="0.25">
      <c r="B628" s="48" t="s">
        <v>632</v>
      </c>
    </row>
    <row r="629" spans="2:2" x14ac:dyDescent="0.25">
      <c r="B629" s="48" t="s">
        <v>633</v>
      </c>
    </row>
    <row r="630" spans="2:2" x14ac:dyDescent="0.25">
      <c r="B630" s="48" t="s">
        <v>634</v>
      </c>
    </row>
    <row r="631" spans="2:2" x14ac:dyDescent="0.25">
      <c r="B631" s="48" t="s">
        <v>635</v>
      </c>
    </row>
    <row r="632" spans="2:2" x14ac:dyDescent="0.25">
      <c r="B632" s="48" t="s">
        <v>636</v>
      </c>
    </row>
    <row r="633" spans="2:2" x14ac:dyDescent="0.25">
      <c r="B633" s="48" t="s">
        <v>637</v>
      </c>
    </row>
    <row r="634" spans="2:2" x14ac:dyDescent="0.25">
      <c r="B634" s="48" t="s">
        <v>638</v>
      </c>
    </row>
    <row r="635" spans="2:2" x14ac:dyDescent="0.25">
      <c r="B635" s="48" t="s">
        <v>639</v>
      </c>
    </row>
    <row r="636" spans="2:2" x14ac:dyDescent="0.25">
      <c r="B636" s="48" t="s">
        <v>640</v>
      </c>
    </row>
    <row r="637" spans="2:2" x14ac:dyDescent="0.25">
      <c r="B637" s="48" t="s">
        <v>641</v>
      </c>
    </row>
    <row r="638" spans="2:2" x14ac:dyDescent="0.25">
      <c r="B638" s="48" t="s">
        <v>642</v>
      </c>
    </row>
    <row r="639" spans="2:2" x14ac:dyDescent="0.25">
      <c r="B639" s="49" t="s">
        <v>643</v>
      </c>
    </row>
    <row r="640" spans="2:2" x14ac:dyDescent="0.25">
      <c r="B640" s="49" t="s">
        <v>644</v>
      </c>
    </row>
    <row r="641" spans="2:2" x14ac:dyDescent="0.25">
      <c r="B641" s="48" t="s">
        <v>645</v>
      </c>
    </row>
    <row r="642" spans="2:2" x14ac:dyDescent="0.25">
      <c r="B642" s="48" t="s">
        <v>646</v>
      </c>
    </row>
    <row r="643" spans="2:2" x14ac:dyDescent="0.25">
      <c r="B643" s="48" t="s">
        <v>647</v>
      </c>
    </row>
    <row r="644" spans="2:2" x14ac:dyDescent="0.25">
      <c r="B644" s="48" t="s">
        <v>648</v>
      </c>
    </row>
    <row r="645" spans="2:2" x14ac:dyDescent="0.25">
      <c r="B645" s="48" t="s">
        <v>649</v>
      </c>
    </row>
    <row r="646" spans="2:2" x14ac:dyDescent="0.25">
      <c r="B646" s="48" t="s">
        <v>650</v>
      </c>
    </row>
    <row r="647" spans="2:2" x14ac:dyDescent="0.25">
      <c r="B647" s="48" t="s">
        <v>651</v>
      </c>
    </row>
    <row r="648" spans="2:2" x14ac:dyDescent="0.25">
      <c r="B648" s="49" t="s">
        <v>652</v>
      </c>
    </row>
    <row r="649" spans="2:2" x14ac:dyDescent="0.25">
      <c r="B649" s="48" t="s">
        <v>653</v>
      </c>
    </row>
    <row r="650" spans="2:2" x14ac:dyDescent="0.25">
      <c r="B650" s="48" t="s">
        <v>654</v>
      </c>
    </row>
    <row r="651" spans="2:2" x14ac:dyDescent="0.25">
      <c r="B651" s="48" t="s">
        <v>655</v>
      </c>
    </row>
    <row r="652" spans="2:2" x14ac:dyDescent="0.25">
      <c r="B652" s="48" t="s">
        <v>656</v>
      </c>
    </row>
    <row r="653" spans="2:2" x14ac:dyDescent="0.25">
      <c r="B653" s="48" t="s">
        <v>657</v>
      </c>
    </row>
    <row r="654" spans="2:2" x14ac:dyDescent="0.25">
      <c r="B654" s="49" t="s">
        <v>658</v>
      </c>
    </row>
    <row r="655" spans="2:2" x14ac:dyDescent="0.25">
      <c r="B655" s="48" t="s">
        <v>659</v>
      </c>
    </row>
    <row r="656" spans="2:2" x14ac:dyDescent="0.25">
      <c r="B656" s="48" t="s">
        <v>660</v>
      </c>
    </row>
    <row r="657" spans="2:2" x14ac:dyDescent="0.25">
      <c r="B657" s="48" t="s">
        <v>661</v>
      </c>
    </row>
    <row r="658" spans="2:2" x14ac:dyDescent="0.25">
      <c r="B658" s="49" t="s">
        <v>662</v>
      </c>
    </row>
    <row r="659" spans="2:2" x14ac:dyDescent="0.25">
      <c r="B659" s="48" t="s">
        <v>663</v>
      </c>
    </row>
    <row r="660" spans="2:2" x14ac:dyDescent="0.25">
      <c r="B660" s="48" t="s">
        <v>664</v>
      </c>
    </row>
    <row r="661" spans="2:2" x14ac:dyDescent="0.25">
      <c r="B661" s="49" t="s">
        <v>665</v>
      </c>
    </row>
    <row r="662" spans="2:2" x14ac:dyDescent="0.25">
      <c r="B662" s="49" t="s">
        <v>666</v>
      </c>
    </row>
    <row r="663" spans="2:2" x14ac:dyDescent="0.25">
      <c r="B663" s="48" t="s">
        <v>667</v>
      </c>
    </row>
    <row r="664" spans="2:2" x14ac:dyDescent="0.25">
      <c r="B664" s="48" t="s">
        <v>668</v>
      </c>
    </row>
    <row r="665" spans="2:2" x14ac:dyDescent="0.25">
      <c r="B665" s="48" t="s">
        <v>669</v>
      </c>
    </row>
    <row r="666" spans="2:2" x14ac:dyDescent="0.25">
      <c r="B666" s="48" t="s">
        <v>670</v>
      </c>
    </row>
    <row r="667" spans="2:2" x14ac:dyDescent="0.25">
      <c r="B667" s="48" t="s">
        <v>671</v>
      </c>
    </row>
    <row r="668" spans="2:2" x14ac:dyDescent="0.25">
      <c r="B668" s="48" t="s">
        <v>672</v>
      </c>
    </row>
    <row r="669" spans="2:2" x14ac:dyDescent="0.25">
      <c r="B669" s="48" t="s">
        <v>673</v>
      </c>
    </row>
    <row r="670" spans="2:2" x14ac:dyDescent="0.25">
      <c r="B670" s="48" t="s">
        <v>674</v>
      </c>
    </row>
    <row r="671" spans="2:2" x14ac:dyDescent="0.25">
      <c r="B671" s="48" t="s">
        <v>675</v>
      </c>
    </row>
    <row r="672" spans="2:2" x14ac:dyDescent="0.25">
      <c r="B672" s="48" t="s">
        <v>676</v>
      </c>
    </row>
    <row r="673" spans="2:2" x14ac:dyDescent="0.25">
      <c r="B673" s="48" t="s">
        <v>677</v>
      </c>
    </row>
    <row r="674" spans="2:2" x14ac:dyDescent="0.25">
      <c r="B674" s="48" t="s">
        <v>678</v>
      </c>
    </row>
    <row r="675" spans="2:2" x14ac:dyDescent="0.25">
      <c r="B675" s="48" t="s">
        <v>679</v>
      </c>
    </row>
    <row r="676" spans="2:2" x14ac:dyDescent="0.25">
      <c r="B676" s="48" t="s">
        <v>680</v>
      </c>
    </row>
    <row r="677" spans="2:2" x14ac:dyDescent="0.25">
      <c r="B677" s="48" t="s">
        <v>681</v>
      </c>
    </row>
    <row r="678" spans="2:2" x14ac:dyDescent="0.25">
      <c r="B678" s="48" t="s">
        <v>682</v>
      </c>
    </row>
    <row r="679" spans="2:2" x14ac:dyDescent="0.25">
      <c r="B679" s="48" t="s">
        <v>683</v>
      </c>
    </row>
    <row r="680" spans="2:2" x14ac:dyDescent="0.25">
      <c r="B680" s="48" t="s">
        <v>684</v>
      </c>
    </row>
    <row r="681" spans="2:2" x14ac:dyDescent="0.25">
      <c r="B681" s="48" t="s">
        <v>685</v>
      </c>
    </row>
    <row r="682" spans="2:2" x14ac:dyDescent="0.25">
      <c r="B682" s="48" t="s">
        <v>686</v>
      </c>
    </row>
    <row r="683" spans="2:2" x14ac:dyDescent="0.25">
      <c r="B683" s="48" t="s">
        <v>687</v>
      </c>
    </row>
    <row r="684" spans="2:2" x14ac:dyDescent="0.25">
      <c r="B684" s="48" t="s">
        <v>688</v>
      </c>
    </row>
    <row r="685" spans="2:2" x14ac:dyDescent="0.25">
      <c r="B685" s="48" t="s">
        <v>689</v>
      </c>
    </row>
    <row r="686" spans="2:2" x14ac:dyDescent="0.25">
      <c r="B686" s="48" t="s">
        <v>690</v>
      </c>
    </row>
    <row r="687" spans="2:2" x14ac:dyDescent="0.25">
      <c r="B687" s="48" t="s">
        <v>691</v>
      </c>
    </row>
    <row r="688" spans="2:2" x14ac:dyDescent="0.25">
      <c r="B688" s="48" t="s">
        <v>692</v>
      </c>
    </row>
    <row r="689" spans="2:2" x14ac:dyDescent="0.25">
      <c r="B689" s="48" t="s">
        <v>693</v>
      </c>
    </row>
    <row r="690" spans="2:2" x14ac:dyDescent="0.25">
      <c r="B690" s="48" t="s">
        <v>694</v>
      </c>
    </row>
    <row r="691" spans="2:2" x14ac:dyDescent="0.25">
      <c r="B691" s="48" t="s">
        <v>695</v>
      </c>
    </row>
    <row r="692" spans="2:2" x14ac:dyDescent="0.25">
      <c r="B692" s="48" t="s">
        <v>696</v>
      </c>
    </row>
    <row r="693" spans="2:2" x14ac:dyDescent="0.25">
      <c r="B693" s="48" t="s">
        <v>697</v>
      </c>
    </row>
    <row r="694" spans="2:2" x14ac:dyDescent="0.25">
      <c r="B694" s="48" t="s">
        <v>698</v>
      </c>
    </row>
    <row r="695" spans="2:2" x14ac:dyDescent="0.25">
      <c r="B695" s="48" t="s">
        <v>699</v>
      </c>
    </row>
    <row r="696" spans="2:2" x14ac:dyDescent="0.25">
      <c r="B696" s="48" t="s">
        <v>700</v>
      </c>
    </row>
    <row r="697" spans="2:2" x14ac:dyDescent="0.25">
      <c r="B697" s="48" t="s">
        <v>701</v>
      </c>
    </row>
    <row r="698" spans="2:2" x14ac:dyDescent="0.25">
      <c r="B698" s="48" t="s">
        <v>702</v>
      </c>
    </row>
    <row r="699" spans="2:2" x14ac:dyDescent="0.25">
      <c r="B699" s="48" t="s">
        <v>703</v>
      </c>
    </row>
    <row r="700" spans="2:2" x14ac:dyDescent="0.25">
      <c r="B700" s="48" t="s">
        <v>704</v>
      </c>
    </row>
    <row r="701" spans="2:2" x14ac:dyDescent="0.25">
      <c r="B701" s="48" t="s">
        <v>705</v>
      </c>
    </row>
    <row r="702" spans="2:2" x14ac:dyDescent="0.25">
      <c r="B702" s="48" t="s">
        <v>706</v>
      </c>
    </row>
    <row r="703" spans="2:2" x14ac:dyDescent="0.25">
      <c r="B703" s="48" t="s">
        <v>707</v>
      </c>
    </row>
    <row r="704" spans="2:2" x14ac:dyDescent="0.25">
      <c r="B704" s="48" t="s">
        <v>708</v>
      </c>
    </row>
    <row r="705" spans="2:2" x14ac:dyDescent="0.25">
      <c r="B705" s="48" t="s">
        <v>709</v>
      </c>
    </row>
    <row r="706" spans="2:2" x14ac:dyDescent="0.25">
      <c r="B706" s="48" t="s">
        <v>710</v>
      </c>
    </row>
    <row r="707" spans="2:2" x14ac:dyDescent="0.25">
      <c r="B707" s="48" t="s">
        <v>711</v>
      </c>
    </row>
    <row r="708" spans="2:2" x14ac:dyDescent="0.25">
      <c r="B708" s="48" t="s">
        <v>712</v>
      </c>
    </row>
    <row r="709" spans="2:2" x14ac:dyDescent="0.25">
      <c r="B709" s="48" t="s">
        <v>713</v>
      </c>
    </row>
    <row r="710" spans="2:2" x14ac:dyDescent="0.25">
      <c r="B710" s="48" t="s">
        <v>714</v>
      </c>
    </row>
    <row r="711" spans="2:2" x14ac:dyDescent="0.25">
      <c r="B711" s="48" t="s">
        <v>715</v>
      </c>
    </row>
    <row r="712" spans="2:2" x14ac:dyDescent="0.25">
      <c r="B712" s="48" t="s">
        <v>716</v>
      </c>
    </row>
    <row r="713" spans="2:2" x14ac:dyDescent="0.25">
      <c r="B713" s="48" t="s">
        <v>717</v>
      </c>
    </row>
    <row r="714" spans="2:2" x14ac:dyDescent="0.25">
      <c r="B714" s="48" t="s">
        <v>718</v>
      </c>
    </row>
    <row r="715" spans="2:2" x14ac:dyDescent="0.25">
      <c r="B715" s="48" t="s">
        <v>719</v>
      </c>
    </row>
    <row r="716" spans="2:2" x14ac:dyDescent="0.25">
      <c r="B716" s="48" t="s">
        <v>720</v>
      </c>
    </row>
    <row r="717" spans="2:2" x14ac:dyDescent="0.25">
      <c r="B717" s="48" t="s">
        <v>721</v>
      </c>
    </row>
    <row r="718" spans="2:2" x14ac:dyDescent="0.25">
      <c r="B718" s="48" t="s">
        <v>722</v>
      </c>
    </row>
    <row r="719" spans="2:2" x14ac:dyDescent="0.25">
      <c r="B719" s="48" t="s">
        <v>723</v>
      </c>
    </row>
    <row r="720" spans="2:2" x14ac:dyDescent="0.25">
      <c r="B720" s="48" t="s">
        <v>724</v>
      </c>
    </row>
    <row r="721" spans="2:2" x14ac:dyDescent="0.25">
      <c r="B721" s="48" t="s">
        <v>725</v>
      </c>
    </row>
    <row r="722" spans="2:2" x14ac:dyDescent="0.25">
      <c r="B722" s="48" t="s">
        <v>726</v>
      </c>
    </row>
    <row r="723" spans="2:2" x14ac:dyDescent="0.25">
      <c r="B723" s="48" t="s">
        <v>727</v>
      </c>
    </row>
    <row r="724" spans="2:2" x14ac:dyDescent="0.25">
      <c r="B724" s="48" t="s">
        <v>728</v>
      </c>
    </row>
    <row r="725" spans="2:2" x14ac:dyDescent="0.25">
      <c r="B725" s="48" t="s">
        <v>729</v>
      </c>
    </row>
    <row r="726" spans="2:2" x14ac:dyDescent="0.25">
      <c r="B726" s="48" t="s">
        <v>730</v>
      </c>
    </row>
    <row r="727" spans="2:2" x14ac:dyDescent="0.25">
      <c r="B727" s="48" t="s">
        <v>731</v>
      </c>
    </row>
    <row r="728" spans="2:2" x14ac:dyDescent="0.25">
      <c r="B728" s="48" t="s">
        <v>732</v>
      </c>
    </row>
    <row r="729" spans="2:2" x14ac:dyDescent="0.25">
      <c r="B729" s="48" t="s">
        <v>733</v>
      </c>
    </row>
    <row r="730" spans="2:2" x14ac:dyDescent="0.25">
      <c r="B730" s="48" t="s">
        <v>734</v>
      </c>
    </row>
    <row r="731" spans="2:2" x14ac:dyDescent="0.25">
      <c r="B731" s="48" t="s">
        <v>735</v>
      </c>
    </row>
    <row r="732" spans="2:2" x14ac:dyDescent="0.25">
      <c r="B732" s="48" t="s">
        <v>736</v>
      </c>
    </row>
    <row r="733" spans="2:2" x14ac:dyDescent="0.25">
      <c r="B733" s="48" t="s">
        <v>737</v>
      </c>
    </row>
    <row r="734" spans="2:2" x14ac:dyDescent="0.25">
      <c r="B734" s="48" t="s">
        <v>738</v>
      </c>
    </row>
    <row r="735" spans="2:2" x14ac:dyDescent="0.25">
      <c r="B735" s="48" t="s">
        <v>739</v>
      </c>
    </row>
    <row r="736" spans="2:2" x14ac:dyDescent="0.25">
      <c r="B736" s="48" t="s">
        <v>740</v>
      </c>
    </row>
    <row r="737" spans="2:2" x14ac:dyDescent="0.25">
      <c r="B737" s="48" t="s">
        <v>741</v>
      </c>
    </row>
    <row r="738" spans="2:2" x14ac:dyDescent="0.25">
      <c r="B738" s="48" t="s">
        <v>742</v>
      </c>
    </row>
    <row r="739" spans="2:2" x14ac:dyDescent="0.25">
      <c r="B739" s="48" t="s">
        <v>743</v>
      </c>
    </row>
    <row r="740" spans="2:2" x14ac:dyDescent="0.25">
      <c r="B740" s="48" t="s">
        <v>744</v>
      </c>
    </row>
    <row r="741" spans="2:2" x14ac:dyDescent="0.25">
      <c r="B741" s="48" t="s">
        <v>745</v>
      </c>
    </row>
    <row r="742" spans="2:2" x14ac:dyDescent="0.25">
      <c r="B742" s="48" t="s">
        <v>746</v>
      </c>
    </row>
    <row r="743" spans="2:2" x14ac:dyDescent="0.25">
      <c r="B743" s="48" t="s">
        <v>747</v>
      </c>
    </row>
    <row r="744" spans="2:2" x14ac:dyDescent="0.25">
      <c r="B744" s="48" t="s">
        <v>748</v>
      </c>
    </row>
    <row r="745" spans="2:2" x14ac:dyDescent="0.25">
      <c r="B745" s="48" t="s">
        <v>749</v>
      </c>
    </row>
    <row r="746" spans="2:2" x14ac:dyDescent="0.25">
      <c r="B746" s="48" t="s">
        <v>750</v>
      </c>
    </row>
    <row r="747" spans="2:2" x14ac:dyDescent="0.25">
      <c r="B747" s="48" t="s">
        <v>751</v>
      </c>
    </row>
    <row r="748" spans="2:2" x14ac:dyDescent="0.25">
      <c r="B748" s="48" t="s">
        <v>752</v>
      </c>
    </row>
    <row r="749" spans="2:2" x14ac:dyDescent="0.25">
      <c r="B749" s="48" t="s">
        <v>753</v>
      </c>
    </row>
    <row r="750" spans="2:2" x14ac:dyDescent="0.25">
      <c r="B750" s="48" t="s">
        <v>754</v>
      </c>
    </row>
    <row r="751" spans="2:2" x14ac:dyDescent="0.25">
      <c r="B751" s="48" t="s">
        <v>755</v>
      </c>
    </row>
    <row r="752" spans="2:2" x14ac:dyDescent="0.25">
      <c r="B752" s="48" t="s">
        <v>756</v>
      </c>
    </row>
    <row r="753" spans="2:2" x14ac:dyDescent="0.25">
      <c r="B753" s="48" t="s">
        <v>757</v>
      </c>
    </row>
    <row r="754" spans="2:2" x14ac:dyDescent="0.25">
      <c r="B754" s="48" t="s">
        <v>758</v>
      </c>
    </row>
    <row r="755" spans="2:2" x14ac:dyDescent="0.25">
      <c r="B755" s="48" t="s">
        <v>759</v>
      </c>
    </row>
    <row r="756" spans="2:2" x14ac:dyDescent="0.25">
      <c r="B756" s="48" t="s">
        <v>760</v>
      </c>
    </row>
    <row r="757" spans="2:2" x14ac:dyDescent="0.25">
      <c r="B757" s="48" t="s">
        <v>761</v>
      </c>
    </row>
    <row r="758" spans="2:2" x14ac:dyDescent="0.25">
      <c r="B758" s="48" t="s">
        <v>762</v>
      </c>
    </row>
    <row r="759" spans="2:2" x14ac:dyDescent="0.25">
      <c r="B759" s="48" t="s">
        <v>763</v>
      </c>
    </row>
    <row r="760" spans="2:2" x14ac:dyDescent="0.25">
      <c r="B760" s="48" t="s">
        <v>764</v>
      </c>
    </row>
    <row r="761" spans="2:2" x14ac:dyDescent="0.25">
      <c r="B761" s="48" t="s">
        <v>765</v>
      </c>
    </row>
    <row r="762" spans="2:2" x14ac:dyDescent="0.25">
      <c r="B762" s="48" t="s">
        <v>766</v>
      </c>
    </row>
    <row r="763" spans="2:2" x14ac:dyDescent="0.25">
      <c r="B763" s="48" t="s">
        <v>767</v>
      </c>
    </row>
    <row r="764" spans="2:2" x14ac:dyDescent="0.25">
      <c r="B764" s="48" t="s">
        <v>768</v>
      </c>
    </row>
    <row r="765" spans="2:2" x14ac:dyDescent="0.25">
      <c r="B765" s="48" t="s">
        <v>769</v>
      </c>
    </row>
    <row r="766" spans="2:2" x14ac:dyDescent="0.25">
      <c r="B766" s="48" t="s">
        <v>770</v>
      </c>
    </row>
    <row r="767" spans="2:2" x14ac:dyDescent="0.25">
      <c r="B767" s="48" t="s">
        <v>771</v>
      </c>
    </row>
    <row r="768" spans="2:2" x14ac:dyDescent="0.25">
      <c r="B768" s="48" t="s">
        <v>772</v>
      </c>
    </row>
    <row r="769" spans="2:2" x14ac:dyDescent="0.25">
      <c r="B769" s="48" t="s">
        <v>773</v>
      </c>
    </row>
    <row r="770" spans="2:2" x14ac:dyDescent="0.25">
      <c r="B770" s="48" t="s">
        <v>774</v>
      </c>
    </row>
    <row r="771" spans="2:2" x14ac:dyDescent="0.25">
      <c r="B771" s="48" t="s">
        <v>775</v>
      </c>
    </row>
    <row r="772" spans="2:2" x14ac:dyDescent="0.25">
      <c r="B772" s="48" t="s">
        <v>776</v>
      </c>
    </row>
    <row r="773" spans="2:2" x14ac:dyDescent="0.25">
      <c r="B773" s="48" t="s">
        <v>777</v>
      </c>
    </row>
    <row r="774" spans="2:2" x14ac:dyDescent="0.25">
      <c r="B774" s="48" t="s">
        <v>778</v>
      </c>
    </row>
    <row r="775" spans="2:2" x14ac:dyDescent="0.25">
      <c r="B775" s="48" t="s">
        <v>779</v>
      </c>
    </row>
    <row r="776" spans="2:2" x14ac:dyDescent="0.25">
      <c r="B776" s="48" t="s">
        <v>780</v>
      </c>
    </row>
    <row r="777" spans="2:2" x14ac:dyDescent="0.25">
      <c r="B777" s="48" t="s">
        <v>781</v>
      </c>
    </row>
    <row r="778" spans="2:2" x14ac:dyDescent="0.25">
      <c r="B778" s="48" t="s">
        <v>782</v>
      </c>
    </row>
    <row r="779" spans="2:2" x14ac:dyDescent="0.25">
      <c r="B779" s="48" t="s">
        <v>783</v>
      </c>
    </row>
    <row r="780" spans="2:2" x14ac:dyDescent="0.25">
      <c r="B780" s="48" t="s">
        <v>784</v>
      </c>
    </row>
    <row r="781" spans="2:2" x14ac:dyDescent="0.25">
      <c r="B781" s="48" t="s">
        <v>785</v>
      </c>
    </row>
    <row r="782" spans="2:2" x14ac:dyDescent="0.25">
      <c r="B782" s="48" t="s">
        <v>786</v>
      </c>
    </row>
    <row r="783" spans="2:2" x14ac:dyDescent="0.25">
      <c r="B783" s="48" t="s">
        <v>787</v>
      </c>
    </row>
    <row r="784" spans="2:2" x14ac:dyDescent="0.25">
      <c r="B784" s="48" t="s">
        <v>788</v>
      </c>
    </row>
    <row r="785" spans="2:2" x14ac:dyDescent="0.25">
      <c r="B785" s="48" t="s">
        <v>789</v>
      </c>
    </row>
    <row r="786" spans="2:2" x14ac:dyDescent="0.25">
      <c r="B786" s="48" t="s">
        <v>790</v>
      </c>
    </row>
    <row r="787" spans="2:2" x14ac:dyDescent="0.25">
      <c r="B787" s="48" t="s">
        <v>791</v>
      </c>
    </row>
    <row r="788" spans="2:2" x14ac:dyDescent="0.25">
      <c r="B788" s="48" t="s">
        <v>792</v>
      </c>
    </row>
    <row r="789" spans="2:2" x14ac:dyDescent="0.25">
      <c r="B789" s="48" t="s">
        <v>793</v>
      </c>
    </row>
    <row r="790" spans="2:2" x14ac:dyDescent="0.25">
      <c r="B790" s="48" t="s">
        <v>794</v>
      </c>
    </row>
    <row r="791" spans="2:2" x14ac:dyDescent="0.25">
      <c r="B791" s="48" t="s">
        <v>795</v>
      </c>
    </row>
    <row r="792" spans="2:2" x14ac:dyDescent="0.25">
      <c r="B792" s="48" t="s">
        <v>796</v>
      </c>
    </row>
    <row r="793" spans="2:2" x14ac:dyDescent="0.25">
      <c r="B793" s="48" t="s">
        <v>797</v>
      </c>
    </row>
    <row r="794" spans="2:2" x14ac:dyDescent="0.25">
      <c r="B794" s="48" t="s">
        <v>798</v>
      </c>
    </row>
    <row r="795" spans="2:2" x14ac:dyDescent="0.25">
      <c r="B795" s="48" t="s">
        <v>799</v>
      </c>
    </row>
    <row r="796" spans="2:2" x14ac:dyDescent="0.25">
      <c r="B796" s="48" t="s">
        <v>800</v>
      </c>
    </row>
    <row r="797" spans="2:2" x14ac:dyDescent="0.25">
      <c r="B797" s="48" t="s">
        <v>801</v>
      </c>
    </row>
    <row r="798" spans="2:2" x14ac:dyDescent="0.25">
      <c r="B798" s="48" t="s">
        <v>802</v>
      </c>
    </row>
    <row r="799" spans="2:2" x14ac:dyDescent="0.25">
      <c r="B799" s="48" t="s">
        <v>803</v>
      </c>
    </row>
    <row r="800" spans="2:2" x14ac:dyDescent="0.25">
      <c r="B800" s="48" t="s">
        <v>804</v>
      </c>
    </row>
    <row r="801" spans="2:2" x14ac:dyDescent="0.25">
      <c r="B801" s="48" t="s">
        <v>805</v>
      </c>
    </row>
    <row r="802" spans="2:2" x14ac:dyDescent="0.25">
      <c r="B802" s="48" t="s">
        <v>806</v>
      </c>
    </row>
    <row r="803" spans="2:2" x14ac:dyDescent="0.25">
      <c r="B803" s="48" t="s">
        <v>807</v>
      </c>
    </row>
    <row r="804" spans="2:2" x14ac:dyDescent="0.25">
      <c r="B804" s="48" t="s">
        <v>808</v>
      </c>
    </row>
    <row r="805" spans="2:2" x14ac:dyDescent="0.25">
      <c r="B805" s="48" t="s">
        <v>809</v>
      </c>
    </row>
    <row r="806" spans="2:2" x14ac:dyDescent="0.25">
      <c r="B806" s="48" t="s">
        <v>810</v>
      </c>
    </row>
    <row r="807" spans="2:2" x14ac:dyDescent="0.25">
      <c r="B807" s="48" t="s">
        <v>811</v>
      </c>
    </row>
    <row r="808" spans="2:2" x14ac:dyDescent="0.25">
      <c r="B808" s="48" t="s">
        <v>812</v>
      </c>
    </row>
    <row r="809" spans="2:2" x14ac:dyDescent="0.25">
      <c r="B809" s="48" t="s">
        <v>813</v>
      </c>
    </row>
    <row r="810" spans="2:2" x14ac:dyDescent="0.25">
      <c r="B810" s="48" t="s">
        <v>814</v>
      </c>
    </row>
    <row r="811" spans="2:2" x14ac:dyDescent="0.25">
      <c r="B811" s="48" t="s">
        <v>815</v>
      </c>
    </row>
    <row r="812" spans="2:2" x14ac:dyDescent="0.25">
      <c r="B812" s="48" t="s">
        <v>816</v>
      </c>
    </row>
    <row r="813" spans="2:2" x14ac:dyDescent="0.25">
      <c r="B813" s="48" t="s">
        <v>817</v>
      </c>
    </row>
    <row r="814" spans="2:2" x14ac:dyDescent="0.25">
      <c r="B814" s="48" t="s">
        <v>818</v>
      </c>
    </row>
    <row r="815" spans="2:2" x14ac:dyDescent="0.25">
      <c r="B815" s="48" t="s">
        <v>819</v>
      </c>
    </row>
    <row r="816" spans="2:2" x14ac:dyDescent="0.25">
      <c r="B816" s="48" t="s">
        <v>820</v>
      </c>
    </row>
    <row r="817" spans="2:2" x14ac:dyDescent="0.25">
      <c r="B817" s="48" t="s">
        <v>821</v>
      </c>
    </row>
    <row r="818" spans="2:2" x14ac:dyDescent="0.25">
      <c r="B818" s="48" t="s">
        <v>822</v>
      </c>
    </row>
    <row r="819" spans="2:2" x14ac:dyDescent="0.25">
      <c r="B819" s="48" t="s">
        <v>823</v>
      </c>
    </row>
    <row r="820" spans="2:2" x14ac:dyDescent="0.25">
      <c r="B820" s="48" t="s">
        <v>824</v>
      </c>
    </row>
    <row r="821" spans="2:2" x14ac:dyDescent="0.25">
      <c r="B821" s="48" t="s">
        <v>825</v>
      </c>
    </row>
    <row r="822" spans="2:2" x14ac:dyDescent="0.25">
      <c r="B822" s="48" t="s">
        <v>826</v>
      </c>
    </row>
    <row r="823" spans="2:2" x14ac:dyDescent="0.25">
      <c r="B823" s="48" t="s">
        <v>827</v>
      </c>
    </row>
    <row r="824" spans="2:2" x14ac:dyDescent="0.25">
      <c r="B824" s="48" t="s">
        <v>828</v>
      </c>
    </row>
    <row r="825" spans="2:2" x14ac:dyDescent="0.25">
      <c r="B825" s="48" t="s">
        <v>829</v>
      </c>
    </row>
    <row r="826" spans="2:2" x14ac:dyDescent="0.25">
      <c r="B826" s="48" t="s">
        <v>830</v>
      </c>
    </row>
    <row r="827" spans="2:2" x14ac:dyDescent="0.25">
      <c r="B827" s="48" t="s">
        <v>831</v>
      </c>
    </row>
    <row r="828" spans="2:2" x14ac:dyDescent="0.25">
      <c r="B828" s="48" t="s">
        <v>832</v>
      </c>
    </row>
    <row r="829" spans="2:2" x14ac:dyDescent="0.25">
      <c r="B829" s="48" t="s">
        <v>833</v>
      </c>
    </row>
    <row r="830" spans="2:2" x14ac:dyDescent="0.25">
      <c r="B830" s="48" t="s">
        <v>834</v>
      </c>
    </row>
    <row r="831" spans="2:2" x14ac:dyDescent="0.25">
      <c r="B831" s="48" t="s">
        <v>835</v>
      </c>
    </row>
    <row r="832" spans="2:2" x14ac:dyDescent="0.25">
      <c r="B832" s="48" t="s">
        <v>836</v>
      </c>
    </row>
    <row r="833" spans="2:2" x14ac:dyDescent="0.25">
      <c r="B833" s="48" t="s">
        <v>837</v>
      </c>
    </row>
    <row r="834" spans="2:2" x14ac:dyDescent="0.25">
      <c r="B834" s="48" t="s">
        <v>838</v>
      </c>
    </row>
    <row r="835" spans="2:2" x14ac:dyDescent="0.25">
      <c r="B835" s="48" t="s">
        <v>839</v>
      </c>
    </row>
    <row r="836" spans="2:2" x14ac:dyDescent="0.25">
      <c r="B836" s="48" t="s">
        <v>840</v>
      </c>
    </row>
    <row r="837" spans="2:2" x14ac:dyDescent="0.25">
      <c r="B837" s="48" t="s">
        <v>841</v>
      </c>
    </row>
    <row r="838" spans="2:2" x14ac:dyDescent="0.25">
      <c r="B838" s="48" t="s">
        <v>842</v>
      </c>
    </row>
    <row r="839" spans="2:2" x14ac:dyDescent="0.25">
      <c r="B839" s="48" t="s">
        <v>843</v>
      </c>
    </row>
    <row r="840" spans="2:2" x14ac:dyDescent="0.25">
      <c r="B840" s="48" t="s">
        <v>844</v>
      </c>
    </row>
    <row r="841" spans="2:2" x14ac:dyDescent="0.25">
      <c r="B841" s="48" t="s">
        <v>845</v>
      </c>
    </row>
    <row r="842" spans="2:2" x14ac:dyDescent="0.25">
      <c r="B842" s="48" t="s">
        <v>846</v>
      </c>
    </row>
    <row r="843" spans="2:2" x14ac:dyDescent="0.25">
      <c r="B843" s="48" t="s">
        <v>847</v>
      </c>
    </row>
    <row r="844" spans="2:2" x14ac:dyDescent="0.25">
      <c r="B844" s="48" t="s">
        <v>848</v>
      </c>
    </row>
    <row r="845" spans="2:2" x14ac:dyDescent="0.25">
      <c r="B845" s="48" t="s">
        <v>849</v>
      </c>
    </row>
    <row r="846" spans="2:2" x14ac:dyDescent="0.25">
      <c r="B846" s="48" t="s">
        <v>850</v>
      </c>
    </row>
    <row r="847" spans="2:2" x14ac:dyDescent="0.25">
      <c r="B847" s="48" t="s">
        <v>851</v>
      </c>
    </row>
    <row r="848" spans="2:2" x14ac:dyDescent="0.25">
      <c r="B848" s="48" t="s">
        <v>852</v>
      </c>
    </row>
    <row r="849" spans="2:2" x14ac:dyDescent="0.25">
      <c r="B849" s="48" t="s">
        <v>853</v>
      </c>
    </row>
    <row r="850" spans="2:2" x14ac:dyDescent="0.25">
      <c r="B850" s="48" t="s">
        <v>854</v>
      </c>
    </row>
    <row r="851" spans="2:2" x14ac:dyDescent="0.25">
      <c r="B851" s="48" t="s">
        <v>855</v>
      </c>
    </row>
    <row r="852" spans="2:2" x14ac:dyDescent="0.25">
      <c r="B852" s="48" t="s">
        <v>856</v>
      </c>
    </row>
    <row r="853" spans="2:2" x14ac:dyDescent="0.25">
      <c r="B853" s="48" t="s">
        <v>857</v>
      </c>
    </row>
    <row r="854" spans="2:2" x14ac:dyDescent="0.25">
      <c r="B854" s="48" t="s">
        <v>858</v>
      </c>
    </row>
    <row r="855" spans="2:2" x14ac:dyDescent="0.25">
      <c r="B855" s="48" t="s">
        <v>859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Fernando Katsumi de Abreu Hada (SEGOV)</cp:lastModifiedBy>
  <cp:lastPrinted>2015-08-27T14:22:42Z</cp:lastPrinted>
  <dcterms:created xsi:type="dcterms:W3CDTF">2015-03-18T14:38:25Z</dcterms:created>
  <dcterms:modified xsi:type="dcterms:W3CDTF">2018-07-04T18:20:40Z</dcterms:modified>
</cp:coreProperties>
</file>