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C91" lockStructure="1"/>
  <bookViews>
    <workbookView xWindow="120" yWindow="135" windowWidth="20115" windowHeight="79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</sheets>
  <definedNames>
    <definedName name="_xlnm._FilterDatabase" localSheetId="1" hidden="1">'Área Sudene Idene'!$A$1:$B$854</definedName>
    <definedName name="_xlnm._FilterDatabase" localSheetId="3" hidden="1">FPM!$A$1:$F$859</definedName>
    <definedName name="_xlnm._FilterDatabase" localSheetId="4" hidden="1">ICMS!$A$1:$D$854</definedName>
    <definedName name="_xlnm._FilterDatabase" localSheetId="2" hidden="1">'IDH-M'!$A$2:$E$855</definedName>
    <definedName name="_xlnm._FilterDatabase" localSheetId="6" hidden="1">Plan1!$A$1:$AB$108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AA2" i="7" l="1"/>
  <c r="AB2" i="7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2" i="6"/>
  <c r="B14" i="1" l="1"/>
  <c r="D859" i="3" l="1"/>
  <c r="C859" i="3"/>
  <c r="B859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2" i="4" l="1"/>
  <c r="B43" i="1" l="1"/>
  <c r="F8" i="6" l="1"/>
  <c r="F9" i="6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B559" i="6"/>
  <c r="D559" i="6" s="1"/>
  <c r="B560" i="6"/>
  <c r="D560" i="6" s="1"/>
  <c r="B561" i="6"/>
  <c r="D561" i="6" s="1"/>
  <c r="B562" i="6"/>
  <c r="D562" i="6" s="1"/>
  <c r="B563" i="6"/>
  <c r="D563" i="6" s="1"/>
  <c r="B564" i="6"/>
  <c r="D564" i="6" s="1"/>
  <c r="B565" i="6"/>
  <c r="D565" i="6" s="1"/>
  <c r="B566" i="6"/>
  <c r="D566" i="6" s="1"/>
  <c r="B567" i="6"/>
  <c r="D567" i="6" s="1"/>
  <c r="B568" i="6"/>
  <c r="D568" i="6" s="1"/>
  <c r="B569" i="6"/>
  <c r="D569" i="6" s="1"/>
  <c r="B570" i="6"/>
  <c r="D570" i="6" s="1"/>
  <c r="B571" i="6"/>
  <c r="D571" i="6" s="1"/>
  <c r="B572" i="6"/>
  <c r="D572" i="6" s="1"/>
  <c r="B573" i="6"/>
  <c r="D573" i="6" s="1"/>
  <c r="B574" i="6"/>
  <c r="D574" i="6" s="1"/>
  <c r="B575" i="6"/>
  <c r="D575" i="6" s="1"/>
  <c r="B576" i="6"/>
  <c r="D576" i="6" s="1"/>
  <c r="B577" i="6"/>
  <c r="D577" i="6" s="1"/>
  <c r="B578" i="6"/>
  <c r="D578" i="6" s="1"/>
  <c r="B579" i="6"/>
  <c r="D579" i="6" s="1"/>
  <c r="B580" i="6"/>
  <c r="D580" i="6" s="1"/>
  <c r="B581" i="6"/>
  <c r="D581" i="6" s="1"/>
  <c r="B582" i="6"/>
  <c r="D582" i="6" s="1"/>
  <c r="B583" i="6"/>
  <c r="D583" i="6" s="1"/>
  <c r="B584" i="6"/>
  <c r="D584" i="6" s="1"/>
  <c r="B585" i="6"/>
  <c r="D585" i="6" s="1"/>
  <c r="B586" i="6"/>
  <c r="D586" i="6" s="1"/>
  <c r="B587" i="6"/>
  <c r="D587" i="6" s="1"/>
  <c r="B588" i="6"/>
  <c r="D588" i="6" s="1"/>
  <c r="B589" i="6"/>
  <c r="D589" i="6" s="1"/>
  <c r="B590" i="6"/>
  <c r="D590" i="6" s="1"/>
  <c r="B591" i="6"/>
  <c r="D591" i="6" s="1"/>
  <c r="B592" i="6"/>
  <c r="D592" i="6" s="1"/>
  <c r="B593" i="6"/>
  <c r="D593" i="6" s="1"/>
  <c r="B594" i="6"/>
  <c r="D594" i="6" s="1"/>
  <c r="B595" i="6"/>
  <c r="D595" i="6" s="1"/>
  <c r="B596" i="6"/>
  <c r="D596" i="6" s="1"/>
  <c r="B597" i="6"/>
  <c r="D597" i="6" s="1"/>
  <c r="B598" i="6"/>
  <c r="D598" i="6" s="1"/>
  <c r="B599" i="6"/>
  <c r="D599" i="6" s="1"/>
  <c r="B600" i="6"/>
  <c r="D600" i="6" s="1"/>
  <c r="B601" i="6"/>
  <c r="D601" i="6" s="1"/>
  <c r="B602" i="6"/>
  <c r="D602" i="6" s="1"/>
  <c r="B603" i="6"/>
  <c r="D603" i="6" s="1"/>
  <c r="B604" i="6"/>
  <c r="D604" i="6" s="1"/>
  <c r="B605" i="6"/>
  <c r="D605" i="6" s="1"/>
  <c r="B606" i="6"/>
  <c r="D606" i="6" s="1"/>
  <c r="B607" i="6"/>
  <c r="D607" i="6" s="1"/>
  <c r="B608" i="6"/>
  <c r="D608" i="6" s="1"/>
  <c r="B609" i="6"/>
  <c r="D609" i="6" s="1"/>
  <c r="B610" i="6"/>
  <c r="D610" i="6" s="1"/>
  <c r="B611" i="6"/>
  <c r="D611" i="6" s="1"/>
  <c r="B612" i="6"/>
  <c r="D612" i="6" s="1"/>
  <c r="B613" i="6"/>
  <c r="D613" i="6" s="1"/>
  <c r="B614" i="6"/>
  <c r="D614" i="6" s="1"/>
  <c r="B615" i="6"/>
  <c r="D615" i="6" s="1"/>
  <c r="B616" i="6"/>
  <c r="D616" i="6" s="1"/>
  <c r="B617" i="6"/>
  <c r="D617" i="6" s="1"/>
  <c r="B618" i="6"/>
  <c r="D618" i="6" s="1"/>
  <c r="B619" i="6"/>
  <c r="D619" i="6" s="1"/>
  <c r="B620" i="6"/>
  <c r="D620" i="6" s="1"/>
  <c r="B621" i="6"/>
  <c r="D621" i="6" s="1"/>
  <c r="B622" i="6"/>
  <c r="D622" i="6" s="1"/>
  <c r="B623" i="6"/>
  <c r="D623" i="6" s="1"/>
  <c r="B624" i="6"/>
  <c r="D624" i="6" s="1"/>
  <c r="B625" i="6"/>
  <c r="D625" i="6" s="1"/>
  <c r="B626" i="6"/>
  <c r="D626" i="6" s="1"/>
  <c r="B627" i="6"/>
  <c r="D627" i="6" s="1"/>
  <c r="B628" i="6"/>
  <c r="D628" i="6" s="1"/>
  <c r="B629" i="6"/>
  <c r="D629" i="6" s="1"/>
  <c r="B630" i="6"/>
  <c r="D630" i="6" s="1"/>
  <c r="B631" i="6"/>
  <c r="D631" i="6" s="1"/>
  <c r="B632" i="6"/>
  <c r="D632" i="6" s="1"/>
  <c r="B633" i="6"/>
  <c r="D633" i="6" s="1"/>
  <c r="B634" i="6"/>
  <c r="D634" i="6" s="1"/>
  <c r="B635" i="6"/>
  <c r="D635" i="6" s="1"/>
  <c r="B636" i="6"/>
  <c r="D636" i="6" s="1"/>
  <c r="B637" i="6"/>
  <c r="D637" i="6" s="1"/>
  <c r="B638" i="6"/>
  <c r="D638" i="6" s="1"/>
  <c r="B639" i="6"/>
  <c r="D639" i="6" s="1"/>
  <c r="B640" i="6"/>
  <c r="D640" i="6" s="1"/>
  <c r="B641" i="6"/>
  <c r="D641" i="6" s="1"/>
  <c r="B642" i="6"/>
  <c r="D642" i="6" s="1"/>
  <c r="B643" i="6"/>
  <c r="D643" i="6" s="1"/>
  <c r="B644" i="6"/>
  <c r="D644" i="6" s="1"/>
  <c r="B645" i="6"/>
  <c r="D645" i="6" s="1"/>
  <c r="B646" i="6"/>
  <c r="D646" i="6" s="1"/>
  <c r="B647" i="6"/>
  <c r="D647" i="6" s="1"/>
  <c r="B648" i="6"/>
  <c r="D648" i="6" s="1"/>
  <c r="B649" i="6"/>
  <c r="D649" i="6" s="1"/>
  <c r="B650" i="6"/>
  <c r="D650" i="6" s="1"/>
  <c r="B651" i="6"/>
  <c r="D651" i="6" s="1"/>
  <c r="B652" i="6"/>
  <c r="D652" i="6" s="1"/>
  <c r="B653" i="6"/>
  <c r="D653" i="6" s="1"/>
  <c r="B654" i="6"/>
  <c r="D654" i="6" s="1"/>
  <c r="B655" i="6"/>
  <c r="D655" i="6" s="1"/>
  <c r="B656" i="6"/>
  <c r="D656" i="6" s="1"/>
  <c r="B657" i="6"/>
  <c r="D657" i="6" s="1"/>
  <c r="B658" i="6"/>
  <c r="D658" i="6" s="1"/>
  <c r="B659" i="6"/>
  <c r="D659" i="6" s="1"/>
  <c r="B660" i="6"/>
  <c r="D660" i="6" s="1"/>
  <c r="B661" i="6"/>
  <c r="D661" i="6" s="1"/>
  <c r="B662" i="6"/>
  <c r="D662" i="6" s="1"/>
  <c r="B663" i="6"/>
  <c r="D663" i="6" s="1"/>
  <c r="B664" i="6"/>
  <c r="D664" i="6" s="1"/>
  <c r="B665" i="6"/>
  <c r="D665" i="6" s="1"/>
  <c r="B666" i="6"/>
  <c r="D666" i="6" s="1"/>
  <c r="B667" i="6"/>
  <c r="D667" i="6" s="1"/>
  <c r="B668" i="6"/>
  <c r="D668" i="6" s="1"/>
  <c r="B669" i="6"/>
  <c r="D669" i="6" s="1"/>
  <c r="B670" i="6"/>
  <c r="D670" i="6" s="1"/>
  <c r="B671" i="6"/>
  <c r="D671" i="6" s="1"/>
  <c r="B672" i="6"/>
  <c r="D672" i="6" s="1"/>
  <c r="B673" i="6"/>
  <c r="D673" i="6" s="1"/>
  <c r="B674" i="6"/>
  <c r="D674" i="6" s="1"/>
  <c r="B675" i="6"/>
  <c r="D675" i="6" s="1"/>
  <c r="B676" i="6"/>
  <c r="D676" i="6" s="1"/>
  <c r="B677" i="6"/>
  <c r="D677" i="6" s="1"/>
  <c r="B678" i="6"/>
  <c r="D678" i="6" s="1"/>
  <c r="B679" i="6"/>
  <c r="D679" i="6" s="1"/>
  <c r="B680" i="6"/>
  <c r="D680" i="6" s="1"/>
  <c r="B681" i="6"/>
  <c r="D681" i="6" s="1"/>
  <c r="B682" i="6"/>
  <c r="D682" i="6" s="1"/>
  <c r="B683" i="6"/>
  <c r="D683" i="6" s="1"/>
  <c r="B684" i="6"/>
  <c r="D684" i="6" s="1"/>
  <c r="B685" i="6"/>
  <c r="D685" i="6" s="1"/>
  <c r="B686" i="6"/>
  <c r="D686" i="6" s="1"/>
  <c r="B687" i="6"/>
  <c r="D687" i="6" s="1"/>
  <c r="B688" i="6"/>
  <c r="D688" i="6" s="1"/>
  <c r="B689" i="6"/>
  <c r="D689" i="6" s="1"/>
  <c r="B690" i="6"/>
  <c r="D690" i="6" s="1"/>
  <c r="B691" i="6"/>
  <c r="D691" i="6" s="1"/>
  <c r="B692" i="6"/>
  <c r="D692" i="6" s="1"/>
  <c r="B693" i="6"/>
  <c r="D693" i="6" s="1"/>
  <c r="B694" i="6"/>
  <c r="D694" i="6" s="1"/>
  <c r="B695" i="6"/>
  <c r="D695" i="6" s="1"/>
  <c r="B696" i="6"/>
  <c r="D696" i="6" s="1"/>
  <c r="B697" i="6"/>
  <c r="D697" i="6" s="1"/>
  <c r="B698" i="6"/>
  <c r="D698" i="6" s="1"/>
  <c r="B699" i="6"/>
  <c r="D699" i="6" s="1"/>
  <c r="B700" i="6"/>
  <c r="D700" i="6" s="1"/>
  <c r="B701" i="6"/>
  <c r="D701" i="6" s="1"/>
  <c r="B702" i="6"/>
  <c r="D702" i="6" s="1"/>
  <c r="B703" i="6"/>
  <c r="D703" i="6" s="1"/>
  <c r="B704" i="6"/>
  <c r="D704" i="6" s="1"/>
  <c r="B705" i="6"/>
  <c r="D705" i="6" s="1"/>
  <c r="B706" i="6"/>
  <c r="D706" i="6" s="1"/>
  <c r="B707" i="6"/>
  <c r="D707" i="6" s="1"/>
  <c r="B708" i="6"/>
  <c r="D708" i="6" s="1"/>
  <c r="B709" i="6"/>
  <c r="D709" i="6" s="1"/>
  <c r="B710" i="6"/>
  <c r="D710" i="6" s="1"/>
  <c r="B711" i="6"/>
  <c r="D711" i="6" s="1"/>
  <c r="B712" i="6"/>
  <c r="D712" i="6" s="1"/>
  <c r="B713" i="6"/>
  <c r="D713" i="6" s="1"/>
  <c r="B714" i="6"/>
  <c r="D714" i="6" s="1"/>
  <c r="B715" i="6"/>
  <c r="D715" i="6" s="1"/>
  <c r="B716" i="6"/>
  <c r="D716" i="6" s="1"/>
  <c r="B717" i="6"/>
  <c r="D717" i="6" s="1"/>
  <c r="B718" i="6"/>
  <c r="D718" i="6" s="1"/>
  <c r="B719" i="6"/>
  <c r="D719" i="6" s="1"/>
  <c r="B720" i="6"/>
  <c r="D720" i="6" s="1"/>
  <c r="B721" i="6"/>
  <c r="D721" i="6" s="1"/>
  <c r="B722" i="6"/>
  <c r="D722" i="6" s="1"/>
  <c r="B723" i="6"/>
  <c r="D723" i="6" s="1"/>
  <c r="B724" i="6"/>
  <c r="D724" i="6" s="1"/>
  <c r="B725" i="6"/>
  <c r="D725" i="6" s="1"/>
  <c r="B726" i="6"/>
  <c r="D726" i="6" s="1"/>
  <c r="B727" i="6"/>
  <c r="D727" i="6" s="1"/>
  <c r="B728" i="6"/>
  <c r="D728" i="6" s="1"/>
  <c r="B729" i="6"/>
  <c r="D729" i="6" s="1"/>
  <c r="B730" i="6"/>
  <c r="D730" i="6" s="1"/>
  <c r="B731" i="6"/>
  <c r="D731" i="6" s="1"/>
  <c r="B732" i="6"/>
  <c r="D732" i="6" s="1"/>
  <c r="B733" i="6"/>
  <c r="D733" i="6" s="1"/>
  <c r="B734" i="6"/>
  <c r="D734" i="6" s="1"/>
  <c r="B735" i="6"/>
  <c r="D735" i="6" s="1"/>
  <c r="B736" i="6"/>
  <c r="D736" i="6" s="1"/>
  <c r="B737" i="6"/>
  <c r="D737" i="6" s="1"/>
  <c r="B738" i="6"/>
  <c r="D738" i="6" s="1"/>
  <c r="B739" i="6"/>
  <c r="D739" i="6" s="1"/>
  <c r="B740" i="6"/>
  <c r="D740" i="6" s="1"/>
  <c r="B741" i="6"/>
  <c r="D741" i="6" s="1"/>
  <c r="B742" i="6"/>
  <c r="D742" i="6" s="1"/>
  <c r="B743" i="6"/>
  <c r="D743" i="6" s="1"/>
  <c r="B744" i="6"/>
  <c r="D744" i="6" s="1"/>
  <c r="B745" i="6"/>
  <c r="D745" i="6" s="1"/>
  <c r="B746" i="6"/>
  <c r="D746" i="6" s="1"/>
  <c r="B747" i="6"/>
  <c r="D747" i="6" s="1"/>
  <c r="B748" i="6"/>
  <c r="D748" i="6" s="1"/>
  <c r="B749" i="6"/>
  <c r="D749" i="6" s="1"/>
  <c r="B750" i="6"/>
  <c r="D750" i="6" s="1"/>
  <c r="B751" i="6"/>
  <c r="D751" i="6" s="1"/>
  <c r="B752" i="6"/>
  <c r="D752" i="6" s="1"/>
  <c r="B753" i="6"/>
  <c r="D753" i="6" s="1"/>
  <c r="B754" i="6"/>
  <c r="D754" i="6" s="1"/>
  <c r="B755" i="6"/>
  <c r="D755" i="6" s="1"/>
  <c r="B756" i="6"/>
  <c r="D756" i="6" s="1"/>
  <c r="B757" i="6"/>
  <c r="D757" i="6" s="1"/>
  <c r="B758" i="6"/>
  <c r="D758" i="6" s="1"/>
  <c r="B759" i="6"/>
  <c r="D759" i="6" s="1"/>
  <c r="B760" i="6"/>
  <c r="D760" i="6" s="1"/>
  <c r="B761" i="6"/>
  <c r="D761" i="6" s="1"/>
  <c r="B762" i="6"/>
  <c r="D762" i="6" s="1"/>
  <c r="B763" i="6"/>
  <c r="D763" i="6" s="1"/>
  <c r="B764" i="6"/>
  <c r="D764" i="6" s="1"/>
  <c r="B765" i="6"/>
  <c r="D765" i="6" s="1"/>
  <c r="B766" i="6"/>
  <c r="D766" i="6" s="1"/>
  <c r="B767" i="6"/>
  <c r="D767" i="6" s="1"/>
  <c r="B768" i="6"/>
  <c r="D768" i="6" s="1"/>
  <c r="B769" i="6"/>
  <c r="D769" i="6" s="1"/>
  <c r="B770" i="6"/>
  <c r="D770" i="6" s="1"/>
  <c r="B771" i="6"/>
  <c r="D771" i="6" s="1"/>
  <c r="B772" i="6"/>
  <c r="D772" i="6" s="1"/>
  <c r="B773" i="6"/>
  <c r="D773" i="6" s="1"/>
  <c r="B774" i="6"/>
  <c r="D774" i="6" s="1"/>
  <c r="B775" i="6"/>
  <c r="D775" i="6" s="1"/>
  <c r="B776" i="6"/>
  <c r="D776" i="6" s="1"/>
  <c r="B777" i="6"/>
  <c r="D777" i="6" s="1"/>
  <c r="B778" i="6"/>
  <c r="D778" i="6" s="1"/>
  <c r="B779" i="6"/>
  <c r="D779" i="6" s="1"/>
  <c r="B780" i="6"/>
  <c r="D780" i="6" s="1"/>
  <c r="B781" i="6"/>
  <c r="D781" i="6" s="1"/>
  <c r="B782" i="6"/>
  <c r="D782" i="6" s="1"/>
  <c r="B783" i="6"/>
  <c r="D783" i="6" s="1"/>
  <c r="B784" i="6"/>
  <c r="D784" i="6" s="1"/>
  <c r="B785" i="6"/>
  <c r="D785" i="6" s="1"/>
  <c r="B786" i="6"/>
  <c r="D786" i="6" s="1"/>
  <c r="B787" i="6"/>
  <c r="D787" i="6" s="1"/>
  <c r="B788" i="6"/>
  <c r="D788" i="6" s="1"/>
  <c r="B789" i="6"/>
  <c r="D789" i="6" s="1"/>
  <c r="B790" i="6"/>
  <c r="D790" i="6" s="1"/>
  <c r="B791" i="6"/>
  <c r="D791" i="6" s="1"/>
  <c r="B792" i="6"/>
  <c r="D792" i="6" s="1"/>
  <c r="B793" i="6"/>
  <c r="D793" i="6" s="1"/>
  <c r="B794" i="6"/>
  <c r="D794" i="6" s="1"/>
  <c r="B795" i="6"/>
  <c r="D795" i="6" s="1"/>
  <c r="B796" i="6"/>
  <c r="D796" i="6" s="1"/>
  <c r="B797" i="6"/>
  <c r="D797" i="6" s="1"/>
  <c r="B798" i="6"/>
  <c r="D798" i="6" s="1"/>
  <c r="B799" i="6"/>
  <c r="D799" i="6" s="1"/>
  <c r="B800" i="6"/>
  <c r="D800" i="6" s="1"/>
  <c r="B801" i="6"/>
  <c r="D801" i="6" s="1"/>
  <c r="B802" i="6"/>
  <c r="D802" i="6" s="1"/>
  <c r="B803" i="6"/>
  <c r="D803" i="6" s="1"/>
  <c r="B804" i="6"/>
  <c r="D804" i="6" s="1"/>
  <c r="B805" i="6"/>
  <c r="D805" i="6" s="1"/>
  <c r="B806" i="6"/>
  <c r="D806" i="6" s="1"/>
  <c r="B807" i="6"/>
  <c r="D807" i="6" s="1"/>
  <c r="B808" i="6"/>
  <c r="D808" i="6" s="1"/>
  <c r="B809" i="6"/>
  <c r="D809" i="6" s="1"/>
  <c r="B810" i="6"/>
  <c r="D810" i="6" s="1"/>
  <c r="B811" i="6"/>
  <c r="D811" i="6" s="1"/>
  <c r="B812" i="6"/>
  <c r="D812" i="6" s="1"/>
  <c r="B813" i="6"/>
  <c r="D813" i="6" s="1"/>
  <c r="B814" i="6"/>
  <c r="D814" i="6" s="1"/>
  <c r="B815" i="6"/>
  <c r="D815" i="6" s="1"/>
  <c r="B816" i="6"/>
  <c r="D816" i="6" s="1"/>
  <c r="B817" i="6"/>
  <c r="D817" i="6" s="1"/>
  <c r="B818" i="6"/>
  <c r="D818" i="6" s="1"/>
  <c r="B819" i="6"/>
  <c r="D819" i="6" s="1"/>
  <c r="B820" i="6"/>
  <c r="D820" i="6" s="1"/>
  <c r="B821" i="6"/>
  <c r="D821" i="6" s="1"/>
  <c r="B822" i="6"/>
  <c r="D822" i="6" s="1"/>
  <c r="B823" i="6"/>
  <c r="D823" i="6" s="1"/>
  <c r="B824" i="6"/>
  <c r="D824" i="6" s="1"/>
  <c r="B825" i="6"/>
  <c r="D825" i="6" s="1"/>
  <c r="B826" i="6"/>
  <c r="D826" i="6" s="1"/>
  <c r="B827" i="6"/>
  <c r="D827" i="6" s="1"/>
  <c r="B828" i="6"/>
  <c r="D828" i="6" s="1"/>
  <c r="B829" i="6"/>
  <c r="D829" i="6" s="1"/>
  <c r="B830" i="6"/>
  <c r="D830" i="6" s="1"/>
  <c r="B831" i="6"/>
  <c r="D831" i="6" s="1"/>
  <c r="B832" i="6"/>
  <c r="D832" i="6" s="1"/>
  <c r="B833" i="6"/>
  <c r="D833" i="6" s="1"/>
  <c r="B834" i="6"/>
  <c r="D834" i="6" s="1"/>
  <c r="B835" i="6"/>
  <c r="D835" i="6" s="1"/>
  <c r="B836" i="6"/>
  <c r="D836" i="6" s="1"/>
  <c r="B837" i="6"/>
  <c r="D837" i="6" s="1"/>
  <c r="B838" i="6"/>
  <c r="D838" i="6" s="1"/>
  <c r="B839" i="6"/>
  <c r="D839" i="6" s="1"/>
  <c r="B840" i="6"/>
  <c r="D840" i="6" s="1"/>
  <c r="B841" i="6"/>
  <c r="D841" i="6" s="1"/>
  <c r="B842" i="6"/>
  <c r="D842" i="6" s="1"/>
  <c r="B843" i="6"/>
  <c r="D843" i="6" s="1"/>
  <c r="B844" i="6"/>
  <c r="D844" i="6" s="1"/>
  <c r="B845" i="6"/>
  <c r="D845" i="6" s="1"/>
  <c r="B846" i="6"/>
  <c r="D846" i="6" s="1"/>
  <c r="B847" i="6"/>
  <c r="D847" i="6" s="1"/>
  <c r="B848" i="6"/>
  <c r="D848" i="6" s="1"/>
  <c r="B849" i="6"/>
  <c r="D849" i="6" s="1"/>
  <c r="B850" i="6"/>
  <c r="D850" i="6" s="1"/>
  <c r="B851" i="6"/>
  <c r="D851" i="6" s="1"/>
  <c r="B852" i="6"/>
  <c r="D852" i="6" s="1"/>
  <c r="B853" i="6"/>
  <c r="D853" i="6" s="1"/>
  <c r="B854" i="6"/>
  <c r="D854" i="6" s="1"/>
  <c r="B2" i="6"/>
  <c r="D2" i="6" s="1"/>
  <c r="B20" i="1"/>
  <c r="B18" i="1"/>
  <c r="B16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E16" i="1" l="1"/>
  <c r="F12" i="6"/>
  <c r="F11" i="6"/>
  <c r="F10" i="6"/>
</calcChain>
</file>

<file path=xl/sharedStrings.xml><?xml version="1.0" encoding="utf-8"?>
<sst xmlns="http://schemas.openxmlformats.org/spreadsheetml/2006/main" count="8231" uniqueCount="2012">
  <si>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</si>
  <si>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</si>
  <si>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</si>
  <si>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</si>
  <si>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</si>
  <si>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</si>
  <si>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</si>
  <si>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</si>
  <si>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</si>
  <si>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</si>
  <si>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</si>
  <si>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</si>
  <si>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</si>
  <si>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</si>
  <si>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</si>
  <si>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</si>
  <si>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</si>
  <si>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</si>
  <si>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</si>
  <si>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</si>
  <si>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</si>
  <si>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</si>
  <si>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</si>
  <si>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</si>
  <si>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</si>
  <si>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</si>
  <si>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</si>
  <si>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</si>
  <si>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</si>
  <si>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</si>
  <si>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</si>
  <si>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</si>
  <si>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</si>
  <si>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</si>
  <si>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</si>
  <si>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</si>
  <si>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</si>
  <si>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</si>
  <si>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</si>
  <si>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</si>
  <si>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</si>
  <si>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</si>
  <si>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</si>
  <si>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</si>
  <si>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</si>
  <si>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</si>
  <si>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</si>
  <si>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</si>
  <si>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</si>
  <si>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</si>
  <si>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</si>
  <si>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</si>
  <si>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</si>
  <si>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</si>
  <si>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</si>
  <si>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</si>
  <si>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</si>
  <si>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</si>
  <si>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</si>
  <si>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</si>
  <si>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</si>
  <si>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</si>
  <si>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</si>
  <si>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</si>
  <si>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</si>
  <si>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</si>
  <si>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</si>
  <si>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</si>
  <si>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</si>
  <si>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</si>
  <si>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</si>
  <si>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</si>
  <si>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</si>
  <si>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</si>
  <si>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</si>
  <si>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</si>
  <si>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</si>
  <si>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</si>
  <si>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</si>
  <si>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</si>
  <si>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</si>
  <si>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</si>
  <si>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</si>
  <si>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</si>
  <si>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</si>
  <si>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</si>
  <si>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</si>
  <si>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</si>
  <si>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</si>
  <si>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</si>
  <si>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</si>
  <si>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</si>
  <si>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</si>
  <si>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</si>
  <si>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</si>
  <si>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</si>
  <si>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</si>
  <si>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</si>
  <si>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</si>
  <si>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</si>
  <si>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</si>
  <si>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</si>
  <si>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</si>
  <si>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</si>
  <si>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</si>
  <si>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</si>
  <si>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</si>
  <si>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</si>
  <si>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</si>
  <si>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</si>
  <si>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</si>
  <si>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</si>
  <si>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</si>
  <si>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</si>
  <si>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</si>
  <si>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</si>
  <si>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</si>
  <si>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</si>
  <si>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</si>
  <si>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</si>
  <si>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</si>
  <si>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</si>
  <si>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</si>
  <si>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</si>
  <si>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</si>
  <si>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</si>
  <si>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</si>
  <si>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</si>
  <si>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</si>
  <si>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</si>
  <si>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</si>
  <si>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</si>
  <si>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</si>
  <si>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</si>
  <si>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</si>
  <si>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</si>
  <si>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</si>
  <si>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</si>
  <si>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</si>
  <si>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</si>
  <si>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</si>
  <si>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</si>
  <si>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</si>
  <si>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</si>
  <si>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</si>
  <si>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</si>
  <si>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</si>
  <si>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</si>
  <si>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</si>
  <si>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</si>
  <si>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</si>
  <si>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</si>
  <si>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</si>
  <si>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</si>
  <si>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</si>
  <si>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</si>
  <si>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</si>
  <si>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</si>
  <si>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</si>
  <si>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</si>
  <si>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</si>
  <si>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</si>
  <si>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</si>
  <si>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</si>
  <si>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</si>
  <si>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</si>
  <si>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</si>
  <si>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</si>
  <si>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</si>
  <si>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</si>
  <si>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</si>
  <si>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</si>
  <si>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</si>
  <si>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</si>
  <si>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</si>
  <si>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</si>
  <si>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</si>
  <si>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</si>
  <si>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</si>
  <si>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</si>
  <si>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</si>
  <si>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</si>
  <si>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</si>
  <si>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</si>
  <si>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</si>
  <si>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</si>
  <si>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</si>
  <si>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</si>
  <si>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</si>
  <si>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</si>
  <si>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</si>
  <si>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</si>
  <si>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</si>
  <si>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</si>
  <si>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</si>
  <si>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</si>
  <si>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</si>
  <si>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</si>
  <si>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</si>
  <si>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</si>
  <si>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</si>
  <si>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</si>
  <si>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</si>
  <si>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</si>
  <si>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</si>
  <si>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</si>
  <si>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</si>
  <si>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</si>
  <si>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</si>
  <si>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</si>
  <si>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</si>
  <si>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</si>
  <si>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</si>
  <si>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</si>
  <si>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</si>
  <si>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</si>
  <si>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</si>
  <si>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</si>
  <si>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</si>
  <si>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</si>
  <si>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</si>
  <si>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</si>
  <si>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</si>
  <si>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</si>
  <si>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</si>
  <si>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</si>
  <si>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</si>
  <si>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</si>
  <si>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</si>
  <si>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</si>
  <si>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</si>
  <si>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</si>
  <si>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</si>
  <si>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</si>
  <si>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</si>
  <si>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</si>
  <si>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</si>
  <si>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</si>
  <si>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</si>
  <si>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</si>
  <si>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</si>
  <si>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</si>
  <si>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</si>
  <si>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</si>
  <si>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</si>
  <si>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</si>
  <si>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</si>
  <si>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</si>
  <si>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</si>
  <si>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</si>
  <si>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</si>
  <si>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</si>
  <si>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</si>
  <si>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</si>
  <si>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</si>
  <si>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</si>
  <si>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</si>
  <si>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</si>
  <si>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</si>
  <si>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</si>
  <si>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</si>
  <si>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</si>
  <si>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</si>
  <si>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</si>
  <si>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</si>
  <si>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</si>
  <si>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</si>
  <si>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</si>
  <si>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</si>
  <si>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</si>
  <si>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</si>
  <si>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</si>
  <si>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</si>
  <si>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</si>
  <si>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</si>
  <si>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</si>
  <si>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</si>
  <si>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</si>
  <si>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</si>
  <si>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</si>
  <si>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</si>
  <si>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</si>
  <si>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</si>
  <si>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</si>
  <si>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</si>
  <si>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</si>
  <si>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</si>
  <si>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</si>
  <si>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</si>
  <si>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</si>
  <si>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</si>
  <si>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</si>
  <si>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</si>
  <si>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</si>
  <si>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</si>
  <si>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</si>
  <si>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</si>
  <si>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</si>
  <si>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</si>
  <si>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</si>
  <si>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</si>
  <si>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</si>
  <si>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</si>
  <si>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</si>
  <si>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</si>
  <si>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</si>
  <si>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</si>
  <si>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</si>
  <si>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</si>
  <si>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</si>
  <si>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</si>
  <si>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</si>
  <si>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</si>
  <si>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</si>
  <si>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</si>
  <si>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</si>
  <si>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</si>
  <si>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</si>
  <si>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</si>
  <si>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</si>
  <si>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</si>
  <si>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</si>
  <si>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</si>
  <si>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</si>
  <si>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</si>
  <si>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</si>
  <si>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</si>
  <si>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</si>
  <si>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</si>
  <si>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</si>
  <si>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</si>
  <si>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</si>
  <si>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</si>
  <si>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</si>
  <si>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</si>
  <si>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</si>
  <si>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</si>
  <si>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</si>
  <si>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</si>
  <si>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</si>
  <si>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</si>
  <si>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</si>
  <si>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</si>
  <si>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</si>
  <si>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</si>
  <si>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</si>
  <si>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</si>
  <si>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</si>
  <si>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</si>
  <si>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</si>
  <si>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</si>
  <si>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</si>
  <si>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</si>
  <si>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</si>
  <si>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</si>
  <si>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</si>
  <si>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</si>
  <si>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</si>
  <si>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</si>
  <si>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</si>
  <si>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</si>
  <si>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</si>
  <si>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</si>
  <si>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</si>
  <si>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</si>
  <si>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</si>
  <si>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</si>
  <si>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</si>
  <si>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</si>
  <si>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</si>
  <si>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</si>
  <si>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</si>
  <si>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</si>
  <si>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</si>
  <si>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</si>
  <si>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</si>
  <si>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</si>
  <si>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</si>
  <si>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</si>
  <si>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</si>
  <si>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</si>
  <si>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</si>
  <si>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</si>
  <si>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</si>
  <si>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</si>
  <si>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</si>
  <si>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</si>
  <si>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</si>
  <si>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</si>
  <si>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</si>
  <si>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</si>
  <si>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</si>
  <si>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</si>
  <si>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</si>
  <si>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</si>
  <si>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</si>
  <si>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</si>
  <si>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</si>
  <si>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</si>
  <si>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</si>
  <si>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</si>
  <si>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</si>
  <si>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</si>
  <si>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</si>
  <si>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</si>
  <si>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</si>
  <si>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</si>
  <si>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</si>
  <si>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</si>
  <si>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</si>
  <si>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</si>
  <si>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</si>
  <si>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</si>
  <si>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</si>
  <si>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</si>
  <si>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</si>
  <si>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</si>
  <si>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</si>
  <si>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</si>
  <si>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</si>
  <si>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</si>
  <si>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</si>
  <si>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</si>
  <si>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</si>
  <si>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</si>
  <si>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</si>
  <si>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</si>
  <si>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</si>
  <si>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</si>
  <si>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</si>
  <si>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</si>
  <si>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</si>
  <si>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</si>
  <si>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</si>
  <si>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</si>
  <si>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</si>
  <si>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</si>
  <si>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</si>
  <si>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</si>
  <si>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</si>
  <si>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</si>
  <si>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</si>
  <si>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</si>
  <si>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</si>
  <si>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</si>
  <si>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</si>
  <si>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</si>
  <si>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</si>
  <si>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</si>
  <si>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</si>
  <si>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</si>
  <si>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</si>
  <si>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</si>
  <si>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</si>
  <si>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</si>
  <si>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</si>
  <si>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</si>
  <si>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</si>
  <si>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</si>
  <si>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</si>
  <si>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</si>
  <si>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</si>
  <si>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</si>
  <si>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</si>
  <si>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</si>
  <si>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</si>
  <si>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</si>
  <si>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</si>
  <si>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</si>
  <si>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</si>
  <si>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</si>
  <si>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</si>
  <si>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</si>
  <si>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</si>
  <si>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</si>
  <si>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</si>
  <si>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</si>
  <si>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</si>
  <si>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</si>
  <si>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</si>
  <si>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</si>
  <si>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</si>
  <si>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</si>
  <si>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</si>
  <si>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</si>
  <si>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</si>
  <si>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</si>
  <si>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</si>
  <si>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</si>
  <si>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</si>
  <si>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</si>
  <si>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</si>
  <si>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</si>
  <si>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</si>
  <si>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</si>
  <si>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</si>
  <si>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</si>
  <si>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</si>
  <si>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</si>
  <si>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</si>
  <si>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</si>
  <si>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</si>
  <si>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</si>
  <si>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</si>
  <si>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</si>
  <si>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</si>
  <si>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</si>
  <si>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</si>
  <si>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</si>
  <si>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</si>
  <si>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</si>
  <si>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</si>
  <si>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</si>
  <si>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</si>
  <si>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</si>
  <si>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</si>
  <si>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</si>
  <si>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</si>
  <si>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</si>
  <si>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</si>
  <si>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</si>
  <si>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</si>
  <si>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</si>
  <si>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</si>
  <si>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</si>
  <si>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</si>
  <si>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</si>
  <si>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</si>
  <si>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</si>
  <si>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</si>
  <si>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</si>
  <si>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</si>
  <si>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</si>
  <si>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</si>
  <si>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</si>
  <si>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</si>
  <si>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</si>
  <si>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</si>
  <si>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</si>
  <si>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</si>
  <si>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</si>
  <si>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</si>
  <si>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</si>
  <si>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</si>
  <si>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</si>
  <si>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</si>
  <si>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</si>
  <si>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</si>
  <si>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</si>
  <si>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</si>
  <si>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</si>
  <si>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</si>
  <si>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</si>
  <si>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</si>
  <si>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</si>
  <si>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</si>
  <si>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</si>
  <si>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</si>
  <si>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</si>
  <si>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</si>
  <si>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</si>
  <si>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</si>
  <si>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</si>
  <si>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</si>
  <si>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</si>
  <si>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</si>
  <si>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</si>
  <si>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</si>
  <si>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</si>
  <si>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</si>
  <si>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</si>
  <si>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</si>
  <si>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</si>
  <si>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</si>
  <si>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</si>
  <si>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</si>
  <si>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</si>
  <si>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</si>
  <si>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</si>
  <si>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</si>
  <si>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</si>
  <si>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</si>
  <si>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</si>
  <si>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</si>
  <si>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</si>
  <si>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</si>
  <si>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</si>
  <si>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</si>
  <si>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</si>
  <si>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</si>
  <si>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</si>
  <si>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</si>
  <si>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</si>
  <si>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</si>
  <si>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</si>
  <si>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</si>
  <si>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</si>
  <si>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</si>
  <si>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</si>
  <si>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</si>
  <si>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</si>
  <si>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</si>
  <si>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</si>
  <si>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</si>
  <si>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</si>
  <si>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</si>
  <si>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</si>
  <si>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</si>
  <si>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</si>
  <si>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</si>
  <si>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</si>
  <si>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</si>
  <si>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</si>
  <si>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</si>
  <si>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</si>
  <si>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</si>
  <si>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</si>
  <si>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</si>
  <si>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</si>
  <si>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</si>
  <si>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</si>
  <si>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</si>
  <si>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</si>
  <si>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</si>
  <si>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</si>
  <si>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</si>
  <si>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</si>
  <si>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</si>
  <si>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</si>
  <si>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</si>
  <si>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</si>
  <si>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</si>
  <si>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</si>
  <si>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</si>
  <si>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</si>
  <si>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</si>
  <si>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</si>
  <si>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</si>
  <si>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</si>
  <si>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</si>
  <si>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</si>
  <si>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</si>
  <si>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</si>
  <si>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</si>
  <si>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</si>
  <si>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</si>
  <si>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</si>
  <si>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</si>
  <si>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</si>
  <si>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</si>
  <si>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</si>
  <si>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</si>
  <si>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</si>
  <si>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</si>
  <si>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</si>
  <si>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</si>
  <si>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</si>
  <si>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</si>
  <si>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</si>
  <si>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</si>
  <si>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</si>
  <si>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</si>
  <si>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</si>
  <si>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</si>
  <si>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</si>
  <si>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</si>
  <si>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</si>
  <si>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</si>
  <si>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</si>
  <si>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</si>
  <si>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</si>
  <si>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</si>
  <si>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</si>
  <si>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</si>
  <si>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</si>
  <si>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</si>
  <si>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</si>
  <si>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</si>
  <si>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</si>
  <si>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</si>
  <si>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</si>
  <si>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</si>
  <si>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</si>
  <si>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</si>
  <si>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</si>
  <si>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</si>
  <si>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</si>
  <si>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</si>
  <si>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</si>
  <si>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</si>
  <si>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</si>
  <si>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</si>
  <si>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</si>
  <si>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</si>
  <si>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</si>
  <si>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</si>
  <si>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</si>
  <si>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</si>
  <si>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</si>
  <si>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</si>
  <si>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</si>
  <si>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</si>
  <si>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</si>
  <si>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</si>
  <si>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</si>
  <si>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</si>
  <si>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</si>
  <si>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</si>
  <si>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</si>
  <si>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</si>
  <si>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</si>
  <si>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</si>
  <si>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</si>
  <si>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</si>
  <si>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</si>
  <si>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</si>
  <si>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</si>
  <si>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</si>
  <si>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</si>
  <si>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</si>
  <si>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</si>
  <si>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</si>
  <si>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</si>
  <si>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</si>
  <si>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</si>
  <si>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</si>
  <si>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</si>
  <si>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</si>
  <si>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</si>
  <si>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</si>
  <si>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</si>
  <si>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</si>
  <si>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</si>
  <si>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</si>
  <si>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</si>
  <si>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</si>
  <si>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</si>
  <si>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</si>
  <si>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</si>
  <si>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</si>
  <si>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</si>
  <si>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</si>
  <si>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</si>
  <si>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</si>
  <si>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</si>
  <si>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</si>
  <si>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</si>
  <si>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</si>
  <si>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</si>
  <si>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</si>
  <si>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</si>
  <si>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</si>
  <si>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</si>
  <si>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</si>
  <si>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</si>
  <si>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</si>
  <si>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</si>
  <si>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</si>
  <si>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</si>
  <si>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</si>
  <si>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</si>
  <si>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</si>
  <si>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</si>
  <si>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</si>
  <si>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</si>
  <si>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</si>
  <si>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</si>
  <si>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</si>
  <si>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</si>
  <si>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</si>
  <si>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</si>
  <si>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</si>
  <si>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</si>
  <si>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</si>
  <si>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</si>
  <si>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</si>
  <si>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</si>
  <si>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</si>
  <si>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</si>
  <si>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</si>
  <si>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</si>
  <si>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</si>
  <si>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</si>
  <si>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</si>
  <si>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</si>
  <si>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</si>
  <si>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</si>
  <si>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</si>
  <si>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</si>
  <si>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</si>
  <si>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</si>
  <si>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</si>
  <si>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</si>
  <si>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</si>
  <si>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</si>
  <si>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</si>
  <si>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</si>
  <si>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</si>
  <si>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</si>
  <si>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</si>
  <si>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</si>
  <si>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</si>
  <si>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</si>
  <si>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</si>
  <si>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</si>
  <si>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</si>
  <si>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</si>
  <si>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</si>
  <si>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</si>
  <si>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</si>
  <si>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</si>
  <si>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</si>
  <si>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</si>
  <si>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</si>
  <si>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</si>
  <si>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</si>
  <si>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</si>
  <si>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</si>
  <si>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</si>
  <si>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</si>
  <si>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</si>
  <si>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</si>
  <si>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</si>
  <si>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</si>
  <si>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</si>
  <si>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</si>
  <si>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</si>
  <si>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</si>
  <si>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</si>
  <si>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</si>
  <si>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</si>
  <si>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</si>
  <si>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</si>
  <si>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</si>
  <si>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</si>
  <si>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</si>
  <si>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</si>
  <si>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</si>
  <si>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</si>
  <si>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</si>
  <si>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</si>
  <si>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</si>
  <si>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</si>
  <si>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</si>
  <si>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</si>
  <si>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</si>
  <si>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</si>
  <si>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</si>
  <si>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</si>
  <si>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</si>
  <si>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</si>
  <si>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</si>
  <si>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</si>
  <si>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</si>
  <si>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</si>
  <si>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</si>
  <si>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</si>
  <si>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</si>
  <si>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</si>
  <si>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</si>
  <si>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</si>
  <si>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</si>
  <si>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</si>
  <si>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</si>
  <si>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</si>
  <si>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</si>
  <si>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</si>
  <si>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</si>
  <si>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</si>
  <si>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</si>
  <si>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</si>
  <si>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</si>
  <si>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</si>
  <si>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</si>
  <si>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</si>
  <si>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</si>
  <si>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</si>
  <si>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</si>
  <si>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</si>
  <si>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</si>
  <si>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</si>
  <si>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</si>
  <si>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</si>
  <si>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</si>
  <si>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</si>
  <si>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</si>
  <si>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</si>
  <si>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</si>
  <si>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</si>
  <si>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</si>
  <si>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</si>
  <si>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ABADIA DOS DOURADOS</t>
  </si>
  <si>
    <t>ABAETÉ</t>
  </si>
  <si>
    <t>ABRE CAMPO</t>
  </si>
  <si>
    <t>ACAIACA</t>
  </si>
  <si>
    <t>AGUANIL</t>
  </si>
  <si>
    <t>AIMORÉS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</si>
  <si>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</si>
  <si>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</si>
  <si>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</si>
  <si>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</si>
  <si>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</si>
  <si>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</si>
  <si>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</si>
  <si>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</si>
  <si>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</si>
  <si>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</si>
  <si>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</si>
  <si>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</si>
  <si>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</si>
  <si>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</si>
  <si>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</si>
  <si>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ALÉM PARAÍBA</t>
  </si>
  <si>
    <t>ANDRADAS</t>
  </si>
  <si>
    <t>ANDRELÂNDIA</t>
  </si>
  <si>
    <t>ANGELÂNDIA</t>
  </si>
  <si>
    <t>ANTÔNIO CARLOS</t>
  </si>
  <si>
    <t>ANTÔNIO DIAS</t>
  </si>
  <si>
    <t>ANTÔNIO PRADO DE MINAS</t>
  </si>
  <si>
    <t>ARACITABA</t>
  </si>
  <si>
    <t>ARAGUARI</t>
  </si>
  <si>
    <t>ARANTINA</t>
  </si>
  <si>
    <t>ARAPONGA</t>
  </si>
  <si>
    <t>ARAPORÃ</t>
  </si>
  <si>
    <t>ARAPUÁ</t>
  </si>
  <si>
    <t>ARAXÁ</t>
  </si>
  <si>
    <t>ARAÇAÍ</t>
  </si>
  <si>
    <t>ARAÇUAÍ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</si>
  <si>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</si>
  <si>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</si>
  <si>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</si>
  <si>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</si>
  <si>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</si>
  <si>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</si>
  <si>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</si>
  <si>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</si>
  <si>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</si>
  <si>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</si>
  <si>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AÇUCENA</t>
  </si>
  <si>
    <t>BAEPENDI</t>
  </si>
  <si>
    <t>BALDIM</t>
  </si>
  <si>
    <t>BAMBUÍ</t>
  </si>
  <si>
    <t>BANDEIRA</t>
  </si>
  <si>
    <t>BANDEIRA DO SUL</t>
  </si>
  <si>
    <t>BARBACENA</t>
  </si>
  <si>
    <t>BARRA LONGA</t>
  </si>
  <si>
    <t>BARROSO</t>
  </si>
  <si>
    <t>BARÃO DE COCAIS</t>
  </si>
  <si>
    <t>BARÃO DE MONTE ALTO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</si>
  <si>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</si>
  <si>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</si>
  <si>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</si>
  <si>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</si>
  <si>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</si>
  <si>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</si>
  <si>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</si>
  <si>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</si>
  <si>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</si>
  <si>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</si>
  <si>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</si>
  <si>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</si>
  <si>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</si>
  <si>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</si>
  <si>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</si>
  <si>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</si>
  <si>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</si>
  <si>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</si>
  <si>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</si>
  <si>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</si>
  <si>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</si>
  <si>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</si>
  <si>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</si>
  <si>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</si>
  <si>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</si>
  <si>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</si>
  <si>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</si>
  <si>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</si>
  <si>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</si>
  <si>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</si>
  <si>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BRASÓPOLIS</t>
  </si>
  <si>
    <t>BRAÚNAS</t>
  </si>
  <si>
    <t>BRUMADINHO</t>
  </si>
  <si>
    <t>BRÁS PIRES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</si>
  <si>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</si>
  <si>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</si>
  <si>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</si>
  <si>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</si>
  <si>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</si>
  <si>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</si>
  <si>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</si>
  <si>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</si>
  <si>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</si>
  <si>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</si>
  <si>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</si>
  <si>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</si>
  <si>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</si>
  <si>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</si>
  <si>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</si>
  <si>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</si>
  <si>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</si>
  <si>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CAMBUQUIRA</t>
  </si>
  <si>
    <t>CAMBUÍ</t>
  </si>
  <si>
    <t>CAMPANHA</t>
  </si>
  <si>
    <t>CAMPANÁRIO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</si>
  <si>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</si>
  <si>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</si>
  <si>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</si>
  <si>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</si>
  <si>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</si>
  <si>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</si>
  <si>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</si>
  <si>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</si>
  <si>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</si>
  <si>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</si>
  <si>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CANDEIAS</t>
  </si>
  <si>
    <t>CANTAGALO</t>
  </si>
  <si>
    <t>CANÁPOLIS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</si>
  <si>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</si>
  <si>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</si>
  <si>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</si>
  <si>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</si>
  <si>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</si>
  <si>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</si>
  <si>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</si>
  <si>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</si>
  <si>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</si>
  <si>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</si>
  <si>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</si>
  <si>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</si>
  <si>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</si>
  <si>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CARATINGA</t>
  </si>
  <si>
    <t>CARAÍ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</si>
  <si>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</si>
  <si>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</si>
  <si>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</si>
  <si>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</si>
  <si>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</si>
  <si>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</si>
  <si>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</si>
  <si>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</si>
  <si>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</si>
  <si>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CARMÉSIA</t>
  </si>
  <si>
    <t>CARMÓPOLIS DE MINAS</t>
  </si>
  <si>
    <t>CARNEIRINHO</t>
  </si>
  <si>
    <t>CARRANCAS</t>
  </si>
  <si>
    <t>CARVALHOS</t>
  </si>
  <si>
    <t>CARVALHÓPOLIS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</si>
  <si>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</si>
  <si>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</si>
  <si>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</si>
  <si>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</si>
  <si>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</si>
  <si>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</si>
  <si>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</si>
  <si>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</si>
  <si>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</si>
  <si>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</si>
  <si>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</si>
  <si>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</si>
  <si>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</si>
  <si>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</si>
  <si>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</si>
  <si>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CHÁCARA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</si>
  <si>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</si>
  <si>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</si>
  <si>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</si>
  <si>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</si>
  <si>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</si>
  <si>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</si>
  <si>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</si>
  <si>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</si>
  <si>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</si>
  <si>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</si>
  <si>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</si>
  <si>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</si>
  <si>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</si>
  <si>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</si>
  <si>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</si>
  <si>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</si>
  <si>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</si>
  <si>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</si>
  <si>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</si>
  <si>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</si>
  <si>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</si>
  <si>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</si>
  <si>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</si>
  <si>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</si>
  <si>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</si>
  <si>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</si>
  <si>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</si>
  <si>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</si>
  <si>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</si>
  <si>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</si>
  <si>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</si>
  <si>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</si>
  <si>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</si>
  <si>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</si>
  <si>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</si>
  <si>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</si>
  <si>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</si>
  <si>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COUTO DE MAGALHÃES DE MINAS</t>
  </si>
  <si>
    <t>CRISTAIS</t>
  </si>
  <si>
    <t>CRISTIANO OTONI</t>
  </si>
  <si>
    <t>CRISTINA</t>
  </si>
  <si>
    <t>CRISTÁLIA</t>
  </si>
  <si>
    <t>CRISÓLITA</t>
  </si>
  <si>
    <t>CRUCILÂNDIA</t>
  </si>
  <si>
    <t>CRUZEIRO DA FORTALEZA</t>
  </si>
  <si>
    <t>CRUZÍLIA</t>
  </si>
  <si>
    <t>CUPARAQUE</t>
  </si>
  <si>
    <t>CURRAL DE DENTRO</t>
  </si>
  <si>
    <t>CURVELO</t>
  </si>
  <si>
    <t>CÁSSIA</t>
  </si>
  <si>
    <t>CÓRREGO DANTA</t>
  </si>
  <si>
    <t>CÓRREGO DO BOM JESUS</t>
  </si>
  <si>
    <t>CÓRREGO FUNDO</t>
  </si>
  <si>
    <t>CÓRREGO NOVO</t>
  </si>
  <si>
    <t>CÔNEGO MARINHO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</si>
  <si>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</si>
  <si>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</si>
  <si>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</si>
  <si>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</si>
  <si>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</si>
  <si>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</si>
  <si>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</si>
  <si>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</si>
  <si>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</si>
  <si>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</si>
  <si>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</si>
  <si>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</si>
  <si>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</si>
  <si>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DIVINÉSIA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</si>
  <si>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</si>
  <si>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</si>
  <si>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</si>
  <si>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</si>
  <si>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</si>
  <si>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</si>
  <si>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</si>
  <si>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</si>
  <si>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</si>
  <si>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</si>
  <si>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</si>
  <si>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</si>
  <si>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</si>
  <si>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</si>
  <si>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</si>
  <si>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</si>
  <si>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</si>
  <si>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</si>
  <si>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</si>
  <si>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</si>
  <si>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</si>
  <si>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</si>
  <si>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</si>
  <si>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</si>
  <si>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</si>
  <si>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</si>
  <si>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</si>
  <si>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</si>
  <si>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</si>
  <si>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</si>
  <si>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</si>
  <si>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</si>
  <si>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</si>
  <si>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</si>
  <si>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</si>
  <si>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FELISBURGO</t>
  </si>
  <si>
    <t>FELIXLÂNDIA</t>
  </si>
  <si>
    <t>FELÍCIO DOS SANTOS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</si>
  <si>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</si>
  <si>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</si>
  <si>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</si>
  <si>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</si>
  <si>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</si>
  <si>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</si>
  <si>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</si>
  <si>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</si>
  <si>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</si>
  <si>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</si>
  <si>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</si>
  <si>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</si>
  <si>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</si>
  <si>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</si>
  <si>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</si>
  <si>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</si>
  <si>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</si>
  <si>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</si>
  <si>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</si>
  <si>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</si>
  <si>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</si>
  <si>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</si>
  <si>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</si>
  <si>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</si>
  <si>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GONZAGA</t>
  </si>
  <si>
    <t>GONÇALVES</t>
  </si>
  <si>
    <t>GOVERNADOR VALADARES</t>
  </si>
  <si>
    <t>GRUPIARA</t>
  </si>
  <si>
    <t>GRÃO MOGOL</t>
  </si>
  <si>
    <t>GUANHÃES</t>
  </si>
  <si>
    <t>GUAPÉ</t>
  </si>
  <si>
    <t>GUARACIABA</t>
  </si>
  <si>
    <t>GUARACIAMA</t>
  </si>
  <si>
    <t>GUARANI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</si>
  <si>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</si>
  <si>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</si>
  <si>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</si>
  <si>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</si>
  <si>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</si>
  <si>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</si>
  <si>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</si>
  <si>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</si>
  <si>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</si>
  <si>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</si>
  <si>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</si>
  <si>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IBIAÍ</t>
  </si>
  <si>
    <t>IBIRACATU</t>
  </si>
  <si>
    <t>IBIRACI</t>
  </si>
  <si>
    <t>IBIRITÉ</t>
  </si>
  <si>
    <t>IBITURUNA</t>
  </si>
  <si>
    <t>IBIÁ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</si>
  <si>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</si>
  <si>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</si>
  <si>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</si>
  <si>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</si>
  <si>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</si>
  <si>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</si>
  <si>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</si>
  <si>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</si>
  <si>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</si>
  <si>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</si>
  <si>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</si>
  <si>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</si>
  <si>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</si>
  <si>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</si>
  <si>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</si>
  <si>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</si>
  <si>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</si>
  <si>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</si>
  <si>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</si>
  <si>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</si>
  <si>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</si>
  <si>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</si>
  <si>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</si>
  <si>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</si>
  <si>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</si>
  <si>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</si>
  <si>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</si>
  <si>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</si>
  <si>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</si>
  <si>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</si>
  <si>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</si>
  <si>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</si>
  <si>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</si>
  <si>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</si>
  <si>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</si>
  <si>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</si>
  <si>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</si>
  <si>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</si>
  <si>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</si>
  <si>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</si>
  <si>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</si>
  <si>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ITAVERAVA</t>
  </si>
  <si>
    <t>ITAÚ DE MINAS</t>
  </si>
  <si>
    <t>ITAÚNA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</si>
  <si>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</si>
  <si>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</si>
  <si>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</si>
  <si>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</si>
  <si>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</si>
  <si>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</si>
  <si>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</si>
  <si>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</si>
  <si>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</si>
  <si>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JACUÍ</t>
  </si>
  <si>
    <t>JAGUARAÇU</t>
  </si>
  <si>
    <t>JAMPRUCA</t>
  </si>
  <si>
    <t>JANAÚBA</t>
  </si>
  <si>
    <t>JANUÁRIA</t>
  </si>
  <si>
    <t>JAPARAÍBA</t>
  </si>
  <si>
    <t>JAPONVAR</t>
  </si>
  <si>
    <t>JAÍBA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</si>
  <si>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</si>
  <si>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</si>
  <si>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</si>
  <si>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</si>
  <si>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</si>
  <si>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</si>
  <si>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</si>
  <si>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</si>
  <si>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JOAQUIM FELÍCIO</t>
  </si>
  <si>
    <t>JORDÂNIA</t>
  </si>
  <si>
    <t>JOSENÓPOLIS</t>
  </si>
  <si>
    <t>JOSÉ GONÇALVES DE MINAS</t>
  </si>
  <si>
    <t>JOSÉ RAYDAN</t>
  </si>
  <si>
    <t>JOÃO MONLEVADE</t>
  </si>
  <si>
    <t>JOÃO PINHEIRO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</si>
  <si>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</si>
  <si>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</si>
  <si>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</si>
  <si>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</si>
  <si>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</si>
  <si>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</si>
  <si>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</si>
  <si>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</si>
  <si>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</si>
  <si>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</si>
  <si>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</si>
  <si>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</si>
  <si>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</si>
  <si>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</si>
  <si>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</si>
  <si>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</si>
  <si>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</si>
  <si>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</si>
  <si>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</si>
  <si>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</si>
  <si>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</si>
  <si>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</si>
  <si>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</si>
  <si>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</si>
  <si>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</si>
  <si>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</si>
  <si>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</si>
  <si>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</si>
  <si>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</si>
  <si>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</si>
  <si>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</si>
  <si>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</si>
  <si>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</si>
  <si>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</si>
  <si>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</si>
  <si>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</si>
  <si>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</si>
  <si>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</si>
  <si>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</si>
  <si>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</si>
  <si>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</si>
  <si>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</si>
  <si>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</si>
  <si>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</si>
  <si>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</si>
  <si>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</si>
  <si>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</si>
  <si>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</si>
  <si>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</si>
  <si>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</si>
  <si>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</si>
  <si>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</si>
  <si>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</si>
  <si>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</si>
  <si>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</si>
  <si>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</si>
  <si>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</si>
  <si>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</si>
  <si>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</si>
  <si>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</si>
  <si>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</si>
  <si>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</si>
  <si>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</si>
  <si>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</si>
  <si>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</si>
  <si>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</si>
  <si>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</si>
  <si>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</si>
  <si>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MIRAVÂNIA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</si>
  <si>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</si>
  <si>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</si>
  <si>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</si>
  <si>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</si>
  <si>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</si>
  <si>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</si>
  <si>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</si>
  <si>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</si>
  <si>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</si>
  <si>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</si>
  <si>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</si>
  <si>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</si>
  <si>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</si>
  <si>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</si>
  <si>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</si>
  <si>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</si>
  <si>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</si>
  <si>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</si>
  <si>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</si>
  <si>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</si>
  <si>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</si>
  <si>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</si>
  <si>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MÁRIO CAMPOS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</si>
  <si>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</si>
  <si>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</si>
  <si>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</si>
  <si>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</si>
  <si>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</si>
  <si>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</si>
  <si>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</si>
  <si>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</si>
  <si>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</si>
  <si>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</si>
  <si>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</si>
  <si>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</si>
  <si>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</si>
  <si>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</si>
  <si>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</si>
  <si>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</si>
  <si>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</si>
  <si>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</si>
  <si>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</si>
  <si>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</si>
  <si>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</si>
  <si>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OLIVEIRA</t>
  </si>
  <si>
    <t>OLIVEIRA FORTES</t>
  </si>
  <si>
    <t>OLÍMPIO NORONHA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</si>
  <si>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</si>
  <si>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</si>
  <si>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</si>
  <si>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</si>
  <si>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</si>
  <si>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</si>
  <si>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</si>
  <si>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</si>
  <si>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</si>
  <si>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</si>
  <si>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</si>
  <si>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</si>
  <si>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</si>
  <si>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</si>
  <si>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</si>
  <si>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</si>
  <si>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</si>
  <si>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</si>
  <si>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PARÁ DE MINAS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</si>
  <si>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</si>
  <si>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</si>
  <si>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</si>
  <si>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</si>
  <si>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</si>
  <si>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</si>
  <si>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</si>
  <si>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</si>
  <si>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</si>
  <si>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</si>
  <si>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</si>
  <si>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</si>
  <si>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</si>
  <si>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</si>
  <si>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</si>
  <si>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</si>
  <si>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</si>
  <si>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</si>
  <si>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</si>
  <si>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</si>
  <si>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</si>
  <si>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</si>
  <si>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</si>
  <si>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</si>
  <si>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</si>
  <si>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</si>
  <si>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</si>
  <si>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</si>
  <si>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PEÇANHA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</si>
  <si>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</si>
  <si>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</si>
  <si>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</si>
  <si>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</si>
  <si>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</si>
  <si>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</si>
  <si>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</si>
  <si>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</si>
  <si>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</si>
  <si>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</si>
  <si>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PIRANGUINHO</t>
  </si>
  <si>
    <t>PIRANGUÇU</t>
  </si>
  <si>
    <t>PIRAPETINGA</t>
  </si>
  <si>
    <t>PIRAPORA</t>
  </si>
  <si>
    <t>PIRAÚBA</t>
  </si>
  <si>
    <t>PITANGUI</t>
  </si>
  <si>
    <t>PIUMHI</t>
  </si>
  <si>
    <t>PLANURA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</si>
  <si>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</si>
  <si>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</si>
  <si>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</si>
  <si>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</si>
  <si>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</si>
  <si>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</si>
  <si>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</si>
  <si>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</si>
  <si>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</si>
  <si>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</si>
  <si>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POÇO FUNDO</t>
  </si>
  <si>
    <t>POÇOS DE CALDAS</t>
  </si>
  <si>
    <t>PRADOS</t>
  </si>
  <si>
    <t>PRATA</t>
  </si>
  <si>
    <t>PRATINHA</t>
  </si>
  <si>
    <t>PRATÁPOLIS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</si>
  <si>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</si>
  <si>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</si>
  <si>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</si>
  <si>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</si>
  <si>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</si>
  <si>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</si>
  <si>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</si>
  <si>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</si>
  <si>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</si>
  <si>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</si>
  <si>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</si>
  <si>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</si>
  <si>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</si>
  <si>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</si>
  <si>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</si>
  <si>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</si>
  <si>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</si>
  <si>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</si>
  <si>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</si>
  <si>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</si>
  <si>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</si>
  <si>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</si>
  <si>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</si>
  <si>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</si>
  <si>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</si>
  <si>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</si>
  <si>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</si>
  <si>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</si>
  <si>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</si>
  <si>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</si>
  <si>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</si>
  <si>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</si>
  <si>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</si>
  <si>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</si>
  <si>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</si>
  <si>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</si>
  <si>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</si>
  <si>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</si>
  <si>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</si>
  <si>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</si>
  <si>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</si>
  <si>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</si>
  <si>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</si>
  <si>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</si>
  <si>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</si>
  <si>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</si>
  <si>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</si>
  <si>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</si>
  <si>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</si>
  <si>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</si>
  <si>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</si>
  <si>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</si>
  <si>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</si>
  <si>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</si>
  <si>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</si>
  <si>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</si>
  <si>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</si>
  <si>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</si>
  <si>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</si>
  <si>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</si>
  <si>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</si>
  <si>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</si>
  <si>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</si>
  <si>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</si>
  <si>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</si>
  <si>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</si>
  <si>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</si>
  <si>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</si>
  <si>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</si>
  <si>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</si>
  <si>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</si>
  <si>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</si>
  <si>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</si>
  <si>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</si>
  <si>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</si>
  <si>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</si>
  <si>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</si>
  <si>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</si>
  <si>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</si>
  <si>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</si>
  <si>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</si>
  <si>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</si>
  <si>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</si>
  <si>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</si>
  <si>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</si>
  <si>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</si>
  <si>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SAPUCAÍ-MIRIM</t>
  </si>
  <si>
    <t>SARDOÁ</t>
  </si>
  <si>
    <t>SARZEDO</t>
  </si>
  <si>
    <t>SEM-PEIXE</t>
  </si>
  <si>
    <t>SENADOR AMARAL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</si>
  <si>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</si>
  <si>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</si>
  <si>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</si>
  <si>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</si>
  <si>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</si>
  <si>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</si>
  <si>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</si>
  <si>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</si>
  <si>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</si>
  <si>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</si>
  <si>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</si>
  <si>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</si>
  <si>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</si>
  <si>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</si>
  <si>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SERRANÓPOLIS DE MINAS</t>
  </si>
  <si>
    <t>SERRO</t>
  </si>
  <si>
    <t>SETE LAGOAS</t>
  </si>
  <si>
    <t>SETUBINHA</t>
  </si>
  <si>
    <t>SILVEIRÂNIA</t>
  </si>
  <si>
    <t>SILVIANÓPOLIS</t>
  </si>
  <si>
    <t>SIMONÉSIA</t>
  </si>
  <si>
    <t>SIMÃO PEREIRA</t>
  </si>
  <si>
    <t>SOBRÁLIA</t>
  </si>
  <si>
    <t>SOLEDADE DE MINAS</t>
  </si>
  <si>
    <t>SÃO BENTO ABADE</t>
  </si>
  <si>
    <t>SÃO DOMINGOS DAS DORES</t>
  </si>
  <si>
    <t>SÃO DOMINGOS DO PRATA</t>
  </si>
  <si>
    <t>SÃO FRANCISCO</t>
  </si>
  <si>
    <t>SÃO FRANCISCO DE PAULA</t>
  </si>
  <si>
    <t>SÃO FRANCISCO DE SALES</t>
  </si>
  <si>
    <t>SÃO FRANCISCO DO GLÓRIA</t>
  </si>
  <si>
    <t>SÃO FÉLIX DE MINAS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</si>
  <si>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</si>
  <si>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</si>
  <si>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</si>
  <si>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</si>
  <si>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</si>
  <si>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</si>
  <si>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</si>
  <si>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</si>
  <si>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</si>
  <si>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</si>
  <si>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</si>
  <si>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</si>
  <si>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</si>
  <si>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</si>
  <si>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</si>
  <si>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</si>
  <si>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</si>
  <si>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</si>
  <si>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</si>
  <si>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</si>
  <si>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</si>
  <si>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</si>
  <si>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</si>
  <si>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</si>
  <si>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</si>
  <si>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</si>
  <si>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</si>
  <si>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</si>
  <si>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</si>
  <si>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</si>
  <si>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</si>
  <si>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</si>
  <si>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LOURENÇO</t>
  </si>
  <si>
    <t>SÃO MIGUEL DO ANTA</t>
  </si>
  <si>
    <t>SÃO PEDRO DA UNIÃO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</si>
  <si>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</si>
  <si>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</si>
  <si>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</si>
  <si>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</si>
  <si>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</si>
  <si>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</si>
  <si>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</si>
  <si>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</si>
  <si>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</si>
  <si>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</si>
  <si>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</si>
  <si>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</si>
  <si>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</si>
  <si>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</si>
  <si>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</si>
  <si>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</si>
  <si>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</si>
  <si>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</si>
  <si>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</si>
  <si>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</si>
  <si>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</si>
  <si>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</si>
  <si>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</si>
  <si>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</si>
  <si>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</si>
  <si>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</si>
  <si>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</si>
  <si>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</si>
  <si>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</si>
  <si>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</si>
  <si>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</si>
  <si>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</si>
  <si>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</si>
  <si>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</si>
  <si>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</si>
  <si>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</si>
  <si>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</si>
  <si>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UBAPORANGA</t>
  </si>
  <si>
    <t>UBAÍ</t>
  </si>
  <si>
    <t>UBERABA</t>
  </si>
  <si>
    <t>UBERLÂNDIA</t>
  </si>
  <si>
    <t>UBÁ</t>
  </si>
  <si>
    <t>UMBURATIBA</t>
  </si>
  <si>
    <t>UNAÍ</t>
  </si>
  <si>
    <t>UNIÃO DE MINAS</t>
  </si>
  <si>
    <t>URUANA DE MINAS</t>
  </si>
  <si>
    <t>URUCUIA</t>
  </si>
  <si>
    <t>URUCÂNIA</t>
  </si>
  <si>
    <t>VARGEM ALEGRE</t>
  </si>
  <si>
    <t>VARGEM BONITA</t>
  </si>
  <si>
    <t>VARGEM GRANDE DO RIO PARDO</t>
  </si>
  <si>
    <t>VARGINHA</t>
  </si>
  <si>
    <t>VARJÃO DE MINAS</t>
  </si>
  <si>
    <t>VARZELÂNDIA</t>
  </si>
  <si>
    <t>VAZANTE</t>
  </si>
  <si>
    <t>VERDELÂNDIA</t>
  </si>
  <si>
    <t>VEREDINHA</t>
  </si>
  <si>
    <t>VERMELHO NOVO</t>
  </si>
  <si>
    <t>VERÍSSIMO</t>
  </si>
  <si>
    <t>VESPASIANO</t>
  </si>
  <si>
    <t>VIEIRAS</t>
  </si>
  <si>
    <t>VIRGEM DA LAPA</t>
  </si>
  <si>
    <t>VIRGINÓPOLIS</t>
  </si>
  <si>
    <t>VIRGOLÂNDIA</t>
  </si>
  <si>
    <t>VIRGÍNIA</t>
  </si>
  <si>
    <t>VISCONDE DO RIO BRANCO</t>
  </si>
  <si>
    <t>VIÇOSA</t>
  </si>
  <si>
    <t>VOLTA GRANDE</t>
  </si>
  <si>
    <t>VÁRZEA DA PALMA</t>
  </si>
  <si>
    <t>WENCESLAU BRAZ</t>
  </si>
  <si>
    <t>ÁGUA BOA</t>
  </si>
  <si>
    <t>ÁGUA COMPRIDA</t>
  </si>
  <si>
    <t>ÁGUAS FORMOSAS</t>
  </si>
  <si>
    <t>ÁGUAS VERMELHAS</t>
  </si>
  <si>
    <t>AMPARO DO SERRA</t>
  </si>
  <si>
    <t>CACHOEIRA DE PAJEÚ</t>
  </si>
  <si>
    <t>DONA EUSÉBIA</t>
  </si>
  <si>
    <t>GLAUCILÂNDIA</t>
  </si>
  <si>
    <t>GOUVEIA</t>
  </si>
  <si>
    <t>IBITIÚRA DE MINAS</t>
  </si>
  <si>
    <t>JOAÍMA</t>
  </si>
  <si>
    <t>OLHOS-D'ÁGUA</t>
  </si>
  <si>
    <t>ONÇA DE PITANGUI</t>
  </si>
  <si>
    <t>ORIZÂNIA</t>
  </si>
  <si>
    <t>PASSABÉM</t>
  </si>
  <si>
    <t>PINGO-D'ÁGUA</t>
  </si>
  <si>
    <t>SANTA RITA De IBITIPOCA</t>
  </si>
  <si>
    <t>SÃO BRÁS DO SUAÇUí</t>
  </si>
  <si>
    <t>SÃO PEDRO DO SUAÇUÍ</t>
  </si>
  <si>
    <t>SENADOR CORTES</t>
  </si>
  <si>
    <t>SÃO THOMÉ DAS LETRAS</t>
  </si>
  <si>
    <t>Pingo-D'Água</t>
  </si>
  <si>
    <t>Ponto chique</t>
  </si>
  <si>
    <t>Mês: 09</t>
  </si>
  <si>
    <r>
      <t xml:space="preserve">Mês: OUT-15 
</t>
    </r>
    <r>
      <rPr>
        <sz val="10"/>
        <color theme="1"/>
        <rFont val="Cambria"/>
        <family val="1"/>
        <scheme val="major"/>
      </rPr>
      <t>Dados FPM e ICMS: SET-15
Dados IDH-M: 2010</t>
    </r>
  </si>
  <si>
    <t>Tipo de Registro</t>
  </si>
  <si>
    <t>Número Convênio</t>
  </si>
  <si>
    <t>Número Plano</t>
  </si>
  <si>
    <t>Número Proposta</t>
  </si>
  <si>
    <t>SIAFI</t>
  </si>
  <si>
    <t>Status</t>
  </si>
  <si>
    <t>Órgão Sigla</t>
  </si>
  <si>
    <t>Órgão</t>
  </si>
  <si>
    <t>Unidade Orçamentária</t>
  </si>
  <si>
    <t>Convenente</t>
  </si>
  <si>
    <t>Convenente CNPJ</t>
  </si>
  <si>
    <t>Convenente TIPO</t>
  </si>
  <si>
    <t>Município Convenente</t>
  </si>
  <si>
    <t>Repasse Natureza Especial</t>
  </si>
  <si>
    <t>Data Criação</t>
  </si>
  <si>
    <t>Data Assinatura</t>
  </si>
  <si>
    <t>Data de Publicação</t>
  </si>
  <si>
    <t>Data Inicio</t>
  </si>
  <si>
    <t>Data Término</t>
  </si>
  <si>
    <t>Quantidade parcelas Cronograma Desembolso Concedente</t>
  </si>
  <si>
    <t>Quantidade parcelas Cronograma Desembolso Interveniente</t>
  </si>
  <si>
    <t>Valor Total Concedente</t>
  </si>
  <si>
    <t>Valor Total Emenda Parlamentar</t>
  </si>
  <si>
    <t>Valor Total Interveniente</t>
  </si>
  <si>
    <t>Valor Total Contrapartida</t>
  </si>
  <si>
    <t>Valor Total do Convênio Dotação Orçamentária</t>
  </si>
  <si>
    <t>Plano</t>
  </si>
  <si>
    <t>000996/2015</t>
  </si>
  <si>
    <t>002561/2015</t>
  </si>
  <si>
    <t>ANÁLISE TÉCNICA</t>
  </si>
  <si>
    <t>SEGOV</t>
  </si>
  <si>
    <t>SECRETARIA DE ESTADO DE GOVERNO</t>
  </si>
  <si>
    <t>PREFEITURA MUNICIPAL DE POUSO ALTO</t>
  </si>
  <si>
    <t>18.667.212/0001-92</t>
  </si>
  <si>
    <t>ADMINISTRAÇÃO MUNICIPAL</t>
  </si>
  <si>
    <t>-</t>
  </si>
  <si>
    <t>Proposta</t>
  </si>
  <si>
    <t>002807/2015</t>
  </si>
  <si>
    <t>CADASTRAMENTO</t>
  </si>
  <si>
    <t>SEESP</t>
  </si>
  <si>
    <t>SECRETARIA DE ESTADO DE ESPORTES</t>
  </si>
  <si>
    <t>PREFEITURA MUNICIPAL DE LAGOA GRANDE</t>
  </si>
  <si>
    <t>23.097.454/0001-28</t>
  </si>
  <si>
    <t>002821/2015</t>
  </si>
  <si>
    <t>ANÁLISE - CHECKLIST DE CELEBRAÇÃO</t>
  </si>
  <si>
    <t>002808/2015</t>
  </si>
  <si>
    <t>002818/2015</t>
  </si>
  <si>
    <t>004018/2015</t>
  </si>
  <si>
    <t>PREFEITURA MUNICIPAL DE IRAI DE MINAS</t>
  </si>
  <si>
    <t>18.158.642/0001-89</t>
  </si>
  <si>
    <t>IRAI DE MINAS</t>
  </si>
  <si>
    <t>004393/2015</t>
  </si>
  <si>
    <t>VALIDAÇÃO DA PROPOSTA PELO RESPONSÁVEL LEGAL</t>
  </si>
  <si>
    <t>PREFEITURA MUNICIPAL DE MACHADO</t>
  </si>
  <si>
    <t>18.242.784/0001-20</t>
  </si>
  <si>
    <t>004622/2015</t>
  </si>
  <si>
    <t>SES</t>
  </si>
  <si>
    <t>SECRETARIA DE ESTADO DE SAÚDE</t>
  </si>
  <si>
    <t>PREFEITURA MUNICIPAL DE NAZARENO</t>
  </si>
  <si>
    <t>18.557.561/0001-51</t>
  </si>
  <si>
    <t>003828/2015</t>
  </si>
  <si>
    <t>FEAS</t>
  </si>
  <si>
    <t>FUNDO ESTADUAL DE ASSISTÊNCIA SOCIAL</t>
  </si>
  <si>
    <t>PREFEITURA MUNICIPAL DE CONSELHEIRO LAFAIETE</t>
  </si>
  <si>
    <t>19.718.360/0001-51</t>
  </si>
  <si>
    <t>004677/2015</t>
  </si>
  <si>
    <t>SETOP</t>
  </si>
  <si>
    <t>SECRETARIA DE ESTADO  DE TRANSPORTES  E OBRAS PÚBLICAS</t>
  </si>
  <si>
    <t>PREFEITURA MUNICIPAL DE RODEIRO</t>
  </si>
  <si>
    <t>18.128.256/0001-44</t>
  </si>
  <si>
    <t>002801/2015</t>
  </si>
  <si>
    <t>PREFEITURA MUNICIPAL DE PONTE NOVA</t>
  </si>
  <si>
    <t>23.804.149/0001-29</t>
  </si>
  <si>
    <t>005399/2015</t>
  </si>
  <si>
    <t>PREFEITURA MUNICIPAL DE CARANDAÍ</t>
  </si>
  <si>
    <t>18.094.797/0001-07</t>
  </si>
  <si>
    <t>CARANDAI</t>
  </si>
  <si>
    <t>003423/2015</t>
  </si>
  <si>
    <t>PREFEITURA MUNICIPAL DE ROMARIA</t>
  </si>
  <si>
    <t>18.160.044/0001-44</t>
  </si>
  <si>
    <t>005240/2015</t>
  </si>
  <si>
    <t>RECEBIDA PELO ÓRGÃO CONCEDENTE</t>
  </si>
  <si>
    <t>PREFEITURA MUNICIPAL DE POMPÉU</t>
  </si>
  <si>
    <t>18.296.681/0001-42</t>
  </si>
  <si>
    <t>POMPEU</t>
  </si>
  <si>
    <t>003684/2015</t>
  </si>
  <si>
    <t>SAÚDE</t>
  </si>
  <si>
    <t>003722/2015</t>
  </si>
  <si>
    <t>PREFEITURA MUNICIPAL DE ARCEBURGO</t>
  </si>
  <si>
    <t>17.899.717/0001-10</t>
  </si>
  <si>
    <t>003608/2015</t>
  </si>
  <si>
    <t>PREFEITURA MUNICIPAL DE LASSANCE</t>
  </si>
  <si>
    <t>18.279.125/0001-68</t>
  </si>
  <si>
    <t>004920/2015</t>
  </si>
  <si>
    <t>005149/2015</t>
  </si>
  <si>
    <t>SEC</t>
  </si>
  <si>
    <t>SECRETARIA DE ESTADO DE CULTURA</t>
  </si>
  <si>
    <t>PREFEITURA MUNICIPAL DE BARBACENA</t>
  </si>
  <si>
    <t>17.095.043/0001-09</t>
  </si>
  <si>
    <t>003827/2015</t>
  </si>
  <si>
    <t>005253/2015</t>
  </si>
  <si>
    <t>FEC</t>
  </si>
  <si>
    <t>FUNDO ESTADUAL DE CULTURA</t>
  </si>
  <si>
    <t>003032/2015</t>
  </si>
  <si>
    <t>SEDS</t>
  </si>
  <si>
    <t>SECRETARIA DE ESTADO DE DEFESA SOCIAL</t>
  </si>
  <si>
    <t>PREFEITURA MUNICIPAL DE TRÊS PONTAS</t>
  </si>
  <si>
    <t>18.245.167/0001-88</t>
  </si>
  <si>
    <t>TRES PONTAS</t>
  </si>
  <si>
    <t>004010/2015</t>
  </si>
  <si>
    <t>SEDRU</t>
  </si>
  <si>
    <t>SECRETARIA DE ESTADO DE DESENVOLVIMENTO REGIONAL, POLÍTICA URBANA E GESTÃO METROPOLITANA</t>
  </si>
  <si>
    <t>004016/2015</t>
  </si>
  <si>
    <t>004301/2015</t>
  </si>
  <si>
    <t>005002/2015</t>
  </si>
  <si>
    <t>005210/2015</t>
  </si>
  <si>
    <t>PREFEITURA MUNICIPAL DE ITAMONTE</t>
  </si>
  <si>
    <t>18.666.750/0001-62</t>
  </si>
  <si>
    <t>003215/2015</t>
  </si>
  <si>
    <t>004152/2015</t>
  </si>
  <si>
    <t>006828/2015</t>
  </si>
  <si>
    <t>PREFEITURA MUNICIPAL DE GUIMARÂNIA</t>
  </si>
  <si>
    <t>18.602.052/0001-01</t>
  </si>
  <si>
    <t>GUIMARANIA</t>
  </si>
  <si>
    <t>007114/2015</t>
  </si>
  <si>
    <t>007347/2015</t>
  </si>
  <si>
    <t>005715/2015</t>
  </si>
  <si>
    <t>SEDESE</t>
  </si>
  <si>
    <t>SECRETARIA DE ESTADO DE TRABALHO E DESENVOLVIMENTO SOCIAL</t>
  </si>
  <si>
    <t>005815/2015</t>
  </si>
  <si>
    <t>PREFEITURA MUNICIPAL DE VARJÃO DE MINAS</t>
  </si>
  <si>
    <t>01.609.780/0001-34</t>
  </si>
  <si>
    <t>VARJAO DE MINAS</t>
  </si>
  <si>
    <t>007422/2015</t>
  </si>
  <si>
    <t>PREFEITURA MUNICIPAL DE FORMIGA</t>
  </si>
  <si>
    <t>16.784.720/0001-25</t>
  </si>
  <si>
    <t>005738/2015</t>
  </si>
  <si>
    <t>SEDA</t>
  </si>
  <si>
    <t>SECRETARIA DE ESTADO DE DESENVOLVIMENTO AGRÁRIO</t>
  </si>
  <si>
    <t>004114/2015</t>
  </si>
  <si>
    <t>007142/2015</t>
  </si>
  <si>
    <t>PREFEITURA MUNICIPAL DE CARBONITA</t>
  </si>
  <si>
    <t>21.154.174/0001-89</t>
  </si>
  <si>
    <t>004144/2015</t>
  </si>
  <si>
    <t>006230/2015</t>
  </si>
  <si>
    <t>PREFEITURA MUNICIPAL DE LAGAMAR</t>
  </si>
  <si>
    <t>18.192.260/0001-71</t>
  </si>
  <si>
    <t>007144/2015</t>
  </si>
  <si>
    <t>004372/2015</t>
  </si>
  <si>
    <t>001087/2015</t>
  </si>
  <si>
    <t>PROCESSO DE ASSINATURA E PUBLICAÇÃO</t>
  </si>
  <si>
    <t>007014/2015</t>
  </si>
  <si>
    <t>007172/2015</t>
  </si>
  <si>
    <t>005714/2015</t>
  </si>
  <si>
    <t>007101/2015</t>
  </si>
  <si>
    <t>007051/2015</t>
  </si>
  <si>
    <t>005842/2015</t>
  </si>
  <si>
    <t>009586/2015</t>
  </si>
  <si>
    <t>PREFEITURA MUNICIPAL DE MONSENHOR PAULO</t>
  </si>
  <si>
    <t>22.541.874/0001-99</t>
  </si>
  <si>
    <t>005430/2015</t>
  </si>
  <si>
    <t>PREFEITURA MUNICIPAL DE CÓRREGO FUNDO</t>
  </si>
  <si>
    <t>01.614.862/0001-77</t>
  </si>
  <si>
    <t>CORREGO FUNDO</t>
  </si>
  <si>
    <t>007469/2015</t>
  </si>
  <si>
    <t>006598/2015</t>
  </si>
  <si>
    <t>005564/2015</t>
  </si>
  <si>
    <t>007710/2015</t>
  </si>
  <si>
    <t>PREFEITURA MUNICIPAL DE BAMBUI</t>
  </si>
  <si>
    <t>20.920.567/0001-93</t>
  </si>
  <si>
    <t>BAMBUI</t>
  </si>
  <si>
    <t>005138/2015</t>
  </si>
  <si>
    <t>PREFEITURA MUNICIPAL DE IPUIUNA</t>
  </si>
  <si>
    <t>18.179.226/0001-67</t>
  </si>
  <si>
    <t>IPUIUNA</t>
  </si>
  <si>
    <t>007339/2015</t>
  </si>
  <si>
    <t>005731/2015</t>
  </si>
  <si>
    <t>006330/2015</t>
  </si>
  <si>
    <t>006767/2015</t>
  </si>
  <si>
    <t>005692/2015</t>
  </si>
  <si>
    <t>PREFEITURA MUNICIPAL DE RIO PIRACICABA</t>
  </si>
  <si>
    <t>18.400.945/0001-66</t>
  </si>
  <si>
    <t>007175/2015</t>
  </si>
  <si>
    <t>007845/2015</t>
  </si>
  <si>
    <t>PREFEITURA MUNICIPAL DE CURVELO</t>
  </si>
  <si>
    <t>17.695.024/0001-05</t>
  </si>
  <si>
    <t>006089/2015</t>
  </si>
  <si>
    <t>006150/2015</t>
  </si>
  <si>
    <t>005542/2015</t>
  </si>
  <si>
    <t>007158/2015</t>
  </si>
  <si>
    <t>007036/2015</t>
  </si>
  <si>
    <t>007186/2015</t>
  </si>
  <si>
    <t>SEEJ</t>
  </si>
  <si>
    <t>SECRETARIA DE ESTADO DE ESPORTES E DA JUVENTUDE</t>
  </si>
  <si>
    <t>008603/2015</t>
  </si>
  <si>
    <t>008861/2015</t>
  </si>
  <si>
    <t>PREFEITURA MUNICIPAL DE SÃO JOÃO DEL REI</t>
  </si>
  <si>
    <t>17.749.896/0001-09</t>
  </si>
  <si>
    <t>SAO JOAO DEL REI</t>
  </si>
  <si>
    <t>009484/2015</t>
  </si>
  <si>
    <t>PREFEITURA MUNICIPAL DE GURINHATÃ</t>
  </si>
  <si>
    <t>18.457.192/0001-25</t>
  </si>
  <si>
    <t>GURINHATA</t>
  </si>
  <si>
    <t>002137/2015</t>
  </si>
  <si>
    <t>SETUR</t>
  </si>
  <si>
    <t>SECRETARIA DE ESTADO DE TURISMO</t>
  </si>
  <si>
    <t>008871/2015</t>
  </si>
  <si>
    <t>008394/2015</t>
  </si>
  <si>
    <t>008329/2015</t>
  </si>
  <si>
    <t>008877/2015</t>
  </si>
  <si>
    <t>PREFEITURA MUNICIPAL DE IGARATINGA</t>
  </si>
  <si>
    <t>18.313.825/0001-21</t>
  </si>
  <si>
    <t>008484/2015</t>
  </si>
  <si>
    <t>PREFEITURA MUNICIPAL DE CATAGUASES</t>
  </si>
  <si>
    <t>17.702.499/0001-81</t>
  </si>
  <si>
    <t>008164/2015</t>
  </si>
  <si>
    <t>PREFEITURA MUNICIPAL DE CAPITÓLIO</t>
  </si>
  <si>
    <t>16.726.028/0001-40</t>
  </si>
  <si>
    <t>CAPITOLIO</t>
  </si>
  <si>
    <t>009489/2015</t>
  </si>
  <si>
    <t>008765/2015</t>
  </si>
  <si>
    <t>001102/2015</t>
  </si>
  <si>
    <t>001108/2015</t>
  </si>
  <si>
    <t>009850/2015</t>
  </si>
  <si>
    <t>008494/2015</t>
  </si>
  <si>
    <t>PREFEITURA MUNICIPAL DE CARMO DO PARANAÍBA</t>
  </si>
  <si>
    <t>18.602.029/0001-09</t>
  </si>
  <si>
    <t>CARMO DO PARANAIBA</t>
  </si>
  <si>
    <t>009547/2015</t>
  </si>
  <si>
    <t>PREFEITURA MUNICIPAL DE CONCEIÇÃO DO PARÁ</t>
  </si>
  <si>
    <t>18.315.200/0001-07</t>
  </si>
  <si>
    <t>CONCEIÇAO DO PARA</t>
  </si>
  <si>
    <t>009537/2015</t>
  </si>
  <si>
    <t>009599/2015</t>
  </si>
  <si>
    <t>PREFEITURA MUNICIPAL DE SANTA RITA DE CALDAS</t>
  </si>
  <si>
    <t>17.857.442/0001-51</t>
  </si>
  <si>
    <t>001105/2015</t>
  </si>
  <si>
    <t>009524/2015</t>
  </si>
  <si>
    <t>007679/2015</t>
  </si>
  <si>
    <t>ASSISTÊNCIA SOCIAL</t>
  </si>
  <si>
    <t>009572/2015</t>
  </si>
  <si>
    <t>009590/2015</t>
  </si>
  <si>
    <t>008772/2015</t>
  </si>
  <si>
    <t>007643/2015</t>
  </si>
  <si>
    <t>005449/2015</t>
  </si>
  <si>
    <t>PREFEITURA MUNICIPAL DE BOM DESPACHO</t>
  </si>
  <si>
    <t>18.301.002/0001-86</t>
  </si>
  <si>
    <t>009767/2015</t>
  </si>
  <si>
    <t>009913/2015</t>
  </si>
  <si>
    <t>001128/2015</t>
  </si>
  <si>
    <t>001151/2015</t>
  </si>
  <si>
    <t>009341/2015</t>
  </si>
  <si>
    <t>PREFEITURA MUNICIPAL DE OURO FINO</t>
  </si>
  <si>
    <t>18.671.271/0001-34</t>
  </si>
  <si>
    <t>009682/2015</t>
  </si>
  <si>
    <t>001136/2015</t>
  </si>
  <si>
    <t>ANÁLISE JURÍDICA</t>
  </si>
  <si>
    <t>009992/2015</t>
  </si>
  <si>
    <t>009841/2015</t>
  </si>
  <si>
    <t>010097/2015</t>
  </si>
  <si>
    <t>009750/2015</t>
  </si>
  <si>
    <t>PREFEITURA MUNICIPAL DE CAMBUÍ</t>
  </si>
  <si>
    <t>18.675.975/0001-85</t>
  </si>
  <si>
    <t>CAMBUI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</si>
</sst>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6" borderId="15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 wrapText="1"/>
    </xf>
    <xf numFmtId="4" fontId="20" fillId="35" borderId="21" xfId="2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vertical="center"/>
    </xf>
    <xf numFmtId="4" fontId="20" fillId="36" borderId="0" xfId="0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24" xfId="0" applyFont="1" applyFill="1" applyBorder="1" applyAlignment="1">
      <alignment vertical="center"/>
    </xf>
    <xf numFmtId="0" fontId="20" fillId="36" borderId="15" xfId="0" applyFont="1" applyFill="1" applyBorder="1" applyAlignment="1">
      <alignment horizontal="right" vertical="center"/>
    </xf>
    <xf numFmtId="10" fontId="23" fillId="36" borderId="16" xfId="1" applyNumberFormat="1" applyFont="1" applyFill="1" applyBorder="1" applyAlignment="1">
      <alignment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0" fontId="16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4" fontId="0" fillId="34" borderId="11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2" fontId="0" fillId="0" borderId="0" xfId="0" applyNumberFormat="1"/>
    <xf numFmtId="0" fontId="0" fillId="0" borderId="0" xfId="0" applyBorder="1"/>
    <xf numFmtId="43" fontId="0" fillId="0" borderId="0" xfId="2" applyFont="1" applyBorder="1"/>
    <xf numFmtId="9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8" fillId="37" borderId="10" xfId="0" applyFont="1" applyFill="1" applyBorder="1" applyAlignment="1">
      <alignment horizontal="left" vertical="center" wrapText="1"/>
    </xf>
    <xf numFmtId="0" fontId="29" fillId="38" borderId="10" xfId="0" applyFont="1" applyFill="1" applyBorder="1" applyAlignment="1">
      <alignment horizontal="left" vertical="center"/>
    </xf>
    <xf numFmtId="14" fontId="29" fillId="38" borderId="10" xfId="0" applyNumberFormat="1" applyFont="1" applyFill="1" applyBorder="1" applyAlignment="1">
      <alignment horizontal="left" vertical="center"/>
    </xf>
    <xf numFmtId="8" fontId="29" fillId="38" borderId="10" xfId="0" applyNumberFormat="1" applyFont="1" applyFill="1" applyBorder="1" applyAlignment="1">
      <alignment horizontal="left" vertical="center"/>
    </xf>
    <xf numFmtId="10" fontId="29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0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/>
    </xf>
    <xf numFmtId="0" fontId="25" fillId="36" borderId="16" xfId="44" applyFont="1" applyFill="1" applyBorder="1" applyAlignment="1">
      <alignment horizontal="left"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 wrapText="1"/>
    </xf>
    <xf numFmtId="0" fontId="25" fillId="36" borderId="16" xfId="44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165" fontId="20" fillId="36" borderId="0" xfId="0" applyNumberFormat="1" applyFont="1" applyFill="1" applyBorder="1" applyAlignment="1">
      <alignment horizontal="left" vertical="center"/>
    </xf>
    <xf numFmtId="165" fontId="20" fillId="36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1063625</xdr:colOff>
      <xdr:row>42</xdr:row>
      <xdr:rowOff>116418</xdr:rowOff>
    </xdr:from>
    <xdr:to>
      <xdr:col>4</xdr:col>
      <xdr:colOff>809625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792" y="8974668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topLeftCell="A7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1" t="s">
        <v>882</v>
      </c>
      <c r="B1" s="62"/>
      <c r="C1" s="62"/>
      <c r="D1" s="62"/>
      <c r="E1" s="63"/>
    </row>
    <row r="2" spans="1:5" x14ac:dyDescent="0.25">
      <c r="A2" s="9"/>
      <c r="B2" s="10"/>
      <c r="C2" s="10"/>
      <c r="D2" s="10"/>
      <c r="E2" s="11"/>
    </row>
    <row r="3" spans="1:5" ht="15.75" thickBot="1" x14ac:dyDescent="0.3">
      <c r="A3" s="24"/>
      <c r="B3" s="25"/>
      <c r="C3" s="25"/>
      <c r="D3" s="25"/>
      <c r="E3" s="26"/>
    </row>
    <row r="4" spans="1:5" ht="27" thickTop="1" thickBot="1" x14ac:dyDescent="0.3">
      <c r="A4" s="64" t="s">
        <v>883</v>
      </c>
      <c r="B4" s="65"/>
      <c r="C4" s="65"/>
      <c r="D4" s="65"/>
      <c r="E4" s="66"/>
    </row>
    <row r="5" spans="1:5" ht="15.75" thickTop="1" x14ac:dyDescent="0.25">
      <c r="A5" s="9"/>
      <c r="B5" s="10"/>
      <c r="C5" s="10"/>
      <c r="D5" s="10"/>
      <c r="E5" s="11"/>
    </row>
    <row r="6" spans="1:5" x14ac:dyDescent="0.25">
      <c r="A6" s="9"/>
      <c r="B6" s="10"/>
      <c r="C6" s="10"/>
      <c r="D6" s="10"/>
      <c r="E6" s="11"/>
    </row>
    <row r="7" spans="1:5" x14ac:dyDescent="0.25">
      <c r="A7" s="9"/>
      <c r="B7" s="10"/>
      <c r="C7" s="10"/>
      <c r="D7" s="10"/>
      <c r="E7" s="11"/>
    </row>
    <row r="8" spans="1:5" x14ac:dyDescent="0.25">
      <c r="A8" s="75" t="s">
        <v>1747</v>
      </c>
      <c r="B8" s="76"/>
      <c r="C8" s="76"/>
      <c r="D8" s="76"/>
      <c r="E8" s="77"/>
    </row>
    <row r="9" spans="1:5" ht="23.25" customHeight="1" x14ac:dyDescent="0.25">
      <c r="A9" s="78"/>
      <c r="B9" s="76"/>
      <c r="C9" s="76"/>
      <c r="D9" s="76"/>
      <c r="E9" s="77"/>
    </row>
    <row r="10" spans="1:5" x14ac:dyDescent="0.25">
      <c r="A10" s="9"/>
      <c r="B10" s="10"/>
      <c r="C10" s="10"/>
      <c r="D10" s="10"/>
      <c r="E10" s="11"/>
    </row>
    <row r="11" spans="1:5" ht="15.75" thickBot="1" x14ac:dyDescent="0.3">
      <c r="A11" s="9"/>
      <c r="B11" s="10"/>
      <c r="C11" s="10"/>
      <c r="D11" s="10"/>
      <c r="E11" s="11"/>
    </row>
    <row r="12" spans="1:5" ht="15" customHeight="1" thickBot="1" x14ac:dyDescent="0.3">
      <c r="A12" s="12" t="s">
        <v>0</v>
      </c>
      <c r="B12" s="29"/>
      <c r="C12" s="10"/>
      <c r="D12" s="10"/>
      <c r="E12" s="11"/>
    </row>
    <row r="13" spans="1:5" ht="15" customHeight="1" thickBot="1" x14ac:dyDescent="0.3">
      <c r="A13" s="9"/>
      <c r="B13" s="14"/>
      <c r="C13" s="10"/>
      <c r="D13" s="15"/>
      <c r="E13" s="28"/>
    </row>
    <row r="14" spans="1:5" ht="15" customHeight="1" thickBot="1" x14ac:dyDescent="0.3">
      <c r="A14" s="12" t="s">
        <v>1</v>
      </c>
      <c r="B14" s="16" t="str">
        <f>IFERROR(VLOOKUP(B12,FPM!A5:D859,2,FALSE)/0.8,"")</f>
        <v/>
      </c>
      <c r="C14" s="10"/>
      <c r="D14" s="10"/>
      <c r="E14" s="11"/>
    </row>
    <row r="15" spans="1:5" ht="15" customHeight="1" thickBot="1" x14ac:dyDescent="0.3">
      <c r="A15" s="17"/>
      <c r="B15" s="18"/>
      <c r="C15" s="10"/>
      <c r="D15" s="15"/>
      <c r="E15" s="28"/>
    </row>
    <row r="16" spans="1:5" ht="15" customHeight="1" thickBot="1" x14ac:dyDescent="0.3">
      <c r="A16" s="12" t="s">
        <v>3</v>
      </c>
      <c r="B16" s="16" t="str">
        <f>IFERROR(VLOOKUP(B12,ICMS!A1:B854,2,FALSE),"")</f>
        <v/>
      </c>
      <c r="C16" s="10"/>
      <c r="D16" s="67" t="s">
        <v>4</v>
      </c>
      <c r="E16" s="70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17"/>
      <c r="B17" s="18"/>
      <c r="C17" s="10"/>
      <c r="D17" s="68"/>
      <c r="E17" s="71"/>
    </row>
    <row r="18" spans="1:5" ht="15.75" thickBot="1" x14ac:dyDescent="0.3">
      <c r="A18" s="12" t="s">
        <v>2</v>
      </c>
      <c r="B18" s="19" t="str">
        <f>IFERROR(VLOOKUP(B12,'IDH-M'!A1:C855,3),"")</f>
        <v/>
      </c>
      <c r="C18" s="10"/>
      <c r="D18" s="68"/>
      <c r="E18" s="71"/>
    </row>
    <row r="19" spans="1:5" ht="15.75" thickBot="1" x14ac:dyDescent="0.3">
      <c r="A19" s="17"/>
      <c r="B19" s="20"/>
      <c r="C19" s="10"/>
      <c r="D19" s="68"/>
      <c r="E19" s="71"/>
    </row>
    <row r="20" spans="1:5" ht="15.75" thickBot="1" x14ac:dyDescent="0.3">
      <c r="A20" s="12" t="s">
        <v>881</v>
      </c>
      <c r="B20" s="13" t="str">
        <f>IFERROR(IF(VLOOKUP(B12,'Área Sudene Idene'!A1:B854,2,FALSE)="sudene/idene","sim","não"),"")</f>
        <v/>
      </c>
      <c r="C20" s="21"/>
      <c r="D20" s="69"/>
      <c r="E20" s="72"/>
    </row>
    <row r="21" spans="1:5" x14ac:dyDescent="0.25">
      <c r="A21" s="17"/>
      <c r="B21" s="10"/>
      <c r="C21" s="21"/>
      <c r="D21" s="10"/>
      <c r="E21" s="11"/>
    </row>
    <row r="22" spans="1:5" x14ac:dyDescent="0.25">
      <c r="A22" s="9"/>
      <c r="B22" s="10"/>
      <c r="C22" s="10"/>
      <c r="D22" s="10"/>
      <c r="E22" s="11"/>
    </row>
    <row r="23" spans="1:5" x14ac:dyDescent="0.25">
      <c r="A23" s="9"/>
      <c r="B23" s="10"/>
      <c r="C23" s="10"/>
      <c r="D23" s="10"/>
      <c r="E23" s="11"/>
    </row>
    <row r="24" spans="1:5" x14ac:dyDescent="0.25">
      <c r="A24" s="9"/>
      <c r="B24" s="10"/>
      <c r="C24" s="10"/>
      <c r="D24" s="10"/>
      <c r="E24" s="11"/>
    </row>
    <row r="25" spans="1:5" x14ac:dyDescent="0.25">
      <c r="A25" s="9"/>
      <c r="B25" s="10"/>
      <c r="C25" s="10"/>
      <c r="D25" s="10"/>
      <c r="E25" s="11"/>
    </row>
    <row r="26" spans="1:5" x14ac:dyDescent="0.25">
      <c r="A26" s="9"/>
      <c r="B26" s="10"/>
      <c r="C26" s="10"/>
      <c r="D26" s="10"/>
      <c r="E26" s="11"/>
    </row>
    <row r="27" spans="1:5" x14ac:dyDescent="0.25">
      <c r="A27" s="9"/>
      <c r="B27" s="10"/>
      <c r="C27" s="10"/>
      <c r="D27" s="10"/>
      <c r="E27" s="11"/>
    </row>
    <row r="28" spans="1:5" x14ac:dyDescent="0.25">
      <c r="A28" s="9"/>
      <c r="B28" s="10"/>
      <c r="C28" s="10"/>
      <c r="D28" s="10"/>
      <c r="E28" s="11"/>
    </row>
    <row r="29" spans="1:5" x14ac:dyDescent="0.25">
      <c r="A29" s="9"/>
      <c r="B29" s="10"/>
      <c r="C29" s="10"/>
      <c r="D29" s="10"/>
      <c r="E29" s="11"/>
    </row>
    <row r="30" spans="1:5" x14ac:dyDescent="0.25">
      <c r="A30" s="27" t="s">
        <v>871</v>
      </c>
      <c r="B30" s="59" t="s">
        <v>5</v>
      </c>
      <c r="C30" s="59"/>
      <c r="D30" s="59"/>
      <c r="E30" s="60"/>
    </row>
    <row r="31" spans="1:5" x14ac:dyDescent="0.25">
      <c r="A31" s="27" t="s">
        <v>872</v>
      </c>
      <c r="B31" s="73" t="s">
        <v>879</v>
      </c>
      <c r="C31" s="73"/>
      <c r="D31" s="73"/>
      <c r="E31" s="74"/>
    </row>
    <row r="32" spans="1:5" x14ac:dyDescent="0.25">
      <c r="A32" s="27" t="s">
        <v>873</v>
      </c>
      <c r="B32" s="59" t="s">
        <v>861</v>
      </c>
      <c r="C32" s="59"/>
      <c r="D32" s="59"/>
      <c r="E32" s="60"/>
    </row>
    <row r="33" spans="1:5" x14ac:dyDescent="0.25">
      <c r="A33" s="9"/>
      <c r="B33" s="10"/>
      <c r="C33" s="10"/>
      <c r="D33" s="10"/>
      <c r="E33" s="11"/>
    </row>
    <row r="34" spans="1:5" x14ac:dyDescent="0.25">
      <c r="A34" s="9"/>
      <c r="B34" s="10"/>
      <c r="C34" s="10"/>
      <c r="D34" s="10"/>
      <c r="E34" s="11"/>
    </row>
    <row r="35" spans="1:5" x14ac:dyDescent="0.25">
      <c r="A35" s="9"/>
      <c r="B35" s="10"/>
      <c r="C35" s="10"/>
      <c r="D35" s="10"/>
      <c r="E35" s="11"/>
    </row>
    <row r="36" spans="1:5" x14ac:dyDescent="0.25">
      <c r="A36" s="9"/>
      <c r="B36" s="10"/>
      <c r="C36" s="10"/>
      <c r="D36" s="10"/>
      <c r="E36" s="11"/>
    </row>
    <row r="37" spans="1:5" x14ac:dyDescent="0.25">
      <c r="A37" s="9"/>
      <c r="B37" s="10"/>
      <c r="C37" s="10"/>
      <c r="D37" s="10"/>
      <c r="E37" s="11"/>
    </row>
    <row r="38" spans="1:5" x14ac:dyDescent="0.25">
      <c r="A38" s="9"/>
      <c r="B38" s="10"/>
      <c r="C38" s="10"/>
      <c r="D38" s="10"/>
      <c r="E38" s="11"/>
    </row>
    <row r="39" spans="1:5" x14ac:dyDescent="0.25">
      <c r="A39" s="9"/>
      <c r="B39" s="10"/>
      <c r="C39" s="10"/>
      <c r="D39" s="10"/>
      <c r="E39" s="11"/>
    </row>
    <row r="40" spans="1:5" x14ac:dyDescent="0.25">
      <c r="A40" s="9"/>
      <c r="B40" s="10"/>
      <c r="C40" s="10"/>
      <c r="D40" s="10"/>
      <c r="E40" s="11"/>
    </row>
    <row r="41" spans="1:5" x14ac:dyDescent="0.25">
      <c r="A41" s="9"/>
      <c r="B41" s="10"/>
      <c r="C41" s="10"/>
      <c r="D41" s="10"/>
      <c r="E41" s="11"/>
    </row>
    <row r="42" spans="1:5" x14ac:dyDescent="0.25">
      <c r="A42" s="9"/>
      <c r="B42" s="10"/>
      <c r="C42" s="10"/>
      <c r="D42" s="10"/>
      <c r="E42" s="11"/>
    </row>
    <row r="43" spans="1:5" x14ac:dyDescent="0.25">
      <c r="A43" s="9" t="s">
        <v>888</v>
      </c>
      <c r="B43" s="79">
        <f ca="1">TODAY()</f>
        <v>42356</v>
      </c>
      <c r="C43" s="79"/>
      <c r="D43" s="79"/>
      <c r="E43" s="80"/>
    </row>
    <row r="44" spans="1:5" x14ac:dyDescent="0.25">
      <c r="A44" s="9" t="s">
        <v>889</v>
      </c>
      <c r="B44" s="10" t="s">
        <v>890</v>
      </c>
      <c r="C44" s="10"/>
      <c r="D44" s="10"/>
      <c r="E44" s="11"/>
    </row>
    <row r="45" spans="1:5" ht="15.75" thickBot="1" x14ac:dyDescent="0.3">
      <c r="A45" s="57"/>
      <c r="B45" s="58"/>
      <c r="C45" s="58"/>
      <c r="D45" s="22"/>
      <c r="E45" s="23"/>
    </row>
  </sheetData>
  <sheetProtection password="EC9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3" sqref="A2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2" t="s">
        <v>282</v>
      </c>
      <c r="B276" s="2"/>
    </row>
    <row r="277" spans="1:2" x14ac:dyDescent="0.25">
      <c r="A277" s="2" t="s">
        <v>283</v>
      </c>
      <c r="B277" s="2"/>
    </row>
    <row r="278" spans="1:2" x14ac:dyDescent="0.25">
      <c r="A278" s="2" t="s">
        <v>284</v>
      </c>
      <c r="B278" s="2"/>
    </row>
    <row r="279" spans="1:2" x14ac:dyDescent="0.25">
      <c r="A279" s="2" t="s">
        <v>285</v>
      </c>
      <c r="B279" s="2"/>
    </row>
    <row r="280" spans="1:2" x14ac:dyDescent="0.25">
      <c r="A280" s="2" t="s">
        <v>286</v>
      </c>
      <c r="B280" s="2"/>
    </row>
    <row r="281" spans="1:2" x14ac:dyDescent="0.25">
      <c r="A281" s="2" t="s">
        <v>287</v>
      </c>
      <c r="B281" s="2"/>
    </row>
    <row r="282" spans="1:2" x14ac:dyDescent="0.25">
      <c r="A282" s="2" t="s">
        <v>288</v>
      </c>
      <c r="B282" s="2"/>
    </row>
    <row r="283" spans="1:2" x14ac:dyDescent="0.25">
      <c r="A283" s="2" t="s">
        <v>289</v>
      </c>
      <c r="B283" s="2"/>
    </row>
    <row r="284" spans="1:2" x14ac:dyDescent="0.25">
      <c r="A284" s="2" t="s">
        <v>290</v>
      </c>
      <c r="B284" s="2"/>
    </row>
    <row r="285" spans="1:2" x14ac:dyDescent="0.25">
      <c r="A285" s="2" t="s">
        <v>291</v>
      </c>
      <c r="B285" s="2" t="s">
        <v>877</v>
      </c>
    </row>
    <row r="286" spans="1:2" x14ac:dyDescent="0.25">
      <c r="A286" s="2" t="s">
        <v>292</v>
      </c>
      <c r="B286" s="2" t="s">
        <v>877</v>
      </c>
    </row>
    <row r="287" spans="1:2" x14ac:dyDescent="0.25">
      <c r="A287" s="2" t="s">
        <v>293</v>
      </c>
      <c r="B287" s="2" t="s">
        <v>877</v>
      </c>
    </row>
    <row r="288" spans="1:2" x14ac:dyDescent="0.25">
      <c r="A288" s="2" t="s">
        <v>294</v>
      </c>
      <c r="B288" s="2" t="s">
        <v>877</v>
      </c>
    </row>
    <row r="289" spans="1:2" x14ac:dyDescent="0.25">
      <c r="A289" s="2" t="s">
        <v>295</v>
      </c>
      <c r="B289" s="2"/>
    </row>
    <row r="290" spans="1:2" x14ac:dyDescent="0.25">
      <c r="A290" s="2" t="s">
        <v>296</v>
      </c>
      <c r="B290" s="2"/>
    </row>
    <row r="291" spans="1:2" x14ac:dyDescent="0.25">
      <c r="A291" s="2" t="s">
        <v>297</v>
      </c>
      <c r="B291" s="2"/>
    </row>
    <row r="292" spans="1:2" x14ac:dyDescent="0.25">
      <c r="A292" s="2" t="s">
        <v>298</v>
      </c>
      <c r="B292" s="2"/>
    </row>
    <row r="293" spans="1:2" x14ac:dyDescent="0.25">
      <c r="A293" s="2" t="s">
        <v>299</v>
      </c>
      <c r="B293" s="2" t="s">
        <v>877</v>
      </c>
    </row>
    <row r="294" spans="1:2" x14ac:dyDescent="0.25">
      <c r="A294" s="2" t="s">
        <v>300</v>
      </c>
      <c r="B294" s="2"/>
    </row>
    <row r="295" spans="1:2" x14ac:dyDescent="0.25">
      <c r="A295" s="2" t="s">
        <v>301</v>
      </c>
      <c r="B295" s="2"/>
    </row>
    <row r="296" spans="1:2" x14ac:dyDescent="0.25">
      <c r="A296" s="2" t="s">
        <v>302</v>
      </c>
      <c r="B296" s="2" t="s">
        <v>877</v>
      </c>
    </row>
    <row r="297" spans="1:2" x14ac:dyDescent="0.25">
      <c r="A297" s="2" t="s">
        <v>303</v>
      </c>
      <c r="B297" s="2" t="s">
        <v>877</v>
      </c>
    </row>
    <row r="298" spans="1:2" x14ac:dyDescent="0.25">
      <c r="A298" s="2" t="s">
        <v>304</v>
      </c>
      <c r="B298" s="2" t="s">
        <v>877</v>
      </c>
    </row>
    <row r="299" spans="1:2" x14ac:dyDescent="0.25">
      <c r="A299" s="2" t="s">
        <v>305</v>
      </c>
      <c r="B299" s="2" t="s">
        <v>877</v>
      </c>
    </row>
    <row r="300" spans="1:2" x14ac:dyDescent="0.25">
      <c r="A300" s="2" t="s">
        <v>306</v>
      </c>
      <c r="B300" s="2" t="s">
        <v>877</v>
      </c>
    </row>
    <row r="301" spans="1:2" x14ac:dyDescent="0.25">
      <c r="A301" s="2" t="s">
        <v>307</v>
      </c>
      <c r="B301" s="2" t="s">
        <v>877</v>
      </c>
    </row>
    <row r="302" spans="1:2" x14ac:dyDescent="0.25">
      <c r="A302" s="2" t="s">
        <v>308</v>
      </c>
      <c r="B302" s="2" t="s">
        <v>877</v>
      </c>
    </row>
    <row r="303" spans="1:2" x14ac:dyDescent="0.25">
      <c r="A303" s="2" t="s">
        <v>309</v>
      </c>
      <c r="B303" s="2"/>
    </row>
    <row r="304" spans="1:2" x14ac:dyDescent="0.25">
      <c r="A304" s="2" t="s">
        <v>310</v>
      </c>
      <c r="B304" s="2" t="s">
        <v>877</v>
      </c>
    </row>
    <row r="305" spans="1:2" x14ac:dyDescent="0.25">
      <c r="A305" s="2" t="s">
        <v>311</v>
      </c>
      <c r="B305" s="2" t="s">
        <v>877</v>
      </c>
    </row>
    <row r="306" spans="1:2" x14ac:dyDescent="0.25">
      <c r="A306" s="2" t="s">
        <v>312</v>
      </c>
      <c r="B306" s="2"/>
    </row>
    <row r="307" spans="1:2" x14ac:dyDescent="0.25">
      <c r="A307" s="2" t="s">
        <v>313</v>
      </c>
      <c r="B307" s="2"/>
    </row>
    <row r="308" spans="1:2" x14ac:dyDescent="0.25">
      <c r="A308" s="2" t="s">
        <v>314</v>
      </c>
      <c r="B308" s="2" t="s">
        <v>877</v>
      </c>
    </row>
    <row r="309" spans="1:2" x14ac:dyDescent="0.25">
      <c r="A309" s="2" t="s">
        <v>315</v>
      </c>
      <c r="B309" s="2" t="s">
        <v>877</v>
      </c>
    </row>
    <row r="310" spans="1:2" x14ac:dyDescent="0.25">
      <c r="A310" s="2" t="s">
        <v>316</v>
      </c>
      <c r="B310" s="2" t="s">
        <v>877</v>
      </c>
    </row>
    <row r="311" spans="1:2" x14ac:dyDescent="0.25">
      <c r="A311" s="2" t="s">
        <v>317</v>
      </c>
      <c r="B311" s="2" t="s">
        <v>877</v>
      </c>
    </row>
    <row r="312" spans="1:2" x14ac:dyDescent="0.25">
      <c r="A312" s="2" t="s">
        <v>318</v>
      </c>
      <c r="B312" s="2"/>
    </row>
    <row r="313" spans="1:2" x14ac:dyDescent="0.25">
      <c r="A313" s="2" t="s">
        <v>319</v>
      </c>
      <c r="B313" s="2"/>
    </row>
    <row r="314" spans="1:2" x14ac:dyDescent="0.25">
      <c r="A314" s="2" t="s">
        <v>320</v>
      </c>
      <c r="B314" s="2" t="s">
        <v>877</v>
      </c>
    </row>
    <row r="315" spans="1:2" x14ac:dyDescent="0.25">
      <c r="A315" s="2" t="s">
        <v>321</v>
      </c>
      <c r="B315" s="2" t="s">
        <v>877</v>
      </c>
    </row>
    <row r="316" spans="1:2" x14ac:dyDescent="0.25">
      <c r="A316" s="2" t="s">
        <v>322</v>
      </c>
      <c r="B316" s="2" t="s">
        <v>877</v>
      </c>
    </row>
    <row r="317" spans="1:2" x14ac:dyDescent="0.25">
      <c r="A317" s="2" t="s">
        <v>323</v>
      </c>
      <c r="B317" s="2" t="s">
        <v>877</v>
      </c>
    </row>
    <row r="318" spans="1:2" x14ac:dyDescent="0.25">
      <c r="A318" s="2" t="s">
        <v>324</v>
      </c>
      <c r="B318" s="2"/>
    </row>
    <row r="319" spans="1:2" x14ac:dyDescent="0.25">
      <c r="A319" s="2" t="s">
        <v>325</v>
      </c>
      <c r="B319" s="2" t="s">
        <v>877</v>
      </c>
    </row>
    <row r="320" spans="1:2" x14ac:dyDescent="0.25">
      <c r="A320" s="2" t="s">
        <v>326</v>
      </c>
      <c r="B320" s="2"/>
    </row>
    <row r="321" spans="1:2" x14ac:dyDescent="0.25">
      <c r="A321" s="2" t="s">
        <v>327</v>
      </c>
      <c r="B321" s="2"/>
    </row>
    <row r="322" spans="1:2" x14ac:dyDescent="0.25">
      <c r="A322" s="2" t="s">
        <v>328</v>
      </c>
      <c r="B322" s="2" t="s">
        <v>877</v>
      </c>
    </row>
    <row r="323" spans="1:2" x14ac:dyDescent="0.25">
      <c r="A323" s="2" t="s">
        <v>329</v>
      </c>
      <c r="B323" s="2"/>
    </row>
    <row r="324" spans="1:2" x14ac:dyDescent="0.25">
      <c r="A324" s="2" t="s">
        <v>330</v>
      </c>
      <c r="B324" s="2"/>
    </row>
    <row r="325" spans="1:2" x14ac:dyDescent="0.25">
      <c r="A325" s="2" t="s">
        <v>331</v>
      </c>
      <c r="B325" s="2"/>
    </row>
    <row r="326" spans="1:2" x14ac:dyDescent="0.25">
      <c r="A326" s="2" t="s">
        <v>332</v>
      </c>
      <c r="B326" s="2"/>
    </row>
    <row r="327" spans="1:2" x14ac:dyDescent="0.25">
      <c r="A327" s="2" t="s">
        <v>333</v>
      </c>
      <c r="B327" s="2"/>
    </row>
    <row r="328" spans="1:2" x14ac:dyDescent="0.25">
      <c r="A328" s="2" t="s">
        <v>334</v>
      </c>
      <c r="B328" s="2"/>
    </row>
    <row r="329" spans="1:2" x14ac:dyDescent="0.25">
      <c r="A329" s="2" t="s">
        <v>335</v>
      </c>
      <c r="B329" s="2"/>
    </row>
    <row r="330" spans="1:2" x14ac:dyDescent="0.25">
      <c r="A330" s="2" t="s">
        <v>336</v>
      </c>
      <c r="B330" s="2"/>
    </row>
    <row r="331" spans="1:2" x14ac:dyDescent="0.25">
      <c r="A331" s="2" t="s">
        <v>337</v>
      </c>
      <c r="B331" s="2"/>
    </row>
    <row r="332" spans="1:2" x14ac:dyDescent="0.25">
      <c r="A332" s="2" t="s">
        <v>338</v>
      </c>
      <c r="B332" s="2"/>
    </row>
    <row r="333" spans="1:2" x14ac:dyDescent="0.25">
      <c r="A333" s="2" t="s">
        <v>339</v>
      </c>
      <c r="B333" s="2"/>
    </row>
    <row r="334" spans="1:2" x14ac:dyDescent="0.25">
      <c r="A334" s="2" t="s">
        <v>340</v>
      </c>
      <c r="B334" s="2"/>
    </row>
    <row r="335" spans="1:2" x14ac:dyDescent="0.25">
      <c r="A335" s="2" t="s">
        <v>341</v>
      </c>
      <c r="B335" s="2"/>
    </row>
    <row r="336" spans="1:2" x14ac:dyDescent="0.25">
      <c r="A336" s="2" t="s">
        <v>342</v>
      </c>
      <c r="B336" s="2" t="s">
        <v>877</v>
      </c>
    </row>
    <row r="337" spans="1:2" x14ac:dyDescent="0.25">
      <c r="A337" s="2" t="s">
        <v>343</v>
      </c>
      <c r="B337" s="2" t="s">
        <v>877</v>
      </c>
    </row>
    <row r="338" spans="1:2" x14ac:dyDescent="0.25">
      <c r="A338" s="2" t="s">
        <v>344</v>
      </c>
      <c r="B338" s="2"/>
    </row>
    <row r="339" spans="1:2" x14ac:dyDescent="0.25">
      <c r="A339" s="2" t="s">
        <v>345</v>
      </c>
      <c r="B339" s="2"/>
    </row>
    <row r="340" spans="1:2" x14ac:dyDescent="0.25">
      <c r="A340" s="2" t="s">
        <v>346</v>
      </c>
      <c r="B340" s="2"/>
    </row>
    <row r="341" spans="1:2" x14ac:dyDescent="0.25">
      <c r="A341" s="2" t="s">
        <v>347</v>
      </c>
      <c r="B341" s="2"/>
    </row>
    <row r="342" spans="1:2" x14ac:dyDescent="0.25">
      <c r="A342" s="2" t="s">
        <v>348</v>
      </c>
      <c r="B342" s="2" t="s">
        <v>877</v>
      </c>
    </row>
    <row r="343" spans="1:2" x14ac:dyDescent="0.25">
      <c r="A343" s="2" t="s">
        <v>349</v>
      </c>
      <c r="B343" s="2"/>
    </row>
    <row r="344" spans="1:2" x14ac:dyDescent="0.25">
      <c r="A344" s="2" t="s">
        <v>350</v>
      </c>
      <c r="B344" s="2"/>
    </row>
    <row r="345" spans="1:2" x14ac:dyDescent="0.25">
      <c r="A345" s="2" t="s">
        <v>351</v>
      </c>
      <c r="B345" s="2"/>
    </row>
    <row r="346" spans="1:2" x14ac:dyDescent="0.25">
      <c r="A346" s="2" t="s">
        <v>352</v>
      </c>
      <c r="B346" s="2"/>
    </row>
    <row r="347" spans="1:2" x14ac:dyDescent="0.25">
      <c r="A347" s="2" t="s">
        <v>353</v>
      </c>
      <c r="B347" s="2"/>
    </row>
    <row r="348" spans="1:2" x14ac:dyDescent="0.25">
      <c r="A348" s="2" t="s">
        <v>354</v>
      </c>
      <c r="B348" s="2" t="s">
        <v>877</v>
      </c>
    </row>
    <row r="349" spans="1:2" x14ac:dyDescent="0.25">
      <c r="A349" s="2" t="s">
        <v>355</v>
      </c>
      <c r="B349" s="2"/>
    </row>
    <row r="350" spans="1:2" x14ac:dyDescent="0.25">
      <c r="A350" s="2" t="s">
        <v>356</v>
      </c>
      <c r="B350" s="2" t="s">
        <v>877</v>
      </c>
    </row>
    <row r="351" spans="1:2" x14ac:dyDescent="0.25">
      <c r="A351" s="2" t="s">
        <v>357</v>
      </c>
      <c r="B351" s="2"/>
    </row>
    <row r="352" spans="1:2" x14ac:dyDescent="0.25">
      <c r="A352" s="2" t="s">
        <v>358</v>
      </c>
      <c r="B352" s="2"/>
    </row>
    <row r="353" spans="1:2" x14ac:dyDescent="0.25">
      <c r="A353" s="2" t="s">
        <v>359</v>
      </c>
      <c r="B353" s="2" t="s">
        <v>877</v>
      </c>
    </row>
    <row r="354" spans="1:2" x14ac:dyDescent="0.25">
      <c r="A354" s="2" t="s">
        <v>360</v>
      </c>
      <c r="B354" s="2"/>
    </row>
    <row r="355" spans="1:2" x14ac:dyDescent="0.25">
      <c r="A355" s="2" t="s">
        <v>361</v>
      </c>
      <c r="B355" s="2" t="s">
        <v>877</v>
      </c>
    </row>
    <row r="356" spans="1:2" x14ac:dyDescent="0.25">
      <c r="A356" s="2" t="s">
        <v>362</v>
      </c>
      <c r="B356" s="2"/>
    </row>
    <row r="357" spans="1:2" x14ac:dyDescent="0.25">
      <c r="A357" s="2" t="s">
        <v>363</v>
      </c>
      <c r="B357" s="2" t="s">
        <v>877</v>
      </c>
    </row>
    <row r="358" spans="1:2" x14ac:dyDescent="0.25">
      <c r="A358" s="2" t="s">
        <v>364</v>
      </c>
      <c r="B358" s="2"/>
    </row>
    <row r="359" spans="1:2" x14ac:dyDescent="0.25">
      <c r="A359" s="2" t="s">
        <v>365</v>
      </c>
      <c r="B359" s="2"/>
    </row>
    <row r="360" spans="1:2" x14ac:dyDescent="0.25">
      <c r="A360" s="2" t="s">
        <v>366</v>
      </c>
      <c r="B360" s="2"/>
    </row>
    <row r="361" spans="1:2" x14ac:dyDescent="0.25">
      <c r="A361" s="2" t="s">
        <v>367</v>
      </c>
      <c r="B361" s="2"/>
    </row>
    <row r="362" spans="1:2" x14ac:dyDescent="0.25">
      <c r="A362" s="2" t="s">
        <v>368</v>
      </c>
      <c r="B362" s="2"/>
    </row>
    <row r="363" spans="1:2" x14ac:dyDescent="0.25">
      <c r="A363" s="2" t="s">
        <v>369</v>
      </c>
      <c r="B363" s="2"/>
    </row>
    <row r="364" spans="1:2" x14ac:dyDescent="0.25">
      <c r="A364" s="2" t="s">
        <v>370</v>
      </c>
      <c r="B364" s="2"/>
    </row>
    <row r="365" spans="1:2" x14ac:dyDescent="0.25">
      <c r="A365" s="2" t="s">
        <v>371</v>
      </c>
      <c r="B365" s="2" t="s">
        <v>877</v>
      </c>
    </row>
    <row r="366" spans="1:2" x14ac:dyDescent="0.25">
      <c r="A366" s="2" t="s">
        <v>372</v>
      </c>
      <c r="B366" s="2" t="s">
        <v>877</v>
      </c>
    </row>
    <row r="367" spans="1:2" x14ac:dyDescent="0.25">
      <c r="A367" s="2" t="s">
        <v>373</v>
      </c>
      <c r="B367" s="2"/>
    </row>
    <row r="368" spans="1:2" x14ac:dyDescent="0.25">
      <c r="A368" s="2" t="s">
        <v>374</v>
      </c>
      <c r="B368" s="2" t="s">
        <v>877</v>
      </c>
    </row>
    <row r="369" spans="1:2" x14ac:dyDescent="0.25">
      <c r="A369" s="2" t="s">
        <v>375</v>
      </c>
      <c r="B369" s="2"/>
    </row>
    <row r="370" spans="1:2" x14ac:dyDescent="0.25">
      <c r="A370" s="2" t="s">
        <v>376</v>
      </c>
      <c r="B370" s="2" t="s">
        <v>877</v>
      </c>
    </row>
    <row r="371" spans="1:2" x14ac:dyDescent="0.25">
      <c r="A371" s="2" t="s">
        <v>377</v>
      </c>
      <c r="B371" s="2"/>
    </row>
    <row r="372" spans="1:2" x14ac:dyDescent="0.25">
      <c r="A372" s="2" t="s">
        <v>378</v>
      </c>
      <c r="B372" s="2" t="s">
        <v>877</v>
      </c>
    </row>
    <row r="373" spans="1:2" x14ac:dyDescent="0.25">
      <c r="A373" s="2" t="s">
        <v>379</v>
      </c>
      <c r="B373" s="2"/>
    </row>
    <row r="374" spans="1:2" x14ac:dyDescent="0.25">
      <c r="A374" s="2" t="s">
        <v>380</v>
      </c>
      <c r="B374" s="2"/>
    </row>
    <row r="375" spans="1:2" x14ac:dyDescent="0.25">
      <c r="A375" s="2" t="s">
        <v>381</v>
      </c>
      <c r="B375" s="2"/>
    </row>
    <row r="376" spans="1:2" x14ac:dyDescent="0.25">
      <c r="A376" s="2" t="s">
        <v>382</v>
      </c>
      <c r="B376" s="2"/>
    </row>
    <row r="377" spans="1:2" x14ac:dyDescent="0.25">
      <c r="A377" s="2" t="s">
        <v>383</v>
      </c>
      <c r="B377" s="2" t="s">
        <v>877</v>
      </c>
    </row>
    <row r="378" spans="1:2" x14ac:dyDescent="0.25">
      <c r="A378" s="2" t="s">
        <v>384</v>
      </c>
      <c r="B378" s="2" t="s">
        <v>877</v>
      </c>
    </row>
    <row r="379" spans="1:2" x14ac:dyDescent="0.25">
      <c r="A379" s="2" t="s">
        <v>385</v>
      </c>
      <c r="B379" s="2"/>
    </row>
    <row r="380" spans="1:2" x14ac:dyDescent="0.25">
      <c r="A380" s="2" t="s">
        <v>386</v>
      </c>
      <c r="B380" s="2"/>
    </row>
    <row r="381" spans="1:2" x14ac:dyDescent="0.25">
      <c r="A381" s="2" t="s">
        <v>387</v>
      </c>
      <c r="B381" s="2"/>
    </row>
    <row r="382" spans="1:2" x14ac:dyDescent="0.25">
      <c r="A382" s="2" t="s">
        <v>388</v>
      </c>
      <c r="B382" s="2"/>
    </row>
    <row r="383" spans="1:2" x14ac:dyDescent="0.25">
      <c r="A383" s="2" t="s">
        <v>389</v>
      </c>
      <c r="B383" s="2"/>
    </row>
    <row r="384" spans="1:2" x14ac:dyDescent="0.25">
      <c r="A384" s="2" t="s">
        <v>390</v>
      </c>
      <c r="B384" s="2"/>
    </row>
    <row r="385" spans="1:2" x14ac:dyDescent="0.25">
      <c r="A385" s="2" t="s">
        <v>391</v>
      </c>
      <c r="B385" s="2"/>
    </row>
    <row r="386" spans="1:2" x14ac:dyDescent="0.25">
      <c r="A386" s="2" t="s">
        <v>392</v>
      </c>
      <c r="B386" s="2" t="s">
        <v>877</v>
      </c>
    </row>
    <row r="387" spans="1:2" x14ac:dyDescent="0.25">
      <c r="A387" s="2" t="s">
        <v>393</v>
      </c>
      <c r="B387" s="2" t="s">
        <v>877</v>
      </c>
    </row>
    <row r="388" spans="1:2" x14ac:dyDescent="0.25">
      <c r="A388" s="2" t="s">
        <v>394</v>
      </c>
      <c r="B388" s="2"/>
    </row>
    <row r="389" spans="1:2" x14ac:dyDescent="0.25">
      <c r="A389" s="2" t="s">
        <v>395</v>
      </c>
      <c r="B389" s="2"/>
    </row>
    <row r="390" spans="1:2" x14ac:dyDescent="0.25">
      <c r="A390" s="2" t="s">
        <v>396</v>
      </c>
      <c r="B390" s="2"/>
    </row>
    <row r="391" spans="1:2" x14ac:dyDescent="0.25">
      <c r="A391" s="2" t="s">
        <v>397</v>
      </c>
      <c r="B391" s="2"/>
    </row>
    <row r="392" spans="1:2" x14ac:dyDescent="0.25">
      <c r="A392" s="2" t="s">
        <v>398</v>
      </c>
      <c r="B392" s="2"/>
    </row>
    <row r="393" spans="1:2" x14ac:dyDescent="0.25">
      <c r="A393" s="2" t="s">
        <v>399</v>
      </c>
      <c r="B393" s="2" t="s">
        <v>877</v>
      </c>
    </row>
    <row r="394" spans="1:2" x14ac:dyDescent="0.25">
      <c r="A394" s="2" t="s">
        <v>400</v>
      </c>
      <c r="B394" s="2"/>
    </row>
    <row r="395" spans="1:2" x14ac:dyDescent="0.25">
      <c r="A395" s="2" t="s">
        <v>401</v>
      </c>
      <c r="B395" s="2"/>
    </row>
    <row r="396" spans="1:2" x14ac:dyDescent="0.25">
      <c r="A396" s="2" t="s">
        <v>402</v>
      </c>
      <c r="B396" s="2"/>
    </row>
    <row r="397" spans="1:2" x14ac:dyDescent="0.25">
      <c r="A397" s="2" t="s">
        <v>403</v>
      </c>
      <c r="B397" s="2" t="s">
        <v>877</v>
      </c>
    </row>
    <row r="398" spans="1:2" x14ac:dyDescent="0.25">
      <c r="A398" s="2" t="s">
        <v>404</v>
      </c>
      <c r="B398" s="2" t="s">
        <v>877</v>
      </c>
    </row>
    <row r="399" spans="1:2" x14ac:dyDescent="0.25">
      <c r="A399" s="2" t="s">
        <v>405</v>
      </c>
      <c r="B399" s="2" t="s">
        <v>877</v>
      </c>
    </row>
    <row r="400" spans="1:2" x14ac:dyDescent="0.25">
      <c r="A400" s="2" t="s">
        <v>406</v>
      </c>
      <c r="B400" s="2" t="s">
        <v>877</v>
      </c>
    </row>
    <row r="401" spans="1:2" x14ac:dyDescent="0.25">
      <c r="A401" s="2" t="s">
        <v>407</v>
      </c>
      <c r="B401" s="2"/>
    </row>
    <row r="402" spans="1:2" x14ac:dyDescent="0.25">
      <c r="A402" s="2" t="s">
        <v>408</v>
      </c>
      <c r="B402" s="2" t="s">
        <v>877</v>
      </c>
    </row>
    <row r="403" spans="1:2" x14ac:dyDescent="0.25">
      <c r="A403" s="2" t="s">
        <v>409</v>
      </c>
      <c r="B403" s="2"/>
    </row>
    <row r="404" spans="1:2" x14ac:dyDescent="0.25">
      <c r="A404" s="2" t="s">
        <v>410</v>
      </c>
      <c r="B404" s="2" t="s">
        <v>877</v>
      </c>
    </row>
    <row r="405" spans="1:2" x14ac:dyDescent="0.25">
      <c r="A405" s="2" t="s">
        <v>411</v>
      </c>
      <c r="B405" s="2"/>
    </row>
    <row r="406" spans="1:2" x14ac:dyDescent="0.25">
      <c r="A406" s="2" t="s">
        <v>412</v>
      </c>
      <c r="B406" s="2" t="s">
        <v>877</v>
      </c>
    </row>
    <row r="407" spans="1:2" x14ac:dyDescent="0.25">
      <c r="A407" s="2" t="s">
        <v>413</v>
      </c>
      <c r="B407" s="2"/>
    </row>
    <row r="408" spans="1:2" x14ac:dyDescent="0.25">
      <c r="A408" s="2" t="s">
        <v>414</v>
      </c>
      <c r="B408" s="2" t="s">
        <v>877</v>
      </c>
    </row>
    <row r="409" spans="1:2" x14ac:dyDescent="0.25">
      <c r="A409" s="2" t="s">
        <v>415</v>
      </c>
      <c r="B409" s="2"/>
    </row>
    <row r="410" spans="1:2" x14ac:dyDescent="0.25">
      <c r="A410" s="2" t="s">
        <v>416</v>
      </c>
      <c r="B410" s="2" t="s">
        <v>877</v>
      </c>
    </row>
    <row r="411" spans="1:2" x14ac:dyDescent="0.25">
      <c r="A411" s="2" t="s">
        <v>417</v>
      </c>
      <c r="B411" s="2"/>
    </row>
    <row r="412" spans="1:2" x14ac:dyDescent="0.25">
      <c r="A412" s="2" t="s">
        <v>418</v>
      </c>
      <c r="B412" s="2"/>
    </row>
    <row r="413" spans="1:2" x14ac:dyDescent="0.25">
      <c r="A413" s="2" t="s">
        <v>419</v>
      </c>
      <c r="B413" s="2"/>
    </row>
    <row r="414" spans="1:2" x14ac:dyDescent="0.25">
      <c r="A414" s="2" t="s">
        <v>420</v>
      </c>
      <c r="B414" s="2" t="s">
        <v>877</v>
      </c>
    </row>
    <row r="415" spans="1:2" x14ac:dyDescent="0.25">
      <c r="A415" s="2" t="s">
        <v>421</v>
      </c>
      <c r="B415" s="2" t="s">
        <v>877</v>
      </c>
    </row>
    <row r="416" spans="1:2" x14ac:dyDescent="0.25">
      <c r="A416" s="2" t="s">
        <v>422</v>
      </c>
      <c r="B416" s="2" t="s">
        <v>877</v>
      </c>
    </row>
    <row r="417" spans="1:2" x14ac:dyDescent="0.25">
      <c r="A417" s="2" t="s">
        <v>423</v>
      </c>
      <c r="B417" s="2" t="s">
        <v>877</v>
      </c>
    </row>
    <row r="418" spans="1:2" x14ac:dyDescent="0.25">
      <c r="A418" s="2" t="s">
        <v>424</v>
      </c>
      <c r="B418" s="2" t="s">
        <v>877</v>
      </c>
    </row>
    <row r="419" spans="1:2" x14ac:dyDescent="0.25">
      <c r="A419" s="2" t="s">
        <v>425</v>
      </c>
      <c r="B419" s="2"/>
    </row>
    <row r="420" spans="1:2" x14ac:dyDescent="0.25">
      <c r="A420" s="2" t="s">
        <v>426</v>
      </c>
      <c r="B420" s="2"/>
    </row>
    <row r="421" spans="1:2" x14ac:dyDescent="0.25">
      <c r="A421" s="2" t="s">
        <v>427</v>
      </c>
      <c r="B421" s="2" t="s">
        <v>877</v>
      </c>
    </row>
    <row r="422" spans="1:2" x14ac:dyDescent="0.25">
      <c r="A422" s="2" t="s">
        <v>428</v>
      </c>
      <c r="B422" s="2"/>
    </row>
    <row r="423" spans="1:2" x14ac:dyDescent="0.25">
      <c r="A423" s="2" t="s">
        <v>429</v>
      </c>
      <c r="B423" s="2" t="s">
        <v>877</v>
      </c>
    </row>
    <row r="424" spans="1:2" x14ac:dyDescent="0.25">
      <c r="A424" s="2" t="s">
        <v>430</v>
      </c>
      <c r="B424" s="2" t="s">
        <v>877</v>
      </c>
    </row>
    <row r="425" spans="1:2" x14ac:dyDescent="0.25">
      <c r="A425" s="2" t="s">
        <v>431</v>
      </c>
      <c r="B425" s="2"/>
    </row>
    <row r="426" spans="1:2" x14ac:dyDescent="0.25">
      <c r="A426" s="2" t="s">
        <v>432</v>
      </c>
      <c r="B426" s="2"/>
    </row>
    <row r="427" spans="1:2" x14ac:dyDescent="0.25">
      <c r="A427" s="2" t="s">
        <v>433</v>
      </c>
      <c r="B427" s="2" t="s">
        <v>877</v>
      </c>
    </row>
    <row r="428" spans="1:2" x14ac:dyDescent="0.25">
      <c r="A428" s="2" t="s">
        <v>434</v>
      </c>
      <c r="B428" s="2"/>
    </row>
    <row r="429" spans="1:2" x14ac:dyDescent="0.25">
      <c r="A429" s="2" t="s">
        <v>435</v>
      </c>
      <c r="B429" s="2"/>
    </row>
    <row r="430" spans="1:2" x14ac:dyDescent="0.25">
      <c r="A430" s="2" t="s">
        <v>436</v>
      </c>
      <c r="B430" s="2"/>
    </row>
    <row r="431" spans="1:2" x14ac:dyDescent="0.25">
      <c r="A431" s="2" t="s">
        <v>437</v>
      </c>
      <c r="B431" s="2"/>
    </row>
    <row r="432" spans="1:2" x14ac:dyDescent="0.25">
      <c r="A432" s="2" t="s">
        <v>438</v>
      </c>
      <c r="B432" s="2"/>
    </row>
    <row r="433" spans="1:2" x14ac:dyDescent="0.25">
      <c r="A433" s="2" t="s">
        <v>439</v>
      </c>
      <c r="B433" s="2"/>
    </row>
    <row r="434" spans="1:2" x14ac:dyDescent="0.25">
      <c r="A434" s="2" t="s">
        <v>440</v>
      </c>
      <c r="B434" s="2"/>
    </row>
    <row r="435" spans="1:2" x14ac:dyDescent="0.25">
      <c r="A435" s="2" t="s">
        <v>441</v>
      </c>
      <c r="B435" s="2"/>
    </row>
    <row r="436" spans="1:2" x14ac:dyDescent="0.25">
      <c r="A436" s="2" t="s">
        <v>442</v>
      </c>
      <c r="B436" s="2" t="s">
        <v>877</v>
      </c>
    </row>
    <row r="437" spans="1:2" x14ac:dyDescent="0.25">
      <c r="A437" s="2" t="s">
        <v>443</v>
      </c>
      <c r="B437" s="2"/>
    </row>
    <row r="438" spans="1:2" x14ac:dyDescent="0.25">
      <c r="A438" s="2" t="s">
        <v>444</v>
      </c>
      <c r="B438" s="2"/>
    </row>
    <row r="439" spans="1:2" x14ac:dyDescent="0.25">
      <c r="A439" s="2" t="s">
        <v>445</v>
      </c>
      <c r="B439" s="2" t="s">
        <v>877</v>
      </c>
    </row>
    <row r="440" spans="1:2" x14ac:dyDescent="0.25">
      <c r="A440" s="2" t="s">
        <v>446</v>
      </c>
      <c r="B440" s="2"/>
    </row>
    <row r="441" spans="1:2" x14ac:dyDescent="0.25">
      <c r="A441" s="2" t="s">
        <v>447</v>
      </c>
      <c r="B441" s="2"/>
    </row>
    <row r="442" spans="1:2" x14ac:dyDescent="0.25">
      <c r="A442" s="2" t="s">
        <v>448</v>
      </c>
      <c r="B442" s="2"/>
    </row>
    <row r="443" spans="1:2" x14ac:dyDescent="0.25">
      <c r="A443" s="2" t="s">
        <v>449</v>
      </c>
      <c r="B443" s="2"/>
    </row>
    <row r="444" spans="1:2" x14ac:dyDescent="0.25">
      <c r="A444" s="2" t="s">
        <v>450</v>
      </c>
      <c r="B444" s="2" t="s">
        <v>877</v>
      </c>
    </row>
    <row r="445" spans="1:2" x14ac:dyDescent="0.25">
      <c r="A445" s="2" t="s">
        <v>451</v>
      </c>
      <c r="B445" s="2"/>
    </row>
    <row r="446" spans="1:2" x14ac:dyDescent="0.25">
      <c r="A446" s="2" t="s">
        <v>452</v>
      </c>
      <c r="B446" s="2" t="s">
        <v>877</v>
      </c>
    </row>
    <row r="447" spans="1:2" x14ac:dyDescent="0.25">
      <c r="A447" s="2" t="s">
        <v>453</v>
      </c>
      <c r="B447" s="2"/>
    </row>
    <row r="448" spans="1:2" x14ac:dyDescent="0.25">
      <c r="A448" s="2" t="s">
        <v>454</v>
      </c>
      <c r="B448" s="2"/>
    </row>
    <row r="449" spans="1:2" x14ac:dyDescent="0.25">
      <c r="A449" s="2" t="s">
        <v>455</v>
      </c>
      <c r="B449" s="2" t="s">
        <v>877</v>
      </c>
    </row>
    <row r="450" spans="1:2" x14ac:dyDescent="0.25">
      <c r="A450" s="2" t="s">
        <v>456</v>
      </c>
      <c r="B450" s="2"/>
    </row>
    <row r="451" spans="1:2" x14ac:dyDescent="0.25">
      <c r="A451" s="2" t="s">
        <v>457</v>
      </c>
      <c r="B451" s="2"/>
    </row>
    <row r="452" spans="1:2" x14ac:dyDescent="0.25">
      <c r="A452" s="2" t="s">
        <v>458</v>
      </c>
      <c r="B452" s="2" t="s">
        <v>877</v>
      </c>
    </row>
    <row r="453" spans="1:2" x14ac:dyDescent="0.25">
      <c r="A453" s="2" t="s">
        <v>459</v>
      </c>
      <c r="B453" s="2" t="s">
        <v>877</v>
      </c>
    </row>
    <row r="454" spans="1:2" x14ac:dyDescent="0.25">
      <c r="A454" s="2" t="s">
        <v>460</v>
      </c>
      <c r="B454" s="2" t="s">
        <v>877</v>
      </c>
    </row>
    <row r="455" spans="1:2" x14ac:dyDescent="0.25">
      <c r="A455" s="2" t="s">
        <v>461</v>
      </c>
      <c r="B455" s="2"/>
    </row>
    <row r="456" spans="1:2" x14ac:dyDescent="0.25">
      <c r="A456" s="2" t="s">
        <v>462</v>
      </c>
      <c r="B456" s="2"/>
    </row>
    <row r="457" spans="1:2" x14ac:dyDescent="0.25">
      <c r="A457" s="2" t="s">
        <v>463</v>
      </c>
      <c r="B457" s="2" t="s">
        <v>877</v>
      </c>
    </row>
    <row r="458" spans="1:2" x14ac:dyDescent="0.25">
      <c r="A458" s="2" t="s">
        <v>464</v>
      </c>
      <c r="B458" s="2"/>
    </row>
    <row r="459" spans="1:2" x14ac:dyDescent="0.25">
      <c r="A459" s="2" t="s">
        <v>465</v>
      </c>
      <c r="B459" s="2"/>
    </row>
    <row r="460" spans="1:2" x14ac:dyDescent="0.25">
      <c r="A460" s="2" t="s">
        <v>466</v>
      </c>
      <c r="B460" s="2"/>
    </row>
    <row r="461" spans="1:2" x14ac:dyDescent="0.25">
      <c r="A461" s="2" t="s">
        <v>467</v>
      </c>
      <c r="B461" s="2"/>
    </row>
    <row r="462" spans="1:2" x14ac:dyDescent="0.25">
      <c r="A462" s="2" t="s">
        <v>468</v>
      </c>
      <c r="B462" s="2" t="s">
        <v>877</v>
      </c>
    </row>
    <row r="463" spans="1:2" x14ac:dyDescent="0.25">
      <c r="A463" s="2" t="s">
        <v>469</v>
      </c>
      <c r="B463" s="2"/>
    </row>
    <row r="464" spans="1:2" x14ac:dyDescent="0.25">
      <c r="A464" s="2" t="s">
        <v>470</v>
      </c>
      <c r="B464" s="2"/>
    </row>
    <row r="465" spans="1:2" x14ac:dyDescent="0.25">
      <c r="A465" s="2" t="s">
        <v>471</v>
      </c>
      <c r="B465" s="2"/>
    </row>
    <row r="466" spans="1:2" x14ac:dyDescent="0.25">
      <c r="A466" s="2" t="s">
        <v>472</v>
      </c>
      <c r="B466" s="2"/>
    </row>
    <row r="467" spans="1:2" x14ac:dyDescent="0.25">
      <c r="A467" s="2" t="s">
        <v>473</v>
      </c>
      <c r="B467" s="2"/>
    </row>
    <row r="468" spans="1:2" x14ac:dyDescent="0.25">
      <c r="A468" s="2" t="s">
        <v>474</v>
      </c>
      <c r="B468" s="2"/>
    </row>
    <row r="469" spans="1:2" x14ac:dyDescent="0.25">
      <c r="A469" s="2" t="s">
        <v>475</v>
      </c>
      <c r="B469" s="2" t="s">
        <v>877</v>
      </c>
    </row>
    <row r="470" spans="1:2" x14ac:dyDescent="0.25">
      <c r="A470" s="2" t="s">
        <v>476</v>
      </c>
      <c r="B470" s="2"/>
    </row>
    <row r="471" spans="1:2" x14ac:dyDescent="0.25">
      <c r="A471" s="2" t="s">
        <v>477</v>
      </c>
      <c r="B471" s="2"/>
    </row>
    <row r="472" spans="1:2" x14ac:dyDescent="0.25">
      <c r="A472" s="2" t="s">
        <v>478</v>
      </c>
      <c r="B472" s="2" t="s">
        <v>877</v>
      </c>
    </row>
    <row r="473" spans="1:2" x14ac:dyDescent="0.25">
      <c r="A473" s="2" t="s">
        <v>479</v>
      </c>
      <c r="B473" s="2"/>
    </row>
    <row r="474" spans="1:2" x14ac:dyDescent="0.25">
      <c r="A474" s="2" t="s">
        <v>480</v>
      </c>
      <c r="B474" s="2" t="s">
        <v>877</v>
      </c>
    </row>
    <row r="475" spans="1:2" x14ac:dyDescent="0.25">
      <c r="A475" s="2" t="s">
        <v>481</v>
      </c>
      <c r="B475" s="2"/>
    </row>
    <row r="476" spans="1:2" x14ac:dyDescent="0.25">
      <c r="A476" s="2" t="s">
        <v>482</v>
      </c>
      <c r="B476" s="2" t="s">
        <v>877</v>
      </c>
    </row>
    <row r="477" spans="1:2" x14ac:dyDescent="0.25">
      <c r="A477" s="2" t="s">
        <v>483</v>
      </c>
      <c r="B477" s="2"/>
    </row>
    <row r="478" spans="1:2" x14ac:dyDescent="0.25">
      <c r="A478" s="2" t="s">
        <v>484</v>
      </c>
      <c r="B478" s="2"/>
    </row>
    <row r="479" spans="1:2" x14ac:dyDescent="0.25">
      <c r="A479" s="2" t="s">
        <v>485</v>
      </c>
      <c r="B479" s="2"/>
    </row>
    <row r="480" spans="1:2" x14ac:dyDescent="0.25">
      <c r="A480" s="2" t="s">
        <v>486</v>
      </c>
      <c r="B480" s="2" t="s">
        <v>877</v>
      </c>
    </row>
    <row r="481" spans="1:2" x14ac:dyDescent="0.25">
      <c r="A481" s="2" t="s">
        <v>487</v>
      </c>
      <c r="B481" s="2" t="s">
        <v>877</v>
      </c>
    </row>
    <row r="482" spans="1:2" x14ac:dyDescent="0.25">
      <c r="A482" s="2" t="s">
        <v>488</v>
      </c>
      <c r="B482" s="2"/>
    </row>
    <row r="483" spans="1:2" x14ac:dyDescent="0.25">
      <c r="A483" s="2" t="s">
        <v>489</v>
      </c>
      <c r="B483" s="2"/>
    </row>
    <row r="484" spans="1:2" x14ac:dyDescent="0.25">
      <c r="A484" s="2" t="s">
        <v>490</v>
      </c>
      <c r="B484" s="2" t="s">
        <v>877</v>
      </c>
    </row>
    <row r="485" spans="1:2" x14ac:dyDescent="0.25">
      <c r="A485" s="2" t="s">
        <v>491</v>
      </c>
      <c r="B485" s="2"/>
    </row>
    <row r="486" spans="1:2" x14ac:dyDescent="0.25">
      <c r="A486" s="2" t="s">
        <v>492</v>
      </c>
      <c r="B486" s="2" t="s">
        <v>877</v>
      </c>
    </row>
    <row r="487" spans="1:2" x14ac:dyDescent="0.25">
      <c r="A487" s="2" t="s">
        <v>493</v>
      </c>
      <c r="B487" s="2"/>
    </row>
    <row r="488" spans="1:2" x14ac:dyDescent="0.25">
      <c r="A488" s="2" t="s">
        <v>494</v>
      </c>
      <c r="B488" s="2"/>
    </row>
    <row r="489" spans="1:2" x14ac:dyDescent="0.25">
      <c r="A489" s="2" t="s">
        <v>495</v>
      </c>
      <c r="B489" s="2" t="s">
        <v>877</v>
      </c>
    </row>
    <row r="490" spans="1:2" x14ac:dyDescent="0.25">
      <c r="A490" s="2" t="s">
        <v>496</v>
      </c>
      <c r="B490" s="2"/>
    </row>
    <row r="491" spans="1:2" x14ac:dyDescent="0.25">
      <c r="A491" s="2" t="s">
        <v>497</v>
      </c>
      <c r="B491" s="2"/>
    </row>
    <row r="492" spans="1:2" x14ac:dyDescent="0.25">
      <c r="A492" s="2" t="s">
        <v>498</v>
      </c>
      <c r="B492" s="2" t="s">
        <v>877</v>
      </c>
    </row>
    <row r="493" spans="1:2" x14ac:dyDescent="0.25">
      <c r="A493" s="2" t="s">
        <v>499</v>
      </c>
      <c r="B493" s="2"/>
    </row>
    <row r="494" spans="1:2" x14ac:dyDescent="0.25">
      <c r="A494" s="2" t="s">
        <v>500</v>
      </c>
      <c r="B494" s="2" t="s">
        <v>877</v>
      </c>
    </row>
    <row r="495" spans="1:2" x14ac:dyDescent="0.25">
      <c r="A495" s="2" t="s">
        <v>501</v>
      </c>
      <c r="B495" s="2"/>
    </row>
    <row r="496" spans="1:2" x14ac:dyDescent="0.25">
      <c r="A496" s="2" t="s">
        <v>502</v>
      </c>
      <c r="B496" s="2" t="s">
        <v>877</v>
      </c>
    </row>
    <row r="497" spans="1:2" x14ac:dyDescent="0.25">
      <c r="A497" s="2" t="s">
        <v>503</v>
      </c>
      <c r="B497" s="2"/>
    </row>
    <row r="498" spans="1:2" x14ac:dyDescent="0.25">
      <c r="A498" s="2" t="s">
        <v>504</v>
      </c>
      <c r="B498" s="2"/>
    </row>
    <row r="499" spans="1:2" x14ac:dyDescent="0.25">
      <c r="A499" s="2" t="s">
        <v>505</v>
      </c>
      <c r="B499" s="2" t="s">
        <v>877</v>
      </c>
    </row>
    <row r="500" spans="1:2" x14ac:dyDescent="0.25">
      <c r="A500" s="2" t="s">
        <v>506</v>
      </c>
      <c r="B500" s="2"/>
    </row>
    <row r="501" spans="1:2" x14ac:dyDescent="0.25">
      <c r="A501" s="2" t="s">
        <v>507</v>
      </c>
      <c r="B501" s="2"/>
    </row>
    <row r="502" spans="1:2" x14ac:dyDescent="0.25">
      <c r="A502" s="2" t="s">
        <v>508</v>
      </c>
      <c r="B502" s="2" t="s">
        <v>877</v>
      </c>
    </row>
    <row r="503" spans="1:2" x14ac:dyDescent="0.25">
      <c r="A503" s="2" t="s">
        <v>509</v>
      </c>
      <c r="B503" s="2" t="s">
        <v>877</v>
      </c>
    </row>
    <row r="504" spans="1:2" x14ac:dyDescent="0.25">
      <c r="A504" s="2" t="s">
        <v>510</v>
      </c>
      <c r="B504" s="2"/>
    </row>
    <row r="505" spans="1:2" x14ac:dyDescent="0.25">
      <c r="A505" s="2" t="s">
        <v>511</v>
      </c>
      <c r="B505" s="2" t="s">
        <v>877</v>
      </c>
    </row>
    <row r="506" spans="1:2" x14ac:dyDescent="0.25">
      <c r="A506" s="2" t="s">
        <v>512</v>
      </c>
      <c r="B506" s="2"/>
    </row>
    <row r="507" spans="1:2" x14ac:dyDescent="0.25">
      <c r="A507" s="2" t="s">
        <v>513</v>
      </c>
      <c r="B507" s="2"/>
    </row>
    <row r="508" spans="1:2" x14ac:dyDescent="0.25">
      <c r="A508" s="2" t="s">
        <v>514</v>
      </c>
      <c r="B508" s="2"/>
    </row>
    <row r="509" spans="1:2" x14ac:dyDescent="0.25">
      <c r="A509" s="2" t="s">
        <v>515</v>
      </c>
      <c r="B509" s="2" t="s">
        <v>877</v>
      </c>
    </row>
    <row r="510" spans="1:2" x14ac:dyDescent="0.25">
      <c r="A510" s="2" t="s">
        <v>516</v>
      </c>
      <c r="B510" s="2"/>
    </row>
    <row r="511" spans="1:2" x14ac:dyDescent="0.25">
      <c r="A511" s="2" t="s">
        <v>517</v>
      </c>
      <c r="B511" s="2" t="s">
        <v>877</v>
      </c>
    </row>
    <row r="512" spans="1:2" x14ac:dyDescent="0.25">
      <c r="A512" s="2" t="s">
        <v>518</v>
      </c>
      <c r="B512" s="2" t="s">
        <v>877</v>
      </c>
    </row>
    <row r="513" spans="1:2" x14ac:dyDescent="0.25">
      <c r="A513" s="2" t="s">
        <v>519</v>
      </c>
      <c r="B513" s="2"/>
    </row>
    <row r="514" spans="1:2" x14ac:dyDescent="0.25">
      <c r="A514" s="2" t="s">
        <v>520</v>
      </c>
      <c r="B514" s="2"/>
    </row>
    <row r="515" spans="1:2" x14ac:dyDescent="0.25">
      <c r="A515" s="2" t="s">
        <v>521</v>
      </c>
      <c r="B515" s="2"/>
    </row>
    <row r="516" spans="1:2" x14ac:dyDescent="0.25">
      <c r="A516" s="2" t="s">
        <v>522</v>
      </c>
      <c r="B516" s="2"/>
    </row>
    <row r="517" spans="1:2" x14ac:dyDescent="0.25">
      <c r="A517" s="2" t="s">
        <v>523</v>
      </c>
      <c r="B517" s="2"/>
    </row>
    <row r="518" spans="1:2" x14ac:dyDescent="0.25">
      <c r="A518" s="2" t="s">
        <v>524</v>
      </c>
      <c r="B518" s="2" t="s">
        <v>877</v>
      </c>
    </row>
    <row r="519" spans="1:2" x14ac:dyDescent="0.25">
      <c r="A519" s="2" t="s">
        <v>525</v>
      </c>
      <c r="B519" s="2" t="s">
        <v>877</v>
      </c>
    </row>
    <row r="520" spans="1:2" x14ac:dyDescent="0.25">
      <c r="A520" s="2" t="s">
        <v>526</v>
      </c>
      <c r="B520" s="2"/>
    </row>
    <row r="521" spans="1:2" x14ac:dyDescent="0.25">
      <c r="A521" s="2" t="s">
        <v>527</v>
      </c>
      <c r="B521" s="2"/>
    </row>
    <row r="522" spans="1:2" x14ac:dyDescent="0.25">
      <c r="A522" s="2" t="s">
        <v>528</v>
      </c>
      <c r="B522" s="2" t="s">
        <v>877</v>
      </c>
    </row>
    <row r="523" spans="1:2" x14ac:dyDescent="0.25">
      <c r="A523" s="2" t="s">
        <v>529</v>
      </c>
      <c r="B523" s="2"/>
    </row>
    <row r="524" spans="1:2" x14ac:dyDescent="0.25">
      <c r="A524" s="2" t="s">
        <v>530</v>
      </c>
      <c r="B524" s="2" t="s">
        <v>877</v>
      </c>
    </row>
    <row r="525" spans="1:2" x14ac:dyDescent="0.25">
      <c r="A525" s="2" t="s">
        <v>531</v>
      </c>
      <c r="B525" s="2"/>
    </row>
    <row r="526" spans="1:2" x14ac:dyDescent="0.25">
      <c r="A526" s="2" t="s">
        <v>532</v>
      </c>
      <c r="B526" s="2"/>
    </row>
    <row r="527" spans="1:2" x14ac:dyDescent="0.25">
      <c r="A527" s="2" t="s">
        <v>533</v>
      </c>
      <c r="B527" s="2"/>
    </row>
    <row r="528" spans="1:2" x14ac:dyDescent="0.25">
      <c r="A528" s="2" t="s">
        <v>534</v>
      </c>
      <c r="B528" s="2" t="s">
        <v>877</v>
      </c>
    </row>
    <row r="529" spans="1:2" x14ac:dyDescent="0.25">
      <c r="A529" s="2" t="s">
        <v>535</v>
      </c>
      <c r="B529" s="2" t="s">
        <v>877</v>
      </c>
    </row>
    <row r="530" spans="1:2" x14ac:dyDescent="0.25">
      <c r="A530" s="2" t="s">
        <v>536</v>
      </c>
      <c r="B530" s="2" t="s">
        <v>877</v>
      </c>
    </row>
    <row r="531" spans="1:2" x14ac:dyDescent="0.25">
      <c r="A531" s="2" t="s">
        <v>537</v>
      </c>
      <c r="B531" s="2"/>
    </row>
    <row r="532" spans="1:2" x14ac:dyDescent="0.25">
      <c r="A532" s="2" t="s">
        <v>538</v>
      </c>
      <c r="B532" s="2" t="s">
        <v>877</v>
      </c>
    </row>
    <row r="533" spans="1:2" x14ac:dyDescent="0.25">
      <c r="A533" s="2" t="s">
        <v>539</v>
      </c>
      <c r="B533" s="2"/>
    </row>
    <row r="534" spans="1:2" x14ac:dyDescent="0.25">
      <c r="A534" s="2" t="s">
        <v>540</v>
      </c>
      <c r="B534" s="2"/>
    </row>
    <row r="535" spans="1:2" x14ac:dyDescent="0.25">
      <c r="A535" s="2" t="s">
        <v>541</v>
      </c>
      <c r="B535" s="2"/>
    </row>
    <row r="536" spans="1:2" x14ac:dyDescent="0.25">
      <c r="A536" s="2" t="s">
        <v>542</v>
      </c>
      <c r="B536" s="2"/>
    </row>
    <row r="537" spans="1:2" x14ac:dyDescent="0.25">
      <c r="A537" s="2" t="s">
        <v>543</v>
      </c>
      <c r="B537" s="2"/>
    </row>
    <row r="538" spans="1:2" x14ac:dyDescent="0.25">
      <c r="A538" s="2" t="s">
        <v>544</v>
      </c>
      <c r="B538" s="2"/>
    </row>
    <row r="539" spans="1:2" x14ac:dyDescent="0.25">
      <c r="A539" s="2" t="s">
        <v>545</v>
      </c>
      <c r="B539" s="2"/>
    </row>
    <row r="540" spans="1:2" x14ac:dyDescent="0.25">
      <c r="A540" s="2" t="s">
        <v>546</v>
      </c>
      <c r="B540" s="2"/>
    </row>
    <row r="541" spans="1:2" x14ac:dyDescent="0.25">
      <c r="A541" s="2" t="s">
        <v>547</v>
      </c>
      <c r="B541" s="2"/>
    </row>
    <row r="542" spans="1:2" x14ac:dyDescent="0.25">
      <c r="A542" s="2" t="s">
        <v>548</v>
      </c>
      <c r="B542" s="2" t="s">
        <v>877</v>
      </c>
    </row>
    <row r="543" spans="1:2" x14ac:dyDescent="0.25">
      <c r="A543" s="2" t="s">
        <v>549</v>
      </c>
      <c r="B543" s="2" t="s">
        <v>877</v>
      </c>
    </row>
    <row r="544" spans="1:2" x14ac:dyDescent="0.25">
      <c r="A544" s="2" t="s">
        <v>550</v>
      </c>
      <c r="B544" s="2" t="s">
        <v>877</v>
      </c>
    </row>
    <row r="545" spans="1:2" x14ac:dyDescent="0.25">
      <c r="A545" s="2" t="s">
        <v>551</v>
      </c>
      <c r="B545" s="2" t="s">
        <v>877</v>
      </c>
    </row>
    <row r="546" spans="1:2" x14ac:dyDescent="0.25">
      <c r="A546" s="2" t="s">
        <v>552</v>
      </c>
      <c r="B546" s="2"/>
    </row>
    <row r="547" spans="1:2" x14ac:dyDescent="0.25">
      <c r="A547" s="2" t="s">
        <v>553</v>
      </c>
      <c r="B547" s="2"/>
    </row>
    <row r="548" spans="1:2" x14ac:dyDescent="0.25">
      <c r="A548" s="2" t="s">
        <v>554</v>
      </c>
      <c r="B548" s="2"/>
    </row>
    <row r="549" spans="1:2" x14ac:dyDescent="0.25">
      <c r="A549" s="2" t="s">
        <v>555</v>
      </c>
      <c r="B549" s="2"/>
    </row>
    <row r="550" spans="1:2" x14ac:dyDescent="0.25">
      <c r="A550" s="2" t="s">
        <v>556</v>
      </c>
      <c r="B550" s="2" t="s">
        <v>877</v>
      </c>
    </row>
    <row r="551" spans="1:2" x14ac:dyDescent="0.25">
      <c r="A551" s="2" t="s">
        <v>557</v>
      </c>
      <c r="B551" s="2"/>
    </row>
    <row r="552" spans="1:2" x14ac:dyDescent="0.25">
      <c r="A552" s="2" t="s">
        <v>558</v>
      </c>
      <c r="B552" s="2"/>
    </row>
    <row r="553" spans="1:2" x14ac:dyDescent="0.25">
      <c r="A553" s="2" t="s">
        <v>559</v>
      </c>
      <c r="B553" s="2"/>
    </row>
    <row r="554" spans="1:2" x14ac:dyDescent="0.25">
      <c r="A554" s="2" t="s">
        <v>560</v>
      </c>
      <c r="B554" s="2"/>
    </row>
    <row r="555" spans="1:2" x14ac:dyDescent="0.25">
      <c r="A555" s="2" t="s">
        <v>561</v>
      </c>
      <c r="B555" s="2"/>
    </row>
    <row r="556" spans="1:2" x14ac:dyDescent="0.25">
      <c r="A556" s="2" t="s">
        <v>562</v>
      </c>
      <c r="B556" s="2"/>
    </row>
    <row r="557" spans="1:2" x14ac:dyDescent="0.25">
      <c r="A557" s="2" t="s">
        <v>563</v>
      </c>
      <c r="B557" s="2"/>
    </row>
    <row r="558" spans="1:2" x14ac:dyDescent="0.25">
      <c r="A558" s="2" t="s">
        <v>564</v>
      </c>
      <c r="B558" s="2"/>
    </row>
    <row r="559" spans="1:2" x14ac:dyDescent="0.25">
      <c r="A559" s="2" t="s">
        <v>565</v>
      </c>
      <c r="B559" s="2"/>
    </row>
    <row r="560" spans="1:2" x14ac:dyDescent="0.25">
      <c r="A560" s="2" t="s">
        <v>566</v>
      </c>
      <c r="B560" s="2"/>
    </row>
    <row r="561" spans="1:2" x14ac:dyDescent="0.25">
      <c r="A561" s="2" t="s">
        <v>567</v>
      </c>
      <c r="B561" s="2"/>
    </row>
    <row r="562" spans="1:2" x14ac:dyDescent="0.25">
      <c r="A562" s="2" t="s">
        <v>568</v>
      </c>
      <c r="B562" s="2" t="s">
        <v>877</v>
      </c>
    </row>
    <row r="563" spans="1:2" x14ac:dyDescent="0.25">
      <c r="A563" s="2" t="s">
        <v>569</v>
      </c>
      <c r="B563" s="2"/>
    </row>
    <row r="564" spans="1:2" x14ac:dyDescent="0.25">
      <c r="A564" s="2" t="s">
        <v>570</v>
      </c>
      <c r="B564" s="2"/>
    </row>
    <row r="565" spans="1:2" x14ac:dyDescent="0.25">
      <c r="A565" s="2" t="s">
        <v>571</v>
      </c>
      <c r="B565" s="2"/>
    </row>
    <row r="566" spans="1:2" x14ac:dyDescent="0.25">
      <c r="A566" s="2" t="s">
        <v>572</v>
      </c>
      <c r="B566" s="2"/>
    </row>
    <row r="567" spans="1:2" x14ac:dyDescent="0.25">
      <c r="A567" s="2" t="s">
        <v>573</v>
      </c>
      <c r="B567" s="2" t="s">
        <v>877</v>
      </c>
    </row>
    <row r="568" spans="1:2" x14ac:dyDescent="0.25">
      <c r="A568" s="2" t="s">
        <v>574</v>
      </c>
      <c r="B568" s="2" t="s">
        <v>877</v>
      </c>
    </row>
    <row r="569" spans="1:2" x14ac:dyDescent="0.25">
      <c r="A569" s="2" t="s">
        <v>575</v>
      </c>
      <c r="B569" s="2" t="s">
        <v>877</v>
      </c>
    </row>
    <row r="570" spans="1:2" x14ac:dyDescent="0.25">
      <c r="A570" s="2" t="s">
        <v>576</v>
      </c>
      <c r="B570" s="2" t="s">
        <v>877</v>
      </c>
    </row>
    <row r="571" spans="1:2" x14ac:dyDescent="0.25">
      <c r="A571" s="2" t="s">
        <v>577</v>
      </c>
      <c r="B571" s="2"/>
    </row>
    <row r="572" spans="1:2" x14ac:dyDescent="0.25">
      <c r="A572" s="2" t="s">
        <v>578</v>
      </c>
      <c r="B572" s="2"/>
    </row>
    <row r="573" spans="1:2" x14ac:dyDescent="0.25">
      <c r="A573" s="2" t="s">
        <v>579</v>
      </c>
      <c r="B573" s="2"/>
    </row>
    <row r="574" spans="1:2" x14ac:dyDescent="0.25">
      <c r="A574" s="2" t="s">
        <v>580</v>
      </c>
      <c r="B574" s="2"/>
    </row>
    <row r="575" spans="1:2" x14ac:dyDescent="0.25">
      <c r="A575" s="2" t="s">
        <v>581</v>
      </c>
      <c r="B575" s="2"/>
    </row>
    <row r="576" spans="1:2" x14ac:dyDescent="0.25">
      <c r="A576" s="2" t="s">
        <v>582</v>
      </c>
      <c r="B576" s="2" t="s">
        <v>877</v>
      </c>
    </row>
    <row r="577" spans="1:2" x14ac:dyDescent="0.25">
      <c r="A577" s="2" t="s">
        <v>583</v>
      </c>
      <c r="B577" s="2"/>
    </row>
    <row r="578" spans="1:2" x14ac:dyDescent="0.25">
      <c r="A578" s="2" t="s">
        <v>584</v>
      </c>
      <c r="B578" s="2"/>
    </row>
    <row r="579" spans="1:2" x14ac:dyDescent="0.25">
      <c r="A579" s="2" t="s">
        <v>585</v>
      </c>
      <c r="B579" s="2"/>
    </row>
    <row r="580" spans="1:2" x14ac:dyDescent="0.25">
      <c r="A580" s="2" t="s">
        <v>586</v>
      </c>
      <c r="B580" s="2"/>
    </row>
    <row r="581" spans="1:2" x14ac:dyDescent="0.25">
      <c r="A581" s="2" t="s">
        <v>587</v>
      </c>
      <c r="B581" s="2"/>
    </row>
    <row r="582" spans="1:2" x14ac:dyDescent="0.25">
      <c r="A582" s="2" t="s">
        <v>588</v>
      </c>
      <c r="B582" s="2"/>
    </row>
    <row r="583" spans="1:2" x14ac:dyDescent="0.25">
      <c r="A583" s="2" t="s">
        <v>589</v>
      </c>
      <c r="B583" s="2"/>
    </row>
    <row r="584" spans="1:2" x14ac:dyDescent="0.25">
      <c r="A584" s="2" t="s">
        <v>590</v>
      </c>
      <c r="B584" s="2"/>
    </row>
    <row r="585" spans="1:2" x14ac:dyDescent="0.25">
      <c r="A585" s="2" t="s">
        <v>591</v>
      </c>
      <c r="B585" s="2"/>
    </row>
    <row r="586" spans="1:2" x14ac:dyDescent="0.25">
      <c r="A586" s="2" t="s">
        <v>592</v>
      </c>
      <c r="B586" s="2" t="s">
        <v>877</v>
      </c>
    </row>
    <row r="587" spans="1:2" x14ac:dyDescent="0.25">
      <c r="A587" s="2" t="s">
        <v>593</v>
      </c>
      <c r="B587" s="2"/>
    </row>
    <row r="588" spans="1:2" x14ac:dyDescent="0.25">
      <c r="A588" s="2" t="s">
        <v>594</v>
      </c>
      <c r="B588" s="2" t="s">
        <v>877</v>
      </c>
    </row>
    <row r="589" spans="1:2" x14ac:dyDescent="0.25">
      <c r="A589" s="2" t="s">
        <v>595</v>
      </c>
      <c r="B589" s="2"/>
    </row>
    <row r="590" spans="1:2" x14ac:dyDescent="0.25">
      <c r="A590" s="2" t="s">
        <v>596</v>
      </c>
      <c r="B590" s="2"/>
    </row>
    <row r="591" spans="1:2" x14ac:dyDescent="0.25">
      <c r="A591" s="2" t="s">
        <v>597</v>
      </c>
      <c r="B591" s="2"/>
    </row>
    <row r="592" spans="1:2" x14ac:dyDescent="0.25">
      <c r="A592" s="2" t="s">
        <v>598</v>
      </c>
      <c r="B592" s="2"/>
    </row>
    <row r="593" spans="1:2" x14ac:dyDescent="0.25">
      <c r="A593" s="2" t="s">
        <v>599</v>
      </c>
      <c r="B593" s="2"/>
    </row>
    <row r="594" spans="1:2" x14ac:dyDescent="0.25">
      <c r="A594" s="2" t="s">
        <v>600</v>
      </c>
      <c r="B594" s="2" t="s">
        <v>877</v>
      </c>
    </row>
    <row r="595" spans="1:2" x14ac:dyDescent="0.25">
      <c r="A595" s="2" t="s">
        <v>601</v>
      </c>
      <c r="B595" s="2"/>
    </row>
    <row r="596" spans="1:2" x14ac:dyDescent="0.25">
      <c r="A596" s="2" t="s">
        <v>602</v>
      </c>
      <c r="B596" s="2"/>
    </row>
    <row r="597" spans="1:2" x14ac:dyDescent="0.25">
      <c r="A597" s="2" t="s">
        <v>603</v>
      </c>
      <c r="B597" s="2"/>
    </row>
    <row r="598" spans="1:2" x14ac:dyDescent="0.25">
      <c r="A598" s="2" t="s">
        <v>604</v>
      </c>
      <c r="B598" s="2"/>
    </row>
    <row r="599" spans="1:2" x14ac:dyDescent="0.25">
      <c r="A599" s="2" t="s">
        <v>605</v>
      </c>
      <c r="B599" s="2"/>
    </row>
    <row r="600" spans="1:2" x14ac:dyDescent="0.25">
      <c r="A600" s="2" t="s">
        <v>606</v>
      </c>
      <c r="B600" s="2"/>
    </row>
    <row r="601" spans="1:2" x14ac:dyDescent="0.25">
      <c r="A601" s="2" t="s">
        <v>607</v>
      </c>
      <c r="B601" s="2" t="s">
        <v>877</v>
      </c>
    </row>
    <row r="602" spans="1:2" x14ac:dyDescent="0.25">
      <c r="A602" s="2" t="s">
        <v>608</v>
      </c>
      <c r="B602" s="2"/>
    </row>
    <row r="603" spans="1:2" x14ac:dyDescent="0.25">
      <c r="A603" s="2" t="s">
        <v>609</v>
      </c>
      <c r="B603" s="2"/>
    </row>
    <row r="604" spans="1:2" x14ac:dyDescent="0.25">
      <c r="A604" s="2" t="s">
        <v>610</v>
      </c>
      <c r="B604" s="2"/>
    </row>
    <row r="605" spans="1:2" x14ac:dyDescent="0.25">
      <c r="A605" s="2" t="s">
        <v>611</v>
      </c>
      <c r="B605" s="2"/>
    </row>
    <row r="606" spans="1:2" x14ac:dyDescent="0.25">
      <c r="A606" s="2" t="s">
        <v>612</v>
      </c>
      <c r="B606" s="2"/>
    </row>
    <row r="607" spans="1:2" x14ac:dyDescent="0.25">
      <c r="A607" s="2" t="s">
        <v>613</v>
      </c>
      <c r="B607" s="2"/>
    </row>
    <row r="608" spans="1:2" x14ac:dyDescent="0.25">
      <c r="A608" s="2" t="s">
        <v>614</v>
      </c>
      <c r="B608" s="2" t="s">
        <v>877</v>
      </c>
    </row>
    <row r="609" spans="1:2" x14ac:dyDescent="0.25">
      <c r="A609" s="2" t="s">
        <v>615</v>
      </c>
      <c r="B609" s="2"/>
    </row>
    <row r="610" spans="1:2" x14ac:dyDescent="0.25">
      <c r="A610" s="2" t="s">
        <v>616</v>
      </c>
      <c r="B610" s="2"/>
    </row>
    <row r="611" spans="1:2" x14ac:dyDescent="0.25">
      <c r="A611" s="2" t="s">
        <v>617</v>
      </c>
      <c r="B611" s="2" t="s">
        <v>877</v>
      </c>
    </row>
    <row r="612" spans="1:2" x14ac:dyDescent="0.25">
      <c r="A612" s="2" t="s">
        <v>618</v>
      </c>
      <c r="B612" s="2" t="s">
        <v>877</v>
      </c>
    </row>
    <row r="613" spans="1:2" x14ac:dyDescent="0.25">
      <c r="A613" s="2" t="s">
        <v>619</v>
      </c>
      <c r="B613" s="2" t="s">
        <v>877</v>
      </c>
    </row>
    <row r="614" spans="1:2" x14ac:dyDescent="0.25">
      <c r="A614" s="2" t="s">
        <v>620</v>
      </c>
      <c r="B614" s="2"/>
    </row>
    <row r="615" spans="1:2" x14ac:dyDescent="0.25">
      <c r="A615" s="2" t="s">
        <v>621</v>
      </c>
      <c r="B615" s="2" t="s">
        <v>877</v>
      </c>
    </row>
    <row r="616" spans="1:2" x14ac:dyDescent="0.25">
      <c r="A616" s="2" t="s">
        <v>622</v>
      </c>
      <c r="B616" s="2"/>
    </row>
    <row r="617" spans="1:2" x14ac:dyDescent="0.25">
      <c r="A617" s="2" t="s">
        <v>623</v>
      </c>
      <c r="B617" s="2"/>
    </row>
    <row r="618" spans="1:2" x14ac:dyDescent="0.25">
      <c r="A618" s="2" t="s">
        <v>624</v>
      </c>
      <c r="B618" s="2"/>
    </row>
    <row r="619" spans="1:2" x14ac:dyDescent="0.25">
      <c r="A619" s="2" t="s">
        <v>625</v>
      </c>
      <c r="B619" s="2"/>
    </row>
    <row r="620" spans="1:2" x14ac:dyDescent="0.25">
      <c r="A620" s="2" t="s">
        <v>626</v>
      </c>
      <c r="B620" s="2"/>
    </row>
    <row r="621" spans="1:2" x14ac:dyDescent="0.25">
      <c r="A621" s="2" t="s">
        <v>627</v>
      </c>
      <c r="B621" s="2"/>
    </row>
    <row r="622" spans="1:2" x14ac:dyDescent="0.25">
      <c r="A622" s="2" t="s">
        <v>628</v>
      </c>
      <c r="B622" s="2"/>
    </row>
    <row r="623" spans="1:2" x14ac:dyDescent="0.25">
      <c r="A623" s="2" t="s">
        <v>629</v>
      </c>
      <c r="B623" s="2" t="s">
        <v>877</v>
      </c>
    </row>
    <row r="624" spans="1:2" x14ac:dyDescent="0.25">
      <c r="A624" s="2" t="s">
        <v>630</v>
      </c>
      <c r="B624" s="2" t="s">
        <v>877</v>
      </c>
    </row>
    <row r="625" spans="1:2" x14ac:dyDescent="0.25">
      <c r="A625" s="2" t="s">
        <v>631</v>
      </c>
      <c r="B625" s="2"/>
    </row>
    <row r="626" spans="1:2" x14ac:dyDescent="0.25">
      <c r="A626" s="2" t="s">
        <v>632</v>
      </c>
      <c r="B626" s="2"/>
    </row>
    <row r="627" spans="1:2" x14ac:dyDescent="0.25">
      <c r="A627" s="2" t="s">
        <v>633</v>
      </c>
      <c r="B627" s="2"/>
    </row>
    <row r="628" spans="1:2" x14ac:dyDescent="0.25">
      <c r="A628" s="2" t="s">
        <v>634</v>
      </c>
      <c r="B628" s="2"/>
    </row>
    <row r="629" spans="1:2" x14ac:dyDescent="0.25">
      <c r="A629" s="2" t="s">
        <v>635</v>
      </c>
      <c r="B629" s="2"/>
    </row>
    <row r="630" spans="1:2" x14ac:dyDescent="0.25">
      <c r="A630" s="2" t="s">
        <v>636</v>
      </c>
      <c r="B630" s="2"/>
    </row>
    <row r="631" spans="1:2" x14ac:dyDescent="0.25">
      <c r="A631" s="2" t="s">
        <v>637</v>
      </c>
      <c r="B631" s="2"/>
    </row>
    <row r="632" spans="1:2" x14ac:dyDescent="0.25">
      <c r="A632" s="2" t="s">
        <v>638</v>
      </c>
      <c r="B632" s="2"/>
    </row>
    <row r="633" spans="1:2" x14ac:dyDescent="0.25">
      <c r="A633" s="2" t="s">
        <v>639</v>
      </c>
      <c r="B633" s="2"/>
    </row>
    <row r="634" spans="1:2" x14ac:dyDescent="0.25">
      <c r="A634" s="2" t="s">
        <v>640</v>
      </c>
      <c r="B634" s="2" t="s">
        <v>877</v>
      </c>
    </row>
    <row r="635" spans="1:2" x14ac:dyDescent="0.25">
      <c r="A635" s="2" t="s">
        <v>641</v>
      </c>
      <c r="B635" s="2"/>
    </row>
    <row r="636" spans="1:2" x14ac:dyDescent="0.25">
      <c r="A636" s="2" t="s">
        <v>642</v>
      </c>
      <c r="B636" s="2" t="s">
        <v>877</v>
      </c>
    </row>
    <row r="637" spans="1:2" x14ac:dyDescent="0.25">
      <c r="A637" s="2" t="s">
        <v>643</v>
      </c>
      <c r="B637" s="2" t="s">
        <v>877</v>
      </c>
    </row>
    <row r="638" spans="1:2" x14ac:dyDescent="0.25">
      <c r="A638" s="2" t="s">
        <v>644</v>
      </c>
      <c r="B638" s="2"/>
    </row>
    <row r="639" spans="1:2" x14ac:dyDescent="0.25">
      <c r="A639" s="2" t="s">
        <v>645</v>
      </c>
      <c r="B639" s="2"/>
    </row>
    <row r="640" spans="1:2" x14ac:dyDescent="0.25">
      <c r="A640" s="2" t="s">
        <v>646</v>
      </c>
      <c r="B640" s="2"/>
    </row>
    <row r="641" spans="1:2" x14ac:dyDescent="0.25">
      <c r="A641" s="2" t="s">
        <v>647</v>
      </c>
      <c r="B641" s="2"/>
    </row>
    <row r="642" spans="1:2" x14ac:dyDescent="0.25">
      <c r="A642" s="2" t="s">
        <v>648</v>
      </c>
      <c r="B642" s="2" t="s">
        <v>877</v>
      </c>
    </row>
    <row r="643" spans="1:2" x14ac:dyDescent="0.25">
      <c r="A643" s="2" t="s">
        <v>649</v>
      </c>
      <c r="B643" s="2"/>
    </row>
    <row r="644" spans="1:2" x14ac:dyDescent="0.25">
      <c r="A644" s="2" t="s">
        <v>650</v>
      </c>
      <c r="B644" s="2"/>
    </row>
    <row r="645" spans="1:2" x14ac:dyDescent="0.25">
      <c r="A645" s="2" t="s">
        <v>651</v>
      </c>
      <c r="B645" s="2"/>
    </row>
    <row r="646" spans="1:2" x14ac:dyDescent="0.25">
      <c r="A646" s="2" t="s">
        <v>652</v>
      </c>
      <c r="B646" s="2"/>
    </row>
    <row r="647" spans="1:2" x14ac:dyDescent="0.25">
      <c r="A647" s="2" t="s">
        <v>653</v>
      </c>
      <c r="B647" s="2"/>
    </row>
    <row r="648" spans="1:2" x14ac:dyDescent="0.25">
      <c r="A648" s="2" t="s">
        <v>654</v>
      </c>
      <c r="B648" s="2" t="s">
        <v>877</v>
      </c>
    </row>
    <row r="649" spans="1:2" x14ac:dyDescent="0.25">
      <c r="A649" s="2" t="s">
        <v>655</v>
      </c>
      <c r="B649" s="2"/>
    </row>
    <row r="650" spans="1:2" x14ac:dyDescent="0.25">
      <c r="A650" s="2" t="s">
        <v>656</v>
      </c>
      <c r="B650" s="2"/>
    </row>
    <row r="651" spans="1:2" x14ac:dyDescent="0.25">
      <c r="A651" s="2" t="s">
        <v>657</v>
      </c>
      <c r="B651" s="2"/>
    </row>
    <row r="652" spans="1:2" x14ac:dyDescent="0.25">
      <c r="A652" s="2" t="s">
        <v>658</v>
      </c>
      <c r="B652" s="2" t="s">
        <v>877</v>
      </c>
    </row>
    <row r="653" spans="1:2" x14ac:dyDescent="0.25">
      <c r="A653" s="2" t="s">
        <v>659</v>
      </c>
      <c r="B653" s="2"/>
    </row>
    <row r="654" spans="1:2" x14ac:dyDescent="0.25">
      <c r="A654" s="2" t="s">
        <v>660</v>
      </c>
      <c r="B654" s="2"/>
    </row>
    <row r="655" spans="1:2" x14ac:dyDescent="0.25">
      <c r="A655" s="2" t="s">
        <v>661</v>
      </c>
      <c r="B655" s="2"/>
    </row>
    <row r="656" spans="1:2" x14ac:dyDescent="0.25">
      <c r="A656" s="2" t="s">
        <v>662</v>
      </c>
      <c r="B656" s="2"/>
    </row>
    <row r="657" spans="1:2" x14ac:dyDescent="0.25">
      <c r="A657" s="2" t="s">
        <v>663</v>
      </c>
      <c r="B657" s="2"/>
    </row>
    <row r="658" spans="1:2" x14ac:dyDescent="0.25">
      <c r="A658" s="2" t="s">
        <v>664</v>
      </c>
      <c r="B658" s="2" t="s">
        <v>877</v>
      </c>
    </row>
    <row r="659" spans="1:2" x14ac:dyDescent="0.25">
      <c r="A659" s="2" t="s">
        <v>665</v>
      </c>
      <c r="B659" s="2" t="s">
        <v>877</v>
      </c>
    </row>
    <row r="660" spans="1:2" x14ac:dyDescent="0.25">
      <c r="A660" s="2" t="s">
        <v>666</v>
      </c>
      <c r="B660" s="2"/>
    </row>
    <row r="661" spans="1:2" x14ac:dyDescent="0.25">
      <c r="A661" s="2" t="s">
        <v>667</v>
      </c>
      <c r="B661" s="2" t="s">
        <v>877</v>
      </c>
    </row>
    <row r="662" spans="1:2" x14ac:dyDescent="0.25">
      <c r="A662" s="2" t="s">
        <v>668</v>
      </c>
      <c r="B662" s="2"/>
    </row>
    <row r="663" spans="1:2" x14ac:dyDescent="0.25">
      <c r="A663" s="2" t="s">
        <v>669</v>
      </c>
      <c r="B663" s="2" t="s">
        <v>877</v>
      </c>
    </row>
    <row r="664" spans="1:2" x14ac:dyDescent="0.25">
      <c r="A664" s="2" t="s">
        <v>670</v>
      </c>
      <c r="B664" s="2" t="s">
        <v>877</v>
      </c>
    </row>
    <row r="665" spans="1:2" x14ac:dyDescent="0.25">
      <c r="A665" s="2" t="s">
        <v>671</v>
      </c>
      <c r="B665" s="2"/>
    </row>
    <row r="666" spans="1:2" x14ac:dyDescent="0.25">
      <c r="A666" s="2" t="s">
        <v>672</v>
      </c>
      <c r="B666" s="2" t="s">
        <v>877</v>
      </c>
    </row>
    <row r="667" spans="1:2" x14ac:dyDescent="0.25">
      <c r="A667" s="2" t="s">
        <v>673</v>
      </c>
      <c r="B667" s="2"/>
    </row>
    <row r="668" spans="1:2" x14ac:dyDescent="0.25">
      <c r="A668" s="2" t="s">
        <v>674</v>
      </c>
      <c r="B668" s="2"/>
    </row>
    <row r="669" spans="1:2" x14ac:dyDescent="0.25">
      <c r="A669" s="2" t="s">
        <v>675</v>
      </c>
      <c r="B669" s="2"/>
    </row>
    <row r="670" spans="1:2" x14ac:dyDescent="0.25">
      <c r="A670" s="2" t="s">
        <v>676</v>
      </c>
      <c r="B670" s="2" t="s">
        <v>877</v>
      </c>
    </row>
    <row r="671" spans="1:2" x14ac:dyDescent="0.25">
      <c r="A671" s="2" t="s">
        <v>677</v>
      </c>
      <c r="B671" s="2"/>
    </row>
    <row r="672" spans="1:2" x14ac:dyDescent="0.25">
      <c r="A672" s="2" t="s">
        <v>678</v>
      </c>
      <c r="B672" s="2" t="s">
        <v>877</v>
      </c>
    </row>
    <row r="673" spans="1:2" x14ac:dyDescent="0.25">
      <c r="A673" s="2" t="s">
        <v>679</v>
      </c>
      <c r="B673" s="2" t="s">
        <v>877</v>
      </c>
    </row>
    <row r="674" spans="1:2" x14ac:dyDescent="0.25">
      <c r="A674" s="2" t="s">
        <v>680</v>
      </c>
      <c r="B674" s="2" t="s">
        <v>877</v>
      </c>
    </row>
    <row r="675" spans="1:2" x14ac:dyDescent="0.25">
      <c r="A675" s="2" t="s">
        <v>681</v>
      </c>
      <c r="B675" s="2"/>
    </row>
    <row r="676" spans="1:2" x14ac:dyDescent="0.25">
      <c r="A676" s="2" t="s">
        <v>682</v>
      </c>
      <c r="B676" s="2"/>
    </row>
    <row r="677" spans="1:2" x14ac:dyDescent="0.25">
      <c r="A677" s="2" t="s">
        <v>683</v>
      </c>
      <c r="B677" s="2"/>
    </row>
    <row r="678" spans="1:2" x14ac:dyDescent="0.25">
      <c r="A678" s="2" t="s">
        <v>684</v>
      </c>
      <c r="B678" s="2"/>
    </row>
    <row r="679" spans="1:2" x14ac:dyDescent="0.25">
      <c r="A679" s="2" t="s">
        <v>685</v>
      </c>
      <c r="B679" s="2" t="s">
        <v>877</v>
      </c>
    </row>
    <row r="680" spans="1:2" x14ac:dyDescent="0.25">
      <c r="A680" s="2" t="s">
        <v>686</v>
      </c>
      <c r="B680" s="2" t="s">
        <v>877</v>
      </c>
    </row>
    <row r="681" spans="1:2" x14ac:dyDescent="0.25">
      <c r="A681" s="2" t="s">
        <v>687</v>
      </c>
      <c r="B681" s="2"/>
    </row>
    <row r="682" spans="1:2" x14ac:dyDescent="0.25">
      <c r="A682" s="2" t="s">
        <v>688</v>
      </c>
      <c r="B682" s="2"/>
    </row>
    <row r="683" spans="1:2" x14ac:dyDescent="0.25">
      <c r="A683" s="2" t="s">
        <v>689</v>
      </c>
      <c r="B683" s="2"/>
    </row>
    <row r="684" spans="1:2" x14ac:dyDescent="0.25">
      <c r="A684" s="2" t="s">
        <v>690</v>
      </c>
      <c r="B684" s="2" t="s">
        <v>877</v>
      </c>
    </row>
    <row r="685" spans="1:2" x14ac:dyDescent="0.25">
      <c r="A685" s="2" t="s">
        <v>691</v>
      </c>
      <c r="B685" s="2" t="s">
        <v>877</v>
      </c>
    </row>
    <row r="686" spans="1:2" x14ac:dyDescent="0.25">
      <c r="A686" s="2" t="s">
        <v>692</v>
      </c>
      <c r="B686" s="2"/>
    </row>
    <row r="687" spans="1:2" x14ac:dyDescent="0.25">
      <c r="A687" s="2" t="s">
        <v>693</v>
      </c>
      <c r="B687" s="2"/>
    </row>
    <row r="688" spans="1:2" x14ac:dyDescent="0.25">
      <c r="A688" s="2" t="s">
        <v>694</v>
      </c>
      <c r="B688" s="2"/>
    </row>
    <row r="689" spans="1:2" x14ac:dyDescent="0.25">
      <c r="A689" s="2" t="s">
        <v>695</v>
      </c>
      <c r="B689" s="2"/>
    </row>
    <row r="690" spans="1:2" x14ac:dyDescent="0.25">
      <c r="A690" s="2" t="s">
        <v>696</v>
      </c>
      <c r="B690" s="2"/>
    </row>
    <row r="691" spans="1:2" x14ac:dyDescent="0.25">
      <c r="A691" s="2" t="s">
        <v>697</v>
      </c>
      <c r="B691" s="2"/>
    </row>
    <row r="692" spans="1:2" x14ac:dyDescent="0.25">
      <c r="A692" s="2" t="s">
        <v>698</v>
      </c>
      <c r="B692" s="2"/>
    </row>
    <row r="693" spans="1:2" x14ac:dyDescent="0.25">
      <c r="A693" s="2" t="s">
        <v>699</v>
      </c>
      <c r="B693" s="2"/>
    </row>
    <row r="694" spans="1:2" x14ac:dyDescent="0.25">
      <c r="A694" s="2" t="s">
        <v>700</v>
      </c>
      <c r="B694" s="2"/>
    </row>
    <row r="695" spans="1:2" x14ac:dyDescent="0.25">
      <c r="A695" s="2" t="s">
        <v>701</v>
      </c>
      <c r="B695" s="2"/>
    </row>
    <row r="696" spans="1:2" x14ac:dyDescent="0.25">
      <c r="A696" s="2" t="s">
        <v>702</v>
      </c>
      <c r="B696" s="2"/>
    </row>
    <row r="697" spans="1:2" x14ac:dyDescent="0.25">
      <c r="A697" s="2" t="s">
        <v>703</v>
      </c>
      <c r="B697" s="2"/>
    </row>
    <row r="698" spans="1:2" x14ac:dyDescent="0.25">
      <c r="A698" s="2" t="s">
        <v>704</v>
      </c>
      <c r="B698" s="2"/>
    </row>
    <row r="699" spans="1:2" x14ac:dyDescent="0.25">
      <c r="A699" s="2" t="s">
        <v>705</v>
      </c>
      <c r="B699" s="2"/>
    </row>
    <row r="700" spans="1:2" x14ac:dyDescent="0.25">
      <c r="A700" s="2" t="s">
        <v>706</v>
      </c>
      <c r="B700" s="2"/>
    </row>
    <row r="701" spans="1:2" x14ac:dyDescent="0.25">
      <c r="A701" s="2" t="s">
        <v>707</v>
      </c>
      <c r="B701" s="2"/>
    </row>
    <row r="702" spans="1:2" x14ac:dyDescent="0.25">
      <c r="A702" s="2" t="s">
        <v>708</v>
      </c>
      <c r="B702" s="2" t="s">
        <v>877</v>
      </c>
    </row>
    <row r="703" spans="1:2" x14ac:dyDescent="0.25">
      <c r="A703" s="2" t="s">
        <v>709</v>
      </c>
      <c r="B703" s="2" t="s">
        <v>877</v>
      </c>
    </row>
    <row r="704" spans="1:2" x14ac:dyDescent="0.25">
      <c r="A704" s="2" t="s">
        <v>710</v>
      </c>
      <c r="B704" s="2"/>
    </row>
    <row r="705" spans="1:2" x14ac:dyDescent="0.25">
      <c r="A705" s="2" t="s">
        <v>711</v>
      </c>
      <c r="B705" s="2" t="s">
        <v>877</v>
      </c>
    </row>
    <row r="706" spans="1:2" x14ac:dyDescent="0.25">
      <c r="A706" s="2" t="s">
        <v>712</v>
      </c>
      <c r="B706" s="2"/>
    </row>
    <row r="707" spans="1:2" x14ac:dyDescent="0.25">
      <c r="A707" s="2" t="s">
        <v>713</v>
      </c>
      <c r="B707" s="2" t="s">
        <v>877</v>
      </c>
    </row>
    <row r="708" spans="1:2" x14ac:dyDescent="0.25">
      <c r="A708" s="2" t="s">
        <v>714</v>
      </c>
      <c r="B708" s="2"/>
    </row>
    <row r="709" spans="1:2" x14ac:dyDescent="0.25">
      <c r="A709" s="2" t="s">
        <v>715</v>
      </c>
      <c r="B709" s="2"/>
    </row>
    <row r="710" spans="1:2" x14ac:dyDescent="0.25">
      <c r="A710" s="2" t="s">
        <v>716</v>
      </c>
      <c r="B710" s="2"/>
    </row>
    <row r="711" spans="1:2" x14ac:dyDescent="0.25">
      <c r="A711" s="2" t="s">
        <v>717</v>
      </c>
      <c r="B711" s="2" t="s">
        <v>877</v>
      </c>
    </row>
    <row r="712" spans="1:2" x14ac:dyDescent="0.25">
      <c r="A712" s="2" t="s">
        <v>718</v>
      </c>
      <c r="B712" s="2"/>
    </row>
    <row r="713" spans="1:2" x14ac:dyDescent="0.25">
      <c r="A713" s="2" t="s">
        <v>719</v>
      </c>
      <c r="B713" s="2" t="s">
        <v>877</v>
      </c>
    </row>
    <row r="714" spans="1:2" x14ac:dyDescent="0.25">
      <c r="A714" s="2" t="s">
        <v>720</v>
      </c>
      <c r="B714" s="2" t="s">
        <v>877</v>
      </c>
    </row>
    <row r="715" spans="1:2" x14ac:dyDescent="0.25">
      <c r="A715" s="2" t="s">
        <v>721</v>
      </c>
      <c r="B715" s="2"/>
    </row>
    <row r="716" spans="1:2" x14ac:dyDescent="0.25">
      <c r="A716" s="2" t="s">
        <v>722</v>
      </c>
      <c r="B716" s="2"/>
    </row>
    <row r="717" spans="1:2" x14ac:dyDescent="0.25">
      <c r="A717" s="2" t="s">
        <v>723</v>
      </c>
      <c r="B717" s="2"/>
    </row>
    <row r="718" spans="1:2" x14ac:dyDescent="0.25">
      <c r="A718" s="2" t="s">
        <v>724</v>
      </c>
      <c r="B718" s="2"/>
    </row>
    <row r="719" spans="1:2" x14ac:dyDescent="0.25">
      <c r="A719" s="2" t="s">
        <v>725</v>
      </c>
      <c r="B719" s="2" t="s">
        <v>877</v>
      </c>
    </row>
    <row r="720" spans="1:2" x14ac:dyDescent="0.25">
      <c r="A720" s="2" t="s">
        <v>726</v>
      </c>
      <c r="B720" s="2" t="s">
        <v>877</v>
      </c>
    </row>
    <row r="721" spans="1:2" x14ac:dyDescent="0.25">
      <c r="A721" s="2" t="s">
        <v>727</v>
      </c>
      <c r="B721" s="2"/>
    </row>
    <row r="722" spans="1:2" x14ac:dyDescent="0.25">
      <c r="A722" s="2" t="s">
        <v>728</v>
      </c>
      <c r="B722" s="2"/>
    </row>
    <row r="723" spans="1:2" x14ac:dyDescent="0.25">
      <c r="A723" s="2" t="s">
        <v>729</v>
      </c>
      <c r="B723" s="2"/>
    </row>
    <row r="724" spans="1:2" x14ac:dyDescent="0.25">
      <c r="A724" s="2" t="s">
        <v>730</v>
      </c>
      <c r="B724" s="2" t="s">
        <v>877</v>
      </c>
    </row>
    <row r="725" spans="1:2" x14ac:dyDescent="0.25">
      <c r="A725" s="2" t="s">
        <v>731</v>
      </c>
      <c r="B725" s="2"/>
    </row>
    <row r="726" spans="1:2" x14ac:dyDescent="0.25">
      <c r="A726" s="2" t="s">
        <v>732</v>
      </c>
      <c r="B726" s="2"/>
    </row>
    <row r="727" spans="1:2" x14ac:dyDescent="0.25">
      <c r="A727" s="2" t="s">
        <v>733</v>
      </c>
      <c r="B727" s="2"/>
    </row>
    <row r="728" spans="1:2" x14ac:dyDescent="0.25">
      <c r="A728" s="2" t="s">
        <v>734</v>
      </c>
      <c r="B728" s="2" t="s">
        <v>877</v>
      </c>
    </row>
    <row r="729" spans="1:2" x14ac:dyDescent="0.25">
      <c r="A729" s="2" t="s">
        <v>735</v>
      </c>
      <c r="B729" s="2"/>
    </row>
    <row r="730" spans="1:2" x14ac:dyDescent="0.25">
      <c r="A730" s="2" t="s">
        <v>736</v>
      </c>
      <c r="B730" s="2" t="s">
        <v>877</v>
      </c>
    </row>
    <row r="731" spans="1:2" x14ac:dyDescent="0.25">
      <c r="A731" s="2" t="s">
        <v>737</v>
      </c>
      <c r="B731" s="2" t="s">
        <v>877</v>
      </c>
    </row>
    <row r="732" spans="1:2" x14ac:dyDescent="0.25">
      <c r="A732" s="2" t="s">
        <v>738</v>
      </c>
      <c r="B732" s="2"/>
    </row>
    <row r="733" spans="1:2" x14ac:dyDescent="0.25">
      <c r="A733" s="2" t="s">
        <v>739</v>
      </c>
      <c r="B733" s="2"/>
    </row>
    <row r="734" spans="1:2" x14ac:dyDescent="0.25">
      <c r="A734" s="2" t="s">
        <v>740</v>
      </c>
      <c r="B734" s="2" t="s">
        <v>877</v>
      </c>
    </row>
    <row r="735" spans="1:2" x14ac:dyDescent="0.25">
      <c r="A735" s="2" t="s">
        <v>741</v>
      </c>
      <c r="B735" s="2"/>
    </row>
    <row r="736" spans="1:2" x14ac:dyDescent="0.25">
      <c r="A736" s="2" t="s">
        <v>742</v>
      </c>
      <c r="B736" s="2" t="s">
        <v>877</v>
      </c>
    </row>
    <row r="737" spans="1:2" x14ac:dyDescent="0.25">
      <c r="A737" s="2" t="s">
        <v>743</v>
      </c>
      <c r="B737" s="2" t="s">
        <v>877</v>
      </c>
    </row>
    <row r="738" spans="1:2" x14ac:dyDescent="0.25">
      <c r="A738" s="2" t="s">
        <v>744</v>
      </c>
      <c r="B738" s="2" t="s">
        <v>877</v>
      </c>
    </row>
    <row r="739" spans="1:2" x14ac:dyDescent="0.25">
      <c r="A739" s="2" t="s">
        <v>745</v>
      </c>
      <c r="B739" s="2"/>
    </row>
    <row r="740" spans="1:2" x14ac:dyDescent="0.25">
      <c r="A740" s="2" t="s">
        <v>746</v>
      </c>
      <c r="B740" s="2"/>
    </row>
    <row r="741" spans="1:2" x14ac:dyDescent="0.25">
      <c r="A741" s="2" t="s">
        <v>747</v>
      </c>
      <c r="B741" s="2"/>
    </row>
    <row r="742" spans="1:2" x14ac:dyDescent="0.25">
      <c r="A742" s="2" t="s">
        <v>748</v>
      </c>
      <c r="B742" s="2"/>
    </row>
    <row r="743" spans="1:2" x14ac:dyDescent="0.25">
      <c r="A743" s="2" t="s">
        <v>749</v>
      </c>
      <c r="B743" s="2" t="s">
        <v>877</v>
      </c>
    </row>
    <row r="744" spans="1:2" x14ac:dyDescent="0.25">
      <c r="A744" s="2" t="s">
        <v>750</v>
      </c>
      <c r="B744" s="2"/>
    </row>
    <row r="745" spans="1:2" x14ac:dyDescent="0.25">
      <c r="A745" s="2" t="s">
        <v>751</v>
      </c>
      <c r="B745" s="2"/>
    </row>
    <row r="746" spans="1:2" x14ac:dyDescent="0.25">
      <c r="A746" s="2" t="s">
        <v>752</v>
      </c>
      <c r="B746" s="2" t="s">
        <v>877</v>
      </c>
    </row>
    <row r="747" spans="1:2" x14ac:dyDescent="0.25">
      <c r="A747" s="2" t="s">
        <v>753</v>
      </c>
      <c r="B747" s="2"/>
    </row>
    <row r="748" spans="1:2" x14ac:dyDescent="0.25">
      <c r="A748" s="2" t="s">
        <v>754</v>
      </c>
      <c r="B748" s="2" t="s">
        <v>877</v>
      </c>
    </row>
    <row r="749" spans="1:2" x14ac:dyDescent="0.25">
      <c r="A749" s="2" t="s">
        <v>755</v>
      </c>
      <c r="B749" s="2"/>
    </row>
    <row r="750" spans="1:2" x14ac:dyDescent="0.25">
      <c r="A750" s="2" t="s">
        <v>756</v>
      </c>
      <c r="B750" s="2"/>
    </row>
    <row r="751" spans="1:2" x14ac:dyDescent="0.25">
      <c r="A751" s="2" t="s">
        <v>757</v>
      </c>
      <c r="B751" s="2"/>
    </row>
    <row r="752" spans="1:2" x14ac:dyDescent="0.25">
      <c r="A752" s="2" t="s">
        <v>758</v>
      </c>
      <c r="B752" s="2"/>
    </row>
    <row r="753" spans="1:2" x14ac:dyDescent="0.25">
      <c r="A753" s="2" t="s">
        <v>759</v>
      </c>
      <c r="B753" s="2"/>
    </row>
    <row r="754" spans="1:2" x14ac:dyDescent="0.25">
      <c r="A754" s="2" t="s">
        <v>760</v>
      </c>
      <c r="B754" s="2"/>
    </row>
    <row r="755" spans="1:2" x14ac:dyDescent="0.25">
      <c r="A755" s="2" t="s">
        <v>761</v>
      </c>
      <c r="B755" s="2" t="s">
        <v>877</v>
      </c>
    </row>
    <row r="756" spans="1:2" x14ac:dyDescent="0.25">
      <c r="A756" s="2" t="s">
        <v>762</v>
      </c>
      <c r="B756" s="2"/>
    </row>
    <row r="757" spans="1:2" x14ac:dyDescent="0.25">
      <c r="A757" s="2" t="s">
        <v>763</v>
      </c>
      <c r="B757" s="2"/>
    </row>
    <row r="758" spans="1:2" x14ac:dyDescent="0.25">
      <c r="A758" s="2" t="s">
        <v>764</v>
      </c>
      <c r="B758" s="2"/>
    </row>
    <row r="759" spans="1:2" x14ac:dyDescent="0.25">
      <c r="A759" s="2" t="s">
        <v>765</v>
      </c>
      <c r="B759" s="2" t="s">
        <v>877</v>
      </c>
    </row>
    <row r="760" spans="1:2" x14ac:dyDescent="0.25">
      <c r="A760" s="2" t="s">
        <v>766</v>
      </c>
      <c r="B760" s="2" t="s">
        <v>877</v>
      </c>
    </row>
    <row r="761" spans="1:2" x14ac:dyDescent="0.25">
      <c r="A761" s="2" t="s">
        <v>767</v>
      </c>
      <c r="B761" s="2"/>
    </row>
    <row r="762" spans="1:2" x14ac:dyDescent="0.25">
      <c r="A762" s="2" t="s">
        <v>768</v>
      </c>
      <c r="B762" s="2"/>
    </row>
    <row r="763" spans="1:2" x14ac:dyDescent="0.25">
      <c r="A763" s="2" t="s">
        <v>769</v>
      </c>
      <c r="B763" s="2"/>
    </row>
    <row r="764" spans="1:2" x14ac:dyDescent="0.25">
      <c r="A764" s="2" t="s">
        <v>770</v>
      </c>
      <c r="B764" s="2"/>
    </row>
    <row r="765" spans="1:2" x14ac:dyDescent="0.25">
      <c r="A765" s="2" t="s">
        <v>771</v>
      </c>
      <c r="B765" s="2"/>
    </row>
    <row r="766" spans="1:2" x14ac:dyDescent="0.25">
      <c r="A766" s="2" t="s">
        <v>772</v>
      </c>
      <c r="B766" s="2"/>
    </row>
    <row r="767" spans="1:2" x14ac:dyDescent="0.25">
      <c r="A767" s="2" t="s">
        <v>773</v>
      </c>
      <c r="B767" s="2"/>
    </row>
    <row r="768" spans="1:2" x14ac:dyDescent="0.25">
      <c r="A768" s="2" t="s">
        <v>774</v>
      </c>
      <c r="B768" s="2"/>
    </row>
    <row r="769" spans="1:2" x14ac:dyDescent="0.25">
      <c r="A769" s="2" t="s">
        <v>775</v>
      </c>
      <c r="B769" s="2"/>
    </row>
    <row r="770" spans="1:2" x14ac:dyDescent="0.25">
      <c r="A770" s="2" t="s">
        <v>776</v>
      </c>
      <c r="B770" s="2" t="s">
        <v>877</v>
      </c>
    </row>
    <row r="771" spans="1:2" x14ac:dyDescent="0.25">
      <c r="A771" s="2" t="s">
        <v>777</v>
      </c>
      <c r="B771" s="2"/>
    </row>
    <row r="772" spans="1:2" x14ac:dyDescent="0.25">
      <c r="A772" s="2" t="s">
        <v>778</v>
      </c>
      <c r="B772" s="2"/>
    </row>
    <row r="773" spans="1:2" x14ac:dyDescent="0.25">
      <c r="A773" s="2" t="s">
        <v>779</v>
      </c>
      <c r="B773" s="2"/>
    </row>
    <row r="774" spans="1:2" x14ac:dyDescent="0.25">
      <c r="A774" s="2" t="s">
        <v>780</v>
      </c>
      <c r="B774" s="2"/>
    </row>
    <row r="775" spans="1:2" x14ac:dyDescent="0.25">
      <c r="A775" s="2" t="s">
        <v>781</v>
      </c>
      <c r="B775" s="2"/>
    </row>
    <row r="776" spans="1:2" x14ac:dyDescent="0.25">
      <c r="A776" s="2" t="s">
        <v>782</v>
      </c>
      <c r="B776" s="2"/>
    </row>
    <row r="777" spans="1:2" x14ac:dyDescent="0.25">
      <c r="A777" s="2" t="s">
        <v>783</v>
      </c>
      <c r="B777" s="2" t="s">
        <v>877</v>
      </c>
    </row>
    <row r="778" spans="1:2" x14ac:dyDescent="0.25">
      <c r="A778" s="2" t="s">
        <v>784</v>
      </c>
      <c r="B778" s="2"/>
    </row>
    <row r="779" spans="1:2" x14ac:dyDescent="0.25">
      <c r="A779" s="2" t="s">
        <v>785</v>
      </c>
      <c r="B779" s="2" t="s">
        <v>877</v>
      </c>
    </row>
    <row r="780" spans="1:2" x14ac:dyDescent="0.25">
      <c r="A780" s="2" t="s">
        <v>786</v>
      </c>
      <c r="B780" s="2"/>
    </row>
    <row r="781" spans="1:2" x14ac:dyDescent="0.25">
      <c r="A781" s="2" t="s">
        <v>787</v>
      </c>
      <c r="B781" s="2"/>
    </row>
    <row r="782" spans="1:2" x14ac:dyDescent="0.25">
      <c r="A782" s="2" t="s">
        <v>788</v>
      </c>
      <c r="B782" s="2"/>
    </row>
    <row r="783" spans="1:2" x14ac:dyDescent="0.25">
      <c r="A783" s="2" t="s">
        <v>789</v>
      </c>
      <c r="B783" s="2" t="s">
        <v>877</v>
      </c>
    </row>
    <row r="784" spans="1:2" x14ac:dyDescent="0.25">
      <c r="A784" s="2" t="s">
        <v>790</v>
      </c>
      <c r="B784" s="2"/>
    </row>
    <row r="785" spans="1:2" x14ac:dyDescent="0.25">
      <c r="A785" s="2" t="s">
        <v>791</v>
      </c>
      <c r="B785" s="2"/>
    </row>
    <row r="786" spans="1:2" x14ac:dyDescent="0.25">
      <c r="A786" s="2" t="s">
        <v>792</v>
      </c>
      <c r="B786" s="2" t="s">
        <v>877</v>
      </c>
    </row>
    <row r="787" spans="1:2" x14ac:dyDescent="0.25">
      <c r="A787" s="2" t="s">
        <v>793</v>
      </c>
      <c r="B787" s="2"/>
    </row>
    <row r="788" spans="1:2" x14ac:dyDescent="0.25">
      <c r="A788" s="2" t="s">
        <v>794</v>
      </c>
      <c r="B788" s="2" t="s">
        <v>877</v>
      </c>
    </row>
    <row r="789" spans="1:2" x14ac:dyDescent="0.25">
      <c r="A789" s="2" t="s">
        <v>795</v>
      </c>
      <c r="B789" s="2"/>
    </row>
    <row r="790" spans="1:2" x14ac:dyDescent="0.25">
      <c r="A790" s="2" t="s">
        <v>796</v>
      </c>
      <c r="B790" s="2" t="s">
        <v>877</v>
      </c>
    </row>
    <row r="791" spans="1:2" x14ac:dyDescent="0.25">
      <c r="A791" s="2" t="s">
        <v>797</v>
      </c>
      <c r="B791" s="2"/>
    </row>
    <row r="792" spans="1:2" x14ac:dyDescent="0.25">
      <c r="A792" s="2" t="s">
        <v>798</v>
      </c>
      <c r="B792" s="2" t="s">
        <v>877</v>
      </c>
    </row>
    <row r="793" spans="1:2" x14ac:dyDescent="0.25">
      <c r="A793" s="2" t="s">
        <v>799</v>
      </c>
      <c r="B793" s="2"/>
    </row>
    <row r="794" spans="1:2" x14ac:dyDescent="0.25">
      <c r="A794" s="2" t="s">
        <v>800</v>
      </c>
      <c r="B794" s="2"/>
    </row>
    <row r="795" spans="1:2" x14ac:dyDescent="0.25">
      <c r="A795" s="2" t="s">
        <v>801</v>
      </c>
      <c r="B795" s="2"/>
    </row>
    <row r="796" spans="1:2" x14ac:dyDescent="0.25">
      <c r="A796" s="2" t="s">
        <v>802</v>
      </c>
      <c r="B796" s="2"/>
    </row>
    <row r="797" spans="1:2" x14ac:dyDescent="0.25">
      <c r="A797" s="2" t="s">
        <v>803</v>
      </c>
      <c r="B797" s="2" t="s">
        <v>877</v>
      </c>
    </row>
    <row r="798" spans="1:2" x14ac:dyDescent="0.25">
      <c r="A798" s="2" t="s">
        <v>804</v>
      </c>
      <c r="B798" s="2"/>
    </row>
    <row r="799" spans="1:2" x14ac:dyDescent="0.25">
      <c r="A799" s="2" t="s">
        <v>805</v>
      </c>
      <c r="B799" s="2"/>
    </row>
    <row r="800" spans="1:2" x14ac:dyDescent="0.25">
      <c r="A800" s="2" t="s">
        <v>806</v>
      </c>
      <c r="B800" s="2" t="s">
        <v>877</v>
      </c>
    </row>
    <row r="801" spans="1:2" x14ac:dyDescent="0.25">
      <c r="A801" s="2" t="s">
        <v>807</v>
      </c>
      <c r="B801" s="2" t="s">
        <v>877</v>
      </c>
    </row>
    <row r="802" spans="1:2" x14ac:dyDescent="0.25">
      <c r="A802" s="2" t="s">
        <v>808</v>
      </c>
      <c r="B802" s="2"/>
    </row>
    <row r="803" spans="1:2" x14ac:dyDescent="0.25">
      <c r="A803" s="2" t="s">
        <v>809</v>
      </c>
      <c r="B803" s="2"/>
    </row>
    <row r="804" spans="1:2" x14ac:dyDescent="0.25">
      <c r="A804" s="2" t="s">
        <v>810</v>
      </c>
      <c r="B804" s="2"/>
    </row>
    <row r="805" spans="1:2" x14ac:dyDescent="0.25">
      <c r="A805" s="2" t="s">
        <v>811</v>
      </c>
      <c r="B805" s="2" t="s">
        <v>877</v>
      </c>
    </row>
    <row r="806" spans="1:2" x14ac:dyDescent="0.25">
      <c r="A806" s="2" t="s">
        <v>812</v>
      </c>
      <c r="B806" s="2"/>
    </row>
    <row r="807" spans="1:2" x14ac:dyDescent="0.25">
      <c r="A807" s="2" t="s">
        <v>813</v>
      </c>
      <c r="B807" s="2" t="s">
        <v>877</v>
      </c>
    </row>
    <row r="808" spans="1:2" x14ac:dyDescent="0.25">
      <c r="A808" s="2" t="s">
        <v>814</v>
      </c>
      <c r="B808" s="2"/>
    </row>
    <row r="809" spans="1:2" x14ac:dyDescent="0.25">
      <c r="A809" s="2" t="s">
        <v>815</v>
      </c>
      <c r="B809" s="2"/>
    </row>
    <row r="810" spans="1:2" x14ac:dyDescent="0.25">
      <c r="A810" s="2" t="s">
        <v>816</v>
      </c>
      <c r="B810" s="2"/>
    </row>
    <row r="811" spans="1:2" x14ac:dyDescent="0.25">
      <c r="A811" s="2" t="s">
        <v>817</v>
      </c>
      <c r="B811" s="2"/>
    </row>
    <row r="812" spans="1:2" x14ac:dyDescent="0.25">
      <c r="A812" s="2" t="s">
        <v>818</v>
      </c>
      <c r="B812" s="2"/>
    </row>
    <row r="813" spans="1:2" x14ac:dyDescent="0.25">
      <c r="A813" s="2" t="s">
        <v>819</v>
      </c>
      <c r="B813" s="2"/>
    </row>
    <row r="814" spans="1:2" x14ac:dyDescent="0.25">
      <c r="A814" s="2" t="s">
        <v>820</v>
      </c>
      <c r="B814" s="2"/>
    </row>
    <row r="815" spans="1:2" x14ac:dyDescent="0.25">
      <c r="A815" s="2" t="s">
        <v>821</v>
      </c>
      <c r="B815" s="2"/>
    </row>
    <row r="816" spans="1:2" x14ac:dyDescent="0.25">
      <c r="A816" s="2" t="s">
        <v>822</v>
      </c>
      <c r="B816" s="2"/>
    </row>
    <row r="817" spans="1:2" x14ac:dyDescent="0.25">
      <c r="A817" s="2" t="s">
        <v>823</v>
      </c>
      <c r="B817" s="2"/>
    </row>
    <row r="818" spans="1:2" x14ac:dyDescent="0.25">
      <c r="A818" s="2" t="s">
        <v>824</v>
      </c>
      <c r="B818" s="2" t="s">
        <v>877</v>
      </c>
    </row>
    <row r="819" spans="1:2" x14ac:dyDescent="0.25">
      <c r="A819" s="2" t="s">
        <v>825</v>
      </c>
      <c r="B819" s="2"/>
    </row>
    <row r="820" spans="1:2" x14ac:dyDescent="0.25">
      <c r="A820" s="2" t="s">
        <v>826</v>
      </c>
      <c r="B820" s="2" t="s">
        <v>877</v>
      </c>
    </row>
    <row r="821" spans="1:2" x14ac:dyDescent="0.25">
      <c r="A821" s="2" t="s">
        <v>827</v>
      </c>
      <c r="B821" s="2"/>
    </row>
    <row r="822" spans="1:2" x14ac:dyDescent="0.25">
      <c r="A822" s="2" t="s">
        <v>828</v>
      </c>
      <c r="B822" s="2"/>
    </row>
    <row r="823" spans="1:2" x14ac:dyDescent="0.25">
      <c r="A823" s="2" t="s">
        <v>829</v>
      </c>
      <c r="B823" s="2" t="s">
        <v>877</v>
      </c>
    </row>
    <row r="824" spans="1:2" x14ac:dyDescent="0.25">
      <c r="A824" s="2" t="s">
        <v>830</v>
      </c>
      <c r="B824" s="2" t="s">
        <v>877</v>
      </c>
    </row>
    <row r="825" spans="1:2" x14ac:dyDescent="0.25">
      <c r="A825" s="2" t="s">
        <v>831</v>
      </c>
      <c r="B825" s="2"/>
    </row>
    <row r="826" spans="1:2" x14ac:dyDescent="0.25">
      <c r="A826" s="2" t="s">
        <v>832</v>
      </c>
      <c r="B826" s="2"/>
    </row>
    <row r="827" spans="1:2" x14ac:dyDescent="0.25">
      <c r="A827" s="2" t="s">
        <v>833</v>
      </c>
      <c r="B827" s="2" t="s">
        <v>877</v>
      </c>
    </row>
    <row r="828" spans="1:2" x14ac:dyDescent="0.25">
      <c r="A828" s="2" t="s">
        <v>834</v>
      </c>
      <c r="B828" s="2"/>
    </row>
    <row r="829" spans="1:2" x14ac:dyDescent="0.25">
      <c r="A829" s="2" t="s">
        <v>835</v>
      </c>
      <c r="B829" s="2"/>
    </row>
    <row r="830" spans="1:2" x14ac:dyDescent="0.25">
      <c r="A830" s="2" t="s">
        <v>836</v>
      </c>
      <c r="B830" s="2"/>
    </row>
    <row r="831" spans="1:2" x14ac:dyDescent="0.25">
      <c r="A831" s="2" t="s">
        <v>837</v>
      </c>
      <c r="B831" s="2"/>
    </row>
    <row r="832" spans="1:2" x14ac:dyDescent="0.25">
      <c r="A832" s="2" t="s">
        <v>838</v>
      </c>
      <c r="B832" s="2" t="s">
        <v>877</v>
      </c>
    </row>
    <row r="833" spans="1:2" x14ac:dyDescent="0.25">
      <c r="A833" s="2" t="s">
        <v>839</v>
      </c>
      <c r="B833" s="2"/>
    </row>
    <row r="834" spans="1:2" x14ac:dyDescent="0.25">
      <c r="A834" s="2" t="s">
        <v>840</v>
      </c>
      <c r="B834" s="2"/>
    </row>
    <row r="835" spans="1:2" x14ac:dyDescent="0.25">
      <c r="A835" s="2" t="s">
        <v>841</v>
      </c>
      <c r="B835" s="2" t="s">
        <v>877</v>
      </c>
    </row>
    <row r="836" spans="1:2" x14ac:dyDescent="0.25">
      <c r="A836" s="2" t="s">
        <v>842</v>
      </c>
      <c r="B836" s="2"/>
    </row>
    <row r="837" spans="1:2" x14ac:dyDescent="0.25">
      <c r="A837" s="2" t="s">
        <v>843</v>
      </c>
      <c r="B837" s="2"/>
    </row>
    <row r="838" spans="1:2" x14ac:dyDescent="0.25">
      <c r="A838" s="2" t="s">
        <v>844</v>
      </c>
      <c r="B838" s="2" t="s">
        <v>877</v>
      </c>
    </row>
    <row r="839" spans="1:2" x14ac:dyDescent="0.25">
      <c r="A839" s="2" t="s">
        <v>845</v>
      </c>
      <c r="B839" s="2" t="s">
        <v>877</v>
      </c>
    </row>
    <row r="840" spans="1:2" x14ac:dyDescent="0.25">
      <c r="A840" s="2" t="s">
        <v>846</v>
      </c>
      <c r="B840" s="2"/>
    </row>
    <row r="841" spans="1:2" x14ac:dyDescent="0.25">
      <c r="A841" s="2" t="s">
        <v>847</v>
      </c>
      <c r="B841" s="2" t="s">
        <v>877</v>
      </c>
    </row>
    <row r="842" spans="1:2" x14ac:dyDescent="0.25">
      <c r="A842" s="2" t="s">
        <v>848</v>
      </c>
      <c r="B842" s="2" t="s">
        <v>877</v>
      </c>
    </row>
    <row r="843" spans="1:2" x14ac:dyDescent="0.25">
      <c r="A843" s="2" t="s">
        <v>849</v>
      </c>
      <c r="B843" s="2"/>
    </row>
    <row r="844" spans="1:2" x14ac:dyDescent="0.25">
      <c r="A844" s="2" t="s">
        <v>850</v>
      </c>
      <c r="B844" s="2"/>
    </row>
    <row r="845" spans="1:2" x14ac:dyDescent="0.25">
      <c r="A845" s="2" t="s">
        <v>851</v>
      </c>
      <c r="B845" s="2"/>
    </row>
    <row r="846" spans="1:2" x14ac:dyDescent="0.25">
      <c r="A846" s="2" t="s">
        <v>852</v>
      </c>
      <c r="B846" s="2"/>
    </row>
    <row r="847" spans="1:2" x14ac:dyDescent="0.25">
      <c r="A847" s="2" t="s">
        <v>853</v>
      </c>
      <c r="B847" s="2"/>
    </row>
    <row r="848" spans="1:2" x14ac:dyDescent="0.25">
      <c r="A848" s="2" t="s">
        <v>854</v>
      </c>
      <c r="B848" s="2" t="s">
        <v>877</v>
      </c>
    </row>
    <row r="849" spans="1:2" x14ac:dyDescent="0.25">
      <c r="A849" s="2" t="s">
        <v>855</v>
      </c>
      <c r="B849" s="2"/>
    </row>
    <row r="850" spans="1:2" x14ac:dyDescent="0.25">
      <c r="A850" s="2" t="s">
        <v>856</v>
      </c>
      <c r="B850" s="2" t="s">
        <v>877</v>
      </c>
    </row>
    <row r="851" spans="1:2" x14ac:dyDescent="0.25">
      <c r="A851" s="2" t="s">
        <v>857</v>
      </c>
      <c r="B851" s="2" t="s">
        <v>877</v>
      </c>
    </row>
    <row r="852" spans="1:2" x14ac:dyDescent="0.25">
      <c r="A852" s="2" t="s">
        <v>858</v>
      </c>
      <c r="B852" s="2"/>
    </row>
    <row r="853" spans="1:2" x14ac:dyDescent="0.25">
      <c r="A853" s="2" t="s">
        <v>859</v>
      </c>
      <c r="B853" s="2"/>
    </row>
    <row r="854" spans="1:2" x14ac:dyDescent="0.25">
      <c r="A854" s="2" t="s">
        <v>860</v>
      </c>
      <c r="B854" s="2"/>
    </row>
  </sheetData>
  <sheetProtection password="9351" sheet="1" objects="1" scenarios="1" selectLockedCells="1" selectUnlockedCells="1"/>
  <autoFilter ref="A1:B85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5"/>
  <sheetViews>
    <sheetView workbookViewId="0">
      <selection activeCell="A23" sqref="A2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3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x14ac:dyDescent="0.25">
      <c r="A277" s="2" t="s">
        <v>282</v>
      </c>
      <c r="B277" s="3">
        <v>312450</v>
      </c>
      <c r="C277" s="3">
        <v>0.69099999999999995</v>
      </c>
      <c r="D277" s="7" t="s">
        <v>282</v>
      </c>
      <c r="E277" s="6" t="str">
        <f t="shared" si="4"/>
        <v>ok</v>
      </c>
    </row>
    <row r="278" spans="1:5" x14ac:dyDescent="0.25">
      <c r="A278" s="2" t="s">
        <v>283</v>
      </c>
      <c r="B278" s="3">
        <v>312460</v>
      </c>
      <c r="C278" s="3">
        <v>0.71</v>
      </c>
      <c r="D278" s="7" t="s">
        <v>283</v>
      </c>
      <c r="E278" s="6" t="str">
        <f t="shared" si="4"/>
        <v>ok</v>
      </c>
    </row>
    <row r="279" spans="1:5" x14ac:dyDescent="0.25">
      <c r="A279" s="2" t="s">
        <v>284</v>
      </c>
      <c r="B279" s="3">
        <v>312470</v>
      </c>
      <c r="C279" s="3">
        <v>0.67600000000000005</v>
      </c>
      <c r="D279" s="7" t="s">
        <v>284</v>
      </c>
      <c r="E279" s="6" t="str">
        <f t="shared" si="4"/>
        <v>ok</v>
      </c>
    </row>
    <row r="280" spans="1:5" x14ac:dyDescent="0.25">
      <c r="A280" s="2" t="s">
        <v>285</v>
      </c>
      <c r="B280" s="3">
        <v>312480</v>
      </c>
      <c r="C280" s="3">
        <v>0.69599999999999995</v>
      </c>
      <c r="D280" s="7" t="s">
        <v>285</v>
      </c>
      <c r="E280" s="6" t="str">
        <f t="shared" si="4"/>
        <v>ok</v>
      </c>
    </row>
    <row r="281" spans="1:5" x14ac:dyDescent="0.25">
      <c r="A281" s="2" t="s">
        <v>286</v>
      </c>
      <c r="B281" s="3">
        <v>312490</v>
      </c>
      <c r="C281" s="3">
        <v>0.67500000000000004</v>
      </c>
      <c r="D281" s="7" t="s">
        <v>286</v>
      </c>
      <c r="E281" s="6" t="str">
        <f t="shared" si="4"/>
        <v>ok</v>
      </c>
    </row>
    <row r="282" spans="1:5" x14ac:dyDescent="0.25">
      <c r="A282" s="2" t="s">
        <v>287</v>
      </c>
      <c r="B282" s="3">
        <v>312500</v>
      </c>
      <c r="C282" s="3">
        <v>0.67600000000000005</v>
      </c>
      <c r="D282" s="7" t="s">
        <v>287</v>
      </c>
      <c r="E282" s="6" t="str">
        <f t="shared" si="4"/>
        <v>ok</v>
      </c>
    </row>
    <row r="283" spans="1:5" x14ac:dyDescent="0.25">
      <c r="A283" s="2" t="s">
        <v>288</v>
      </c>
      <c r="B283" s="3">
        <v>312510</v>
      </c>
      <c r="C283" s="3">
        <v>0.73199999999999998</v>
      </c>
      <c r="D283" s="7" t="s">
        <v>288</v>
      </c>
      <c r="E283" s="6" t="str">
        <f t="shared" si="4"/>
        <v>ok</v>
      </c>
    </row>
    <row r="284" spans="1:5" x14ac:dyDescent="0.25">
      <c r="A284" s="2" t="s">
        <v>289</v>
      </c>
      <c r="B284" s="3">
        <v>312520</v>
      </c>
      <c r="C284" s="3">
        <v>0.71699999999999997</v>
      </c>
      <c r="D284" s="7" t="s">
        <v>289</v>
      </c>
      <c r="E284" s="6" t="str">
        <f t="shared" si="4"/>
        <v>ok</v>
      </c>
    </row>
    <row r="285" spans="1:5" x14ac:dyDescent="0.25">
      <c r="A285" s="2" t="s">
        <v>290</v>
      </c>
      <c r="B285" s="3">
        <v>312530</v>
      </c>
      <c r="C285" s="3">
        <v>0.68700000000000006</v>
      </c>
      <c r="D285" s="7" t="s">
        <v>290</v>
      </c>
      <c r="E285" s="6" t="str">
        <f t="shared" si="4"/>
        <v>ok</v>
      </c>
    </row>
    <row r="286" spans="1:5" x14ac:dyDescent="0.25">
      <c r="A286" s="2" t="s">
        <v>291</v>
      </c>
      <c r="B286" s="3">
        <v>312540</v>
      </c>
      <c r="C286" s="3">
        <v>0.60599999999999998</v>
      </c>
      <c r="D286" s="7" t="s">
        <v>291</v>
      </c>
      <c r="E286" s="6" t="str">
        <f t="shared" si="4"/>
        <v>ok</v>
      </c>
    </row>
    <row r="287" spans="1:5" x14ac:dyDescent="0.25">
      <c r="A287" s="2" t="s">
        <v>292</v>
      </c>
      <c r="B287" s="3">
        <v>312560</v>
      </c>
      <c r="C287" s="3">
        <v>0.58299999999999996</v>
      </c>
      <c r="D287" s="7" t="s">
        <v>292</v>
      </c>
      <c r="E287" s="6" t="str">
        <f t="shared" si="4"/>
        <v>ok</v>
      </c>
    </row>
    <row r="288" spans="1:5" x14ac:dyDescent="0.25">
      <c r="A288" s="2" t="s">
        <v>293</v>
      </c>
      <c r="B288" s="3">
        <v>312570</v>
      </c>
      <c r="C288" s="3">
        <v>0.64800000000000002</v>
      </c>
      <c r="D288" s="7" t="s">
        <v>293</v>
      </c>
      <c r="E288" s="6" t="str">
        <f t="shared" si="4"/>
        <v>ok</v>
      </c>
    </row>
    <row r="289" spans="1:5" x14ac:dyDescent="0.25">
      <c r="A289" s="2" t="s">
        <v>294</v>
      </c>
      <c r="B289" s="3">
        <v>312580</v>
      </c>
      <c r="C289" s="3">
        <v>0.64600000000000002</v>
      </c>
      <c r="D289" s="7" t="s">
        <v>294</v>
      </c>
      <c r="E289" s="6" t="str">
        <f t="shared" si="4"/>
        <v>ok</v>
      </c>
    </row>
    <row r="290" spans="1:5" x14ac:dyDescent="0.25">
      <c r="A290" s="2" t="s">
        <v>295</v>
      </c>
      <c r="B290" s="3">
        <v>312590</v>
      </c>
      <c r="C290" s="3">
        <v>0.60299999999999998</v>
      </c>
      <c r="D290" s="7" t="s">
        <v>295</v>
      </c>
      <c r="E290" s="6" t="str">
        <f t="shared" si="4"/>
        <v>ok</v>
      </c>
    </row>
    <row r="291" spans="1:5" x14ac:dyDescent="0.25">
      <c r="A291" s="2" t="s">
        <v>296</v>
      </c>
      <c r="B291" s="3">
        <v>312595</v>
      </c>
      <c r="C291" s="3">
        <v>0.57999999999999996</v>
      </c>
      <c r="D291" s="7" t="s">
        <v>296</v>
      </c>
      <c r="E291" s="6" t="str">
        <f t="shared" si="4"/>
        <v>ok</v>
      </c>
    </row>
    <row r="292" spans="1:5" x14ac:dyDescent="0.25">
      <c r="A292" s="2" t="s">
        <v>297</v>
      </c>
      <c r="B292" s="3">
        <v>312600</v>
      </c>
      <c r="C292" s="3">
        <v>0.72399999999999998</v>
      </c>
      <c r="D292" s="7" t="s">
        <v>297</v>
      </c>
      <c r="E292" s="6" t="str">
        <f t="shared" si="4"/>
        <v>ok</v>
      </c>
    </row>
    <row r="293" spans="1:5" x14ac:dyDescent="0.25">
      <c r="A293" s="2" t="s">
        <v>298</v>
      </c>
      <c r="B293" s="3">
        <v>312610</v>
      </c>
      <c r="C293" s="3">
        <v>0.755</v>
      </c>
      <c r="D293" s="7" t="s">
        <v>298</v>
      </c>
      <c r="E293" s="6" t="str">
        <f t="shared" si="4"/>
        <v>ok</v>
      </c>
    </row>
    <row r="294" spans="1:5" x14ac:dyDescent="0.25">
      <c r="A294" s="2" t="s">
        <v>299</v>
      </c>
      <c r="B294" s="3">
        <v>312620</v>
      </c>
      <c r="C294" s="3">
        <v>0.64</v>
      </c>
      <c r="D294" s="7" t="s">
        <v>299</v>
      </c>
      <c r="E294" s="6" t="str">
        <f t="shared" si="4"/>
        <v>ok</v>
      </c>
    </row>
    <row r="295" spans="1:5" x14ac:dyDescent="0.25">
      <c r="A295" s="2" t="s">
        <v>300</v>
      </c>
      <c r="B295" s="3">
        <v>312630</v>
      </c>
      <c r="C295" s="3">
        <v>0.67</v>
      </c>
      <c r="D295" s="7" t="s">
        <v>300</v>
      </c>
      <c r="E295" s="6" t="str">
        <f t="shared" si="4"/>
        <v>ok</v>
      </c>
    </row>
    <row r="296" spans="1:5" x14ac:dyDescent="0.25">
      <c r="A296" s="2" t="s">
        <v>301</v>
      </c>
      <c r="B296" s="3">
        <v>312640</v>
      </c>
      <c r="C296" s="3">
        <v>0.69599999999999995</v>
      </c>
      <c r="D296" s="7" t="s">
        <v>301</v>
      </c>
      <c r="E296" s="6" t="str">
        <f t="shared" si="4"/>
        <v>ok</v>
      </c>
    </row>
    <row r="297" spans="1:5" x14ac:dyDescent="0.25">
      <c r="A297" s="2" t="s">
        <v>302</v>
      </c>
      <c r="B297" s="3">
        <v>312650</v>
      </c>
      <c r="C297" s="3">
        <v>0.622</v>
      </c>
      <c r="D297" s="7" t="s">
        <v>302</v>
      </c>
      <c r="E297" s="6" t="str">
        <f t="shared" si="4"/>
        <v>ok</v>
      </c>
    </row>
    <row r="298" spans="1:5" x14ac:dyDescent="0.25">
      <c r="A298" s="2" t="s">
        <v>303</v>
      </c>
      <c r="B298" s="3">
        <v>312660</v>
      </c>
      <c r="C298" s="3">
        <v>0.625</v>
      </c>
      <c r="D298" s="7" t="s">
        <v>303</v>
      </c>
      <c r="E298" s="6" t="str">
        <f t="shared" si="4"/>
        <v>ok</v>
      </c>
    </row>
    <row r="299" spans="1:5" x14ac:dyDescent="0.25">
      <c r="A299" s="2" t="s">
        <v>304</v>
      </c>
      <c r="B299" s="3">
        <v>312675</v>
      </c>
      <c r="C299" s="3">
        <v>0.60299999999999998</v>
      </c>
      <c r="D299" s="7" t="s">
        <v>304</v>
      </c>
      <c r="E299" s="6" t="str">
        <f t="shared" si="4"/>
        <v>ok</v>
      </c>
    </row>
    <row r="300" spans="1:5" x14ac:dyDescent="0.25">
      <c r="A300" s="2" t="s">
        <v>305</v>
      </c>
      <c r="B300" s="3">
        <v>312670</v>
      </c>
      <c r="C300" s="3">
        <v>0.65400000000000003</v>
      </c>
      <c r="D300" s="7" t="s">
        <v>305</v>
      </c>
      <c r="E300" s="6" t="str">
        <f t="shared" si="4"/>
        <v>ok</v>
      </c>
    </row>
    <row r="301" spans="1:5" x14ac:dyDescent="0.25">
      <c r="A301" s="2" t="s">
        <v>306</v>
      </c>
      <c r="B301" s="3">
        <v>312680</v>
      </c>
      <c r="C301" s="3">
        <v>0.59</v>
      </c>
      <c r="D301" s="7" t="s">
        <v>306</v>
      </c>
      <c r="E301" s="6" t="str">
        <f t="shared" si="4"/>
        <v>ok</v>
      </c>
    </row>
    <row r="302" spans="1:5" x14ac:dyDescent="0.25">
      <c r="A302" s="2" t="s">
        <v>307</v>
      </c>
      <c r="B302" s="3">
        <v>312690</v>
      </c>
      <c r="C302" s="3">
        <v>0.64800000000000002</v>
      </c>
      <c r="D302" s="7" t="s">
        <v>307</v>
      </c>
      <c r="E302" s="6" t="str">
        <f t="shared" si="4"/>
        <v>ok</v>
      </c>
    </row>
    <row r="303" spans="1:5" x14ac:dyDescent="0.25">
      <c r="A303" s="2" t="s">
        <v>308</v>
      </c>
      <c r="B303" s="3">
        <v>312695</v>
      </c>
      <c r="C303" s="3">
        <v>0.54300000000000004</v>
      </c>
      <c r="D303" s="7" t="s">
        <v>308</v>
      </c>
      <c r="E303" s="6" t="str">
        <f t="shared" si="4"/>
        <v>ok</v>
      </c>
    </row>
    <row r="304" spans="1:5" x14ac:dyDescent="0.25">
      <c r="A304" s="2" t="s">
        <v>309</v>
      </c>
      <c r="B304" s="3">
        <v>312700</v>
      </c>
      <c r="C304" s="3">
        <v>0.68400000000000005</v>
      </c>
      <c r="D304" s="7" t="s">
        <v>309</v>
      </c>
      <c r="E304" s="6" t="str">
        <f t="shared" si="4"/>
        <v>ok</v>
      </c>
    </row>
    <row r="305" spans="1:5" x14ac:dyDescent="0.25">
      <c r="A305" s="2" t="s">
        <v>310</v>
      </c>
      <c r="B305" s="3">
        <v>312705</v>
      </c>
      <c r="C305" s="3">
        <v>0.59199999999999997</v>
      </c>
      <c r="D305" s="7" t="s">
        <v>310</v>
      </c>
      <c r="E305" s="6" t="str">
        <f t="shared" si="4"/>
        <v>ok</v>
      </c>
    </row>
    <row r="306" spans="1:5" x14ac:dyDescent="0.25">
      <c r="A306" s="2" t="s">
        <v>311</v>
      </c>
      <c r="B306" s="3">
        <v>312707</v>
      </c>
      <c r="C306" s="3">
        <v>0.54400000000000004</v>
      </c>
      <c r="D306" s="7" t="s">
        <v>311</v>
      </c>
      <c r="E306" s="6" t="str">
        <f t="shared" si="4"/>
        <v>ok</v>
      </c>
    </row>
    <row r="307" spans="1:5" x14ac:dyDescent="0.25">
      <c r="A307" s="2" t="s">
        <v>312</v>
      </c>
      <c r="B307" s="3">
        <v>312710</v>
      </c>
      <c r="C307" s="3">
        <v>0.73</v>
      </c>
      <c r="D307" s="7" t="s">
        <v>312</v>
      </c>
      <c r="E307" s="6" t="str">
        <f t="shared" si="4"/>
        <v>ok</v>
      </c>
    </row>
    <row r="308" spans="1:5" x14ac:dyDescent="0.25">
      <c r="A308" s="2" t="s">
        <v>313</v>
      </c>
      <c r="B308" s="3">
        <v>312720</v>
      </c>
      <c r="C308" s="3">
        <v>0.65500000000000003</v>
      </c>
      <c r="D308" s="7" t="s">
        <v>313</v>
      </c>
      <c r="E308" s="6" t="str">
        <f t="shared" si="4"/>
        <v>ok</v>
      </c>
    </row>
    <row r="309" spans="1:5" x14ac:dyDescent="0.25">
      <c r="A309" s="2" t="s">
        <v>314</v>
      </c>
      <c r="B309" s="3">
        <v>312730</v>
      </c>
      <c r="C309" s="3">
        <v>0.65400000000000003</v>
      </c>
      <c r="D309" s="7" t="s">
        <v>314</v>
      </c>
      <c r="E309" s="6" t="str">
        <f t="shared" si="4"/>
        <v>ok</v>
      </c>
    </row>
    <row r="310" spans="1:5" x14ac:dyDescent="0.25">
      <c r="A310" s="2" t="s">
        <v>315</v>
      </c>
      <c r="B310" s="3">
        <v>312733</v>
      </c>
      <c r="C310" s="3">
        <v>0.65</v>
      </c>
      <c r="D310" s="7" t="s">
        <v>315</v>
      </c>
      <c r="E310" s="6" t="str">
        <f t="shared" si="4"/>
        <v>ok</v>
      </c>
    </row>
    <row r="311" spans="1:5" x14ac:dyDescent="0.25">
      <c r="A311" s="2" t="s">
        <v>316</v>
      </c>
      <c r="B311" s="3">
        <v>312735</v>
      </c>
      <c r="C311" s="3">
        <v>0.67900000000000005</v>
      </c>
      <c r="D311" s="7" t="s">
        <v>316</v>
      </c>
      <c r="E311" s="6" t="str">
        <f t="shared" si="4"/>
        <v>ok</v>
      </c>
    </row>
    <row r="312" spans="1:5" x14ac:dyDescent="0.25">
      <c r="A312" s="2" t="s">
        <v>317</v>
      </c>
      <c r="B312" s="3">
        <v>312737</v>
      </c>
      <c r="C312" s="3">
        <v>0.64700000000000002</v>
      </c>
      <c r="D312" s="7" t="s">
        <v>317</v>
      </c>
      <c r="E312" s="6" t="str">
        <f t="shared" si="4"/>
        <v>ok</v>
      </c>
    </row>
    <row r="313" spans="1:5" x14ac:dyDescent="0.25">
      <c r="A313" s="2" t="s">
        <v>318</v>
      </c>
      <c r="B313" s="3">
        <v>312738</v>
      </c>
      <c r="C313" s="3">
        <v>0.71599999999999997</v>
      </c>
      <c r="D313" s="7" t="s">
        <v>318</v>
      </c>
      <c r="E313" s="6" t="str">
        <f t="shared" si="4"/>
        <v>ok</v>
      </c>
    </row>
    <row r="314" spans="1:5" x14ac:dyDescent="0.25">
      <c r="A314" s="2" t="s">
        <v>319</v>
      </c>
      <c r="B314" s="3">
        <v>312740</v>
      </c>
      <c r="C314" s="3">
        <v>0.68300000000000005</v>
      </c>
      <c r="D314" s="7" t="s">
        <v>319</v>
      </c>
      <c r="E314" s="6" t="str">
        <f t="shared" si="4"/>
        <v>ok</v>
      </c>
    </row>
    <row r="315" spans="1:5" x14ac:dyDescent="0.25">
      <c r="A315" s="2" t="s">
        <v>320</v>
      </c>
      <c r="B315" s="3">
        <v>312750</v>
      </c>
      <c r="C315" s="3">
        <v>0.60599999999999998</v>
      </c>
      <c r="D315" s="7" t="s">
        <v>320</v>
      </c>
      <c r="E315" s="6" t="str">
        <f t="shared" si="4"/>
        <v>ok</v>
      </c>
    </row>
    <row r="316" spans="1:5" x14ac:dyDescent="0.25">
      <c r="A316" s="2" t="s">
        <v>321</v>
      </c>
      <c r="B316" s="3">
        <v>312760</v>
      </c>
      <c r="C316" s="3">
        <v>0.68100000000000005</v>
      </c>
      <c r="D316" s="7" t="s">
        <v>321</v>
      </c>
      <c r="E316" s="6" t="str">
        <f t="shared" si="4"/>
        <v>ok</v>
      </c>
    </row>
    <row r="317" spans="1:5" x14ac:dyDescent="0.25">
      <c r="A317" s="2" t="s">
        <v>322</v>
      </c>
      <c r="B317" s="3">
        <v>312770</v>
      </c>
      <c r="C317" s="3">
        <v>0.72699999999999998</v>
      </c>
      <c r="D317" s="7" t="s">
        <v>322</v>
      </c>
      <c r="E317" s="6" t="str">
        <f t="shared" si="4"/>
        <v>ok</v>
      </c>
    </row>
    <row r="318" spans="1:5" x14ac:dyDescent="0.25">
      <c r="A318" s="2" t="s">
        <v>323</v>
      </c>
      <c r="B318" s="3">
        <v>312780</v>
      </c>
      <c r="C318" s="3">
        <v>0.60399999999999998</v>
      </c>
      <c r="D318" s="7" t="s">
        <v>323</v>
      </c>
      <c r="E318" s="6" t="str">
        <f t="shared" si="4"/>
        <v>ok</v>
      </c>
    </row>
    <row r="319" spans="1:5" x14ac:dyDescent="0.25">
      <c r="A319" s="2" t="s">
        <v>324</v>
      </c>
      <c r="B319" s="3">
        <v>312790</v>
      </c>
      <c r="C319" s="3">
        <v>0.73099999999999998</v>
      </c>
      <c r="D319" s="7" t="s">
        <v>324</v>
      </c>
      <c r="E319" s="6" t="str">
        <f t="shared" si="4"/>
        <v>ok</v>
      </c>
    </row>
    <row r="320" spans="1:5" x14ac:dyDescent="0.25">
      <c r="A320" s="2" t="s">
        <v>325</v>
      </c>
      <c r="B320" s="3">
        <v>312800</v>
      </c>
      <c r="C320" s="3">
        <v>0.68600000000000005</v>
      </c>
      <c r="D320" s="7" t="s">
        <v>325</v>
      </c>
      <c r="E320" s="6" t="str">
        <f t="shared" si="4"/>
        <v>ok</v>
      </c>
    </row>
    <row r="321" spans="1:5" x14ac:dyDescent="0.25">
      <c r="A321" s="2" t="s">
        <v>326</v>
      </c>
      <c r="B321" s="3">
        <v>312810</v>
      </c>
      <c r="C321" s="3">
        <v>0.67900000000000005</v>
      </c>
      <c r="D321" s="7" t="s">
        <v>326</v>
      </c>
      <c r="E321" s="6" t="str">
        <f t="shared" si="4"/>
        <v>ok</v>
      </c>
    </row>
    <row r="322" spans="1:5" x14ac:dyDescent="0.25">
      <c r="A322" s="2" t="s">
        <v>327</v>
      </c>
      <c r="B322" s="3">
        <v>312820</v>
      </c>
      <c r="C322" s="3">
        <v>0.623</v>
      </c>
      <c r="D322" s="7" t="s">
        <v>327</v>
      </c>
      <c r="E322" s="6" t="str">
        <f t="shared" si="4"/>
        <v>ok</v>
      </c>
    </row>
    <row r="323" spans="1:5" x14ac:dyDescent="0.25">
      <c r="A323" s="2" t="s">
        <v>328</v>
      </c>
      <c r="B323" s="3">
        <v>312825</v>
      </c>
      <c r="C323" s="3">
        <v>0.67700000000000005</v>
      </c>
      <c r="D323" s="7" t="s">
        <v>328</v>
      </c>
      <c r="E323" s="6" t="str">
        <f t="shared" si="4"/>
        <v>ok</v>
      </c>
    </row>
    <row r="324" spans="1:5" x14ac:dyDescent="0.25">
      <c r="A324" s="2" t="s">
        <v>329</v>
      </c>
      <c r="B324" s="3">
        <v>312830</v>
      </c>
      <c r="C324" s="3">
        <v>0.70099999999999996</v>
      </c>
      <c r="D324" s="7" t="s">
        <v>329</v>
      </c>
      <c r="E324" s="6" t="str">
        <f t="shared" ref="E324:E387" si="5">IF(A324=D324,"ok","erro")</f>
        <v>ok</v>
      </c>
    </row>
    <row r="325" spans="1:5" x14ac:dyDescent="0.25">
      <c r="A325" s="2" t="s">
        <v>330</v>
      </c>
      <c r="B325" s="3">
        <v>312840</v>
      </c>
      <c r="C325" s="3">
        <v>0.67700000000000005</v>
      </c>
      <c r="D325" s="7" t="s">
        <v>330</v>
      </c>
      <c r="E325" s="6" t="str">
        <f t="shared" si="5"/>
        <v>ok</v>
      </c>
    </row>
    <row r="326" spans="1:5" x14ac:dyDescent="0.25">
      <c r="A326" s="2" t="s">
        <v>331</v>
      </c>
      <c r="B326" s="3">
        <v>312850</v>
      </c>
      <c r="C326" s="3">
        <v>0.65200000000000002</v>
      </c>
      <c r="D326" s="7" t="s">
        <v>331</v>
      </c>
      <c r="E326" s="6" t="str">
        <f t="shared" si="5"/>
        <v>ok</v>
      </c>
    </row>
    <row r="327" spans="1:5" x14ac:dyDescent="0.25">
      <c r="A327" s="2" t="s">
        <v>332</v>
      </c>
      <c r="B327" s="3">
        <v>312860</v>
      </c>
      <c r="C327" s="3">
        <v>0.69</v>
      </c>
      <c r="D327" s="7" t="s">
        <v>332</v>
      </c>
      <c r="E327" s="6" t="str">
        <f t="shared" si="5"/>
        <v>ok</v>
      </c>
    </row>
    <row r="328" spans="1:5" x14ac:dyDescent="0.25">
      <c r="A328" s="2" t="s">
        <v>333</v>
      </c>
      <c r="B328" s="3">
        <v>312870</v>
      </c>
      <c r="C328" s="3">
        <v>0.751</v>
      </c>
      <c r="D328" s="7" t="s">
        <v>333</v>
      </c>
      <c r="E328" s="6" t="str">
        <f t="shared" si="5"/>
        <v>ok</v>
      </c>
    </row>
    <row r="329" spans="1:5" x14ac:dyDescent="0.25">
      <c r="A329" s="2" t="s">
        <v>334</v>
      </c>
      <c r="B329" s="3">
        <v>312880</v>
      </c>
      <c r="C329" s="3">
        <v>0.68300000000000005</v>
      </c>
      <c r="D329" s="7" t="s">
        <v>334</v>
      </c>
      <c r="E329" s="6" t="str">
        <f t="shared" si="5"/>
        <v>ok</v>
      </c>
    </row>
    <row r="330" spans="1:5" x14ac:dyDescent="0.25">
      <c r="A330" s="2" t="s">
        <v>335</v>
      </c>
      <c r="B330" s="3">
        <v>312890</v>
      </c>
      <c r="C330" s="3">
        <v>0.69299999999999995</v>
      </c>
      <c r="D330" s="7" t="s">
        <v>335</v>
      </c>
      <c r="E330" s="6" t="str">
        <f t="shared" si="5"/>
        <v>ok</v>
      </c>
    </row>
    <row r="331" spans="1:5" x14ac:dyDescent="0.25">
      <c r="A331" s="2" t="s">
        <v>336</v>
      </c>
      <c r="B331" s="3">
        <v>312900</v>
      </c>
      <c r="C331" s="3">
        <v>0.67400000000000004</v>
      </c>
      <c r="D331" s="7" t="s">
        <v>336</v>
      </c>
      <c r="E331" s="6" t="str">
        <f t="shared" si="5"/>
        <v>ok</v>
      </c>
    </row>
    <row r="332" spans="1:5" x14ac:dyDescent="0.25">
      <c r="A332" s="2" t="s">
        <v>337</v>
      </c>
      <c r="B332" s="3">
        <v>312910</v>
      </c>
      <c r="C332" s="3">
        <v>0.68</v>
      </c>
      <c r="D332" s="7" t="s">
        <v>337</v>
      </c>
      <c r="E332" s="6" t="str">
        <f t="shared" si="5"/>
        <v>ok</v>
      </c>
    </row>
    <row r="333" spans="1:5" x14ac:dyDescent="0.25">
      <c r="A333" s="2" t="s">
        <v>338</v>
      </c>
      <c r="B333" s="3">
        <v>312920</v>
      </c>
      <c r="C333" s="3">
        <v>0.65700000000000003</v>
      </c>
      <c r="D333" s="7" t="s">
        <v>338</v>
      </c>
      <c r="E333" s="6" t="str">
        <f t="shared" si="5"/>
        <v>ok</v>
      </c>
    </row>
    <row r="334" spans="1:5" x14ac:dyDescent="0.25">
      <c r="A334" s="2" t="s">
        <v>339</v>
      </c>
      <c r="B334" s="3">
        <v>312930</v>
      </c>
      <c r="C334" s="3">
        <v>0.65400000000000003</v>
      </c>
      <c r="D334" s="7" t="s">
        <v>339</v>
      </c>
      <c r="E334" s="6" t="str">
        <f t="shared" si="5"/>
        <v>ok</v>
      </c>
    </row>
    <row r="335" spans="1:5" x14ac:dyDescent="0.25">
      <c r="A335" s="2" t="s">
        <v>340</v>
      </c>
      <c r="B335" s="3">
        <v>312940</v>
      </c>
      <c r="C335" s="3">
        <v>0.65700000000000003</v>
      </c>
      <c r="D335" s="7" t="s">
        <v>340</v>
      </c>
      <c r="E335" s="6" t="str">
        <f t="shared" si="5"/>
        <v>ok</v>
      </c>
    </row>
    <row r="336" spans="1:5" x14ac:dyDescent="0.25">
      <c r="A336" s="2" t="s">
        <v>341</v>
      </c>
      <c r="B336" s="3">
        <v>312950</v>
      </c>
      <c r="C336" s="3">
        <v>0.71799999999999997</v>
      </c>
      <c r="D336" s="7" t="s">
        <v>341</v>
      </c>
      <c r="E336" s="6" t="str">
        <f t="shared" si="5"/>
        <v>ok</v>
      </c>
    </row>
    <row r="337" spans="1:5" x14ac:dyDescent="0.25">
      <c r="A337" s="2" t="s">
        <v>342</v>
      </c>
      <c r="B337" s="3">
        <v>312960</v>
      </c>
      <c r="C337" s="3">
        <v>0.61399999999999999</v>
      </c>
      <c r="D337" s="7" t="s">
        <v>342</v>
      </c>
      <c r="E337" s="6" t="str">
        <f t="shared" si="5"/>
        <v>ok</v>
      </c>
    </row>
    <row r="338" spans="1:5" x14ac:dyDescent="0.25">
      <c r="A338" s="2" t="s">
        <v>343</v>
      </c>
      <c r="B338" s="3">
        <v>312965</v>
      </c>
      <c r="C338" s="3">
        <v>0.59099999999999997</v>
      </c>
      <c r="D338" s="7" t="s">
        <v>343</v>
      </c>
      <c r="E338" s="6" t="str">
        <f t="shared" si="5"/>
        <v>ok</v>
      </c>
    </row>
    <row r="339" spans="1:5" x14ac:dyDescent="0.25">
      <c r="A339" s="2" t="s">
        <v>344</v>
      </c>
      <c r="B339" s="3">
        <v>312970</v>
      </c>
      <c r="C339" s="3">
        <v>0.70599999999999996</v>
      </c>
      <c r="D339" s="7" t="s">
        <v>344</v>
      </c>
      <c r="E339" s="6" t="str">
        <f t="shared" si="5"/>
        <v>ok</v>
      </c>
    </row>
    <row r="340" spans="1:5" x14ac:dyDescent="0.25">
      <c r="A340" s="2" t="s">
        <v>345</v>
      </c>
      <c r="B340" s="3">
        <v>312980</v>
      </c>
      <c r="C340" s="3">
        <v>0.70399999999999996</v>
      </c>
      <c r="D340" s="7" t="s">
        <v>345</v>
      </c>
      <c r="E340" s="6" t="str">
        <f t="shared" si="5"/>
        <v>ok</v>
      </c>
    </row>
    <row r="341" spans="1:5" x14ac:dyDescent="0.25">
      <c r="A341" s="2" t="s">
        <v>346</v>
      </c>
      <c r="B341" s="3">
        <v>312990</v>
      </c>
      <c r="C341" s="3">
        <v>0.67400000000000004</v>
      </c>
      <c r="D341" s="7" t="s">
        <v>346</v>
      </c>
      <c r="E341" s="6" t="str">
        <f t="shared" si="5"/>
        <v>ok</v>
      </c>
    </row>
    <row r="342" spans="1:5" x14ac:dyDescent="0.25">
      <c r="A342" s="2" t="s">
        <v>347</v>
      </c>
      <c r="B342" s="3">
        <v>313000</v>
      </c>
      <c r="C342" s="3">
        <v>0.67500000000000004</v>
      </c>
      <c r="D342" s="7" t="s">
        <v>347</v>
      </c>
      <c r="E342" s="6" t="str">
        <f t="shared" si="5"/>
        <v>ok</v>
      </c>
    </row>
    <row r="343" spans="1:5" x14ac:dyDescent="0.25">
      <c r="A343" s="2" t="s">
        <v>348</v>
      </c>
      <c r="B343" s="3">
        <v>313005</v>
      </c>
      <c r="C343" s="3">
        <v>0.624</v>
      </c>
      <c r="D343" s="7" t="s">
        <v>348</v>
      </c>
      <c r="E343" s="6" t="str">
        <f t="shared" si="5"/>
        <v>ok</v>
      </c>
    </row>
    <row r="344" spans="1:5" x14ac:dyDescent="0.25">
      <c r="A344" s="2" t="s">
        <v>349</v>
      </c>
      <c r="B344" s="3">
        <v>313010</v>
      </c>
      <c r="C344" s="3">
        <v>0.69799999999999995</v>
      </c>
      <c r="D344" s="7" t="s">
        <v>349</v>
      </c>
      <c r="E344" s="6" t="str">
        <f t="shared" si="5"/>
        <v>ok</v>
      </c>
    </row>
    <row r="345" spans="1:5" x14ac:dyDescent="0.25">
      <c r="A345" s="2" t="s">
        <v>350</v>
      </c>
      <c r="B345" s="3">
        <v>313020</v>
      </c>
      <c r="C345" s="3">
        <v>0.65100000000000002</v>
      </c>
      <c r="D345" s="7" t="s">
        <v>350</v>
      </c>
      <c r="E345" s="6" t="str">
        <f t="shared" si="5"/>
        <v>ok</v>
      </c>
    </row>
    <row r="346" spans="1:5" x14ac:dyDescent="0.25">
      <c r="A346" s="2" t="s">
        <v>351</v>
      </c>
      <c r="B346" s="3">
        <v>313030</v>
      </c>
      <c r="C346" s="3">
        <v>0.70699999999999996</v>
      </c>
      <c r="D346" s="7" t="s">
        <v>351</v>
      </c>
      <c r="E346" s="6" t="str">
        <f t="shared" si="5"/>
        <v>ok</v>
      </c>
    </row>
    <row r="347" spans="1:5" x14ac:dyDescent="0.25">
      <c r="A347" s="2" t="s">
        <v>352</v>
      </c>
      <c r="B347" s="3">
        <v>313040</v>
      </c>
      <c r="C347" s="3">
        <v>0.71399999999999997</v>
      </c>
      <c r="D347" s="7" t="s">
        <v>352</v>
      </c>
      <c r="E347" s="6" t="str">
        <f t="shared" si="5"/>
        <v>ok</v>
      </c>
    </row>
    <row r="348" spans="1:5" x14ac:dyDescent="0.25">
      <c r="A348" s="2" t="s">
        <v>353</v>
      </c>
      <c r="B348" s="3">
        <v>313050</v>
      </c>
      <c r="C348" s="3">
        <v>0.68</v>
      </c>
      <c r="D348" s="7" t="s">
        <v>353</v>
      </c>
      <c r="E348" s="6" t="str">
        <f t="shared" si="5"/>
        <v>ok</v>
      </c>
    </row>
    <row r="349" spans="1:5" x14ac:dyDescent="0.25">
      <c r="A349" s="2" t="s">
        <v>354</v>
      </c>
      <c r="B349" s="3">
        <v>313055</v>
      </c>
      <c r="C349" s="3">
        <v>0.55300000000000005</v>
      </c>
      <c r="D349" s="7" t="s">
        <v>354</v>
      </c>
      <c r="E349" s="6" t="str">
        <f t="shared" si="5"/>
        <v>ok</v>
      </c>
    </row>
    <row r="350" spans="1:5" x14ac:dyDescent="0.25">
      <c r="A350" s="2" t="s">
        <v>355</v>
      </c>
      <c r="B350" s="3">
        <v>313060</v>
      </c>
      <c r="C350" s="3">
        <v>0.69199999999999995</v>
      </c>
      <c r="D350" s="7" t="s">
        <v>355</v>
      </c>
      <c r="E350" s="6" t="str">
        <f t="shared" si="5"/>
        <v>ok</v>
      </c>
    </row>
    <row r="351" spans="1:5" x14ac:dyDescent="0.25">
      <c r="A351" s="2" t="s">
        <v>356</v>
      </c>
      <c r="B351" s="3">
        <v>313065</v>
      </c>
      <c r="C351" s="3">
        <v>0.61</v>
      </c>
      <c r="D351" s="7" t="s">
        <v>356</v>
      </c>
      <c r="E351" s="6" t="str">
        <f t="shared" si="5"/>
        <v>ok</v>
      </c>
    </row>
    <row r="352" spans="1:5" x14ac:dyDescent="0.25">
      <c r="A352" s="2" t="s">
        <v>357</v>
      </c>
      <c r="B352" s="3">
        <v>313070</v>
      </c>
      <c r="C352" s="3">
        <v>0.67400000000000004</v>
      </c>
      <c r="D352" s="7" t="s">
        <v>357</v>
      </c>
      <c r="E352" s="6" t="str">
        <f t="shared" si="5"/>
        <v>ok</v>
      </c>
    </row>
    <row r="353" spans="1:5" x14ac:dyDescent="0.25">
      <c r="A353" s="2" t="s">
        <v>358</v>
      </c>
      <c r="B353" s="3">
        <v>313080</v>
      </c>
      <c r="C353" s="3">
        <v>0.69699999999999995</v>
      </c>
      <c r="D353" s="7" t="s">
        <v>358</v>
      </c>
      <c r="E353" s="6" t="str">
        <f t="shared" si="5"/>
        <v>ok</v>
      </c>
    </row>
    <row r="354" spans="1:5" x14ac:dyDescent="0.25">
      <c r="A354" s="2" t="s">
        <v>359</v>
      </c>
      <c r="B354" s="3">
        <v>313090</v>
      </c>
      <c r="C354" s="3">
        <v>0.65800000000000003</v>
      </c>
      <c r="D354" s="7" t="s">
        <v>359</v>
      </c>
      <c r="E354" s="6" t="str">
        <f t="shared" si="5"/>
        <v>ok</v>
      </c>
    </row>
    <row r="355" spans="1:5" x14ac:dyDescent="0.25">
      <c r="A355" s="2" t="s">
        <v>360</v>
      </c>
      <c r="B355" s="3">
        <v>313100</v>
      </c>
      <c r="C355" s="3">
        <v>0.70199999999999996</v>
      </c>
      <c r="D355" s="7" t="s">
        <v>360</v>
      </c>
      <c r="E355" s="6" t="str">
        <f t="shared" si="5"/>
        <v>ok</v>
      </c>
    </row>
    <row r="356" spans="1:5" x14ac:dyDescent="0.25">
      <c r="A356" s="2" t="s">
        <v>361</v>
      </c>
      <c r="B356" s="3">
        <v>313110</v>
      </c>
      <c r="C356" s="3">
        <v>0.66400000000000003</v>
      </c>
      <c r="D356" s="7" t="s">
        <v>361</v>
      </c>
      <c r="E356" s="6" t="str">
        <f t="shared" si="5"/>
        <v>ok</v>
      </c>
    </row>
    <row r="357" spans="1:5" x14ac:dyDescent="0.25">
      <c r="A357" s="2" t="s">
        <v>362</v>
      </c>
      <c r="B357" s="3">
        <v>313115</v>
      </c>
      <c r="C357" s="3">
        <v>0.66500000000000004</v>
      </c>
      <c r="D357" s="7" t="s">
        <v>362</v>
      </c>
      <c r="E357" s="6" t="str">
        <f t="shared" si="5"/>
        <v>ok</v>
      </c>
    </row>
    <row r="358" spans="1:5" x14ac:dyDescent="0.25">
      <c r="A358" s="2" t="s">
        <v>363</v>
      </c>
      <c r="B358" s="3">
        <v>313120</v>
      </c>
      <c r="C358" s="3">
        <v>0.69299999999999995</v>
      </c>
      <c r="D358" s="7" t="s">
        <v>363</v>
      </c>
      <c r="E358" s="6" t="str">
        <f t="shared" si="5"/>
        <v>ok</v>
      </c>
    </row>
    <row r="359" spans="1:5" x14ac:dyDescent="0.25">
      <c r="A359" s="2" t="s">
        <v>364</v>
      </c>
      <c r="B359" s="3">
        <v>313130</v>
      </c>
      <c r="C359" s="3">
        <v>0.77100000000000002</v>
      </c>
      <c r="D359" s="7" t="s">
        <v>364</v>
      </c>
      <c r="E359" s="6" t="str">
        <f t="shared" si="5"/>
        <v>ok</v>
      </c>
    </row>
    <row r="360" spans="1:5" x14ac:dyDescent="0.25">
      <c r="A360" s="2" t="s">
        <v>365</v>
      </c>
      <c r="B360" s="3">
        <v>313140</v>
      </c>
      <c r="C360" s="3">
        <v>0.69599999999999995</v>
      </c>
      <c r="D360" s="7" t="s">
        <v>365</v>
      </c>
      <c r="E360" s="6" t="str">
        <f t="shared" si="5"/>
        <v>ok</v>
      </c>
    </row>
    <row r="361" spans="1:5" x14ac:dyDescent="0.25">
      <c r="A361" s="2" t="s">
        <v>366</v>
      </c>
      <c r="B361" s="3">
        <v>313150</v>
      </c>
      <c r="C361" s="3">
        <v>0.68600000000000005</v>
      </c>
      <c r="D361" s="7" t="s">
        <v>366</v>
      </c>
      <c r="E361" s="6" t="str">
        <f t="shared" si="5"/>
        <v>ok</v>
      </c>
    </row>
    <row r="362" spans="1:5" x14ac:dyDescent="0.25">
      <c r="A362" s="2" t="s">
        <v>367</v>
      </c>
      <c r="B362" s="3">
        <v>313160</v>
      </c>
      <c r="C362" s="3">
        <v>0.69499999999999995</v>
      </c>
      <c r="D362" s="7" t="s">
        <v>367</v>
      </c>
      <c r="E362" s="6" t="str">
        <f t="shared" si="5"/>
        <v>ok</v>
      </c>
    </row>
    <row r="363" spans="1:5" x14ac:dyDescent="0.25">
      <c r="A363" s="2" t="s">
        <v>368</v>
      </c>
      <c r="B363" s="3">
        <v>313170</v>
      </c>
      <c r="C363" s="3">
        <v>0.75600000000000001</v>
      </c>
      <c r="D363" s="7" t="s">
        <v>368</v>
      </c>
      <c r="E363" s="6" t="str">
        <f t="shared" si="5"/>
        <v>ok</v>
      </c>
    </row>
    <row r="364" spans="1:5" x14ac:dyDescent="0.25">
      <c r="A364" s="2" t="s">
        <v>369</v>
      </c>
      <c r="B364" s="3">
        <v>313180</v>
      </c>
      <c r="C364" s="3">
        <v>0.65300000000000002</v>
      </c>
      <c r="D364" s="7" t="s">
        <v>369</v>
      </c>
      <c r="E364" s="6" t="str">
        <f t="shared" si="5"/>
        <v>ok</v>
      </c>
    </row>
    <row r="365" spans="1:5" x14ac:dyDescent="0.25">
      <c r="A365" s="2" t="s">
        <v>370</v>
      </c>
      <c r="B365" s="3">
        <v>313190</v>
      </c>
      <c r="C365" s="3">
        <v>0.73</v>
      </c>
      <c r="D365" s="7" t="s">
        <v>370</v>
      </c>
      <c r="E365" s="6" t="str">
        <f t="shared" si="5"/>
        <v>ok</v>
      </c>
    </row>
    <row r="366" spans="1:5" x14ac:dyDescent="0.25">
      <c r="A366" s="2" t="s">
        <v>371</v>
      </c>
      <c r="B366" s="3">
        <v>313200</v>
      </c>
      <c r="C366" s="3">
        <v>0.628</v>
      </c>
      <c r="D366" s="7" t="s">
        <v>371</v>
      </c>
      <c r="E366" s="6" t="str">
        <f t="shared" si="5"/>
        <v>ok</v>
      </c>
    </row>
    <row r="367" spans="1:5" x14ac:dyDescent="0.25">
      <c r="A367" s="2" t="s">
        <v>372</v>
      </c>
      <c r="B367" s="3">
        <v>313210</v>
      </c>
      <c r="C367" s="3">
        <v>0.64100000000000001</v>
      </c>
      <c r="D367" s="7" t="s">
        <v>372</v>
      </c>
      <c r="E367" s="6" t="str">
        <f t="shared" si="5"/>
        <v>ok</v>
      </c>
    </row>
    <row r="368" spans="1:5" x14ac:dyDescent="0.25">
      <c r="A368" s="2" t="s">
        <v>373</v>
      </c>
      <c r="B368" s="3">
        <v>313220</v>
      </c>
      <c r="C368" s="3">
        <v>0.69099999999999995</v>
      </c>
      <c r="D368" s="7" t="s">
        <v>373</v>
      </c>
      <c r="E368" s="6" t="str">
        <f t="shared" si="5"/>
        <v>ok</v>
      </c>
    </row>
    <row r="369" spans="1:5" x14ac:dyDescent="0.25">
      <c r="A369" s="2" t="s">
        <v>374</v>
      </c>
      <c r="B369" s="3">
        <v>313230</v>
      </c>
      <c r="C369" s="3">
        <v>0.55200000000000005</v>
      </c>
      <c r="D369" s="7" t="s">
        <v>374</v>
      </c>
      <c r="E369" s="6" t="str">
        <f t="shared" si="5"/>
        <v>ok</v>
      </c>
    </row>
    <row r="370" spans="1:5" x14ac:dyDescent="0.25">
      <c r="A370" s="2" t="s">
        <v>375</v>
      </c>
      <c r="B370" s="3">
        <v>313240</v>
      </c>
      <c r="C370" s="3">
        <v>0.78700000000000003</v>
      </c>
      <c r="D370" s="7" t="s">
        <v>375</v>
      </c>
      <c r="E370" s="6" t="str">
        <f t="shared" si="5"/>
        <v>ok</v>
      </c>
    </row>
    <row r="371" spans="1:5" x14ac:dyDescent="0.25">
      <c r="A371" s="2" t="s">
        <v>376</v>
      </c>
      <c r="B371" s="3">
        <v>313250</v>
      </c>
      <c r="C371" s="3">
        <v>0.64600000000000002</v>
      </c>
      <c r="D371" s="7" t="s">
        <v>376</v>
      </c>
      <c r="E371" s="6" t="str">
        <f t="shared" si="5"/>
        <v>ok</v>
      </c>
    </row>
    <row r="372" spans="1:5" x14ac:dyDescent="0.25">
      <c r="A372" s="2" t="s">
        <v>377</v>
      </c>
      <c r="B372" s="3">
        <v>313260</v>
      </c>
      <c r="C372" s="3">
        <v>0.68799999999999994</v>
      </c>
      <c r="D372" s="7" t="s">
        <v>377</v>
      </c>
      <c r="E372" s="6" t="str">
        <f t="shared" si="5"/>
        <v>ok</v>
      </c>
    </row>
    <row r="373" spans="1:5" x14ac:dyDescent="0.25">
      <c r="A373" s="2" t="s">
        <v>378</v>
      </c>
      <c r="B373" s="3">
        <v>313270</v>
      </c>
      <c r="C373" s="3">
        <v>0.63400000000000001</v>
      </c>
      <c r="D373" s="7" t="s">
        <v>378</v>
      </c>
      <c r="E373" s="6" t="str">
        <f t="shared" si="5"/>
        <v>ok</v>
      </c>
    </row>
    <row r="374" spans="1:5" x14ac:dyDescent="0.25">
      <c r="A374" s="2" t="s">
        <v>379</v>
      </c>
      <c r="B374" s="3">
        <v>313280</v>
      </c>
      <c r="C374" s="3">
        <v>0.63400000000000001</v>
      </c>
      <c r="D374" s="7" t="s">
        <v>379</v>
      </c>
      <c r="E374" s="6" t="str">
        <f t="shared" si="5"/>
        <v>ok</v>
      </c>
    </row>
    <row r="375" spans="1:5" x14ac:dyDescent="0.25">
      <c r="A375" s="2" t="s">
        <v>380</v>
      </c>
      <c r="B375" s="3">
        <v>313290</v>
      </c>
      <c r="C375" s="3">
        <v>0.67400000000000004</v>
      </c>
      <c r="D375" s="7" t="s">
        <v>380</v>
      </c>
      <c r="E375" s="6" t="str">
        <f t="shared" si="5"/>
        <v>ok</v>
      </c>
    </row>
    <row r="376" spans="1:5" x14ac:dyDescent="0.25">
      <c r="A376" s="2" t="s">
        <v>381</v>
      </c>
      <c r="B376" s="3">
        <v>313300</v>
      </c>
      <c r="C376" s="3">
        <v>0.70499999999999996</v>
      </c>
      <c r="D376" s="7" t="s">
        <v>381</v>
      </c>
      <c r="E376" s="6" t="str">
        <f t="shared" si="5"/>
        <v>ok</v>
      </c>
    </row>
    <row r="377" spans="1:5" x14ac:dyDescent="0.25">
      <c r="A377" s="2" t="s">
        <v>382</v>
      </c>
      <c r="B377" s="3">
        <v>313310</v>
      </c>
      <c r="C377" s="3">
        <v>0.73899999999999999</v>
      </c>
      <c r="D377" s="7" t="s">
        <v>382</v>
      </c>
      <c r="E377" s="6" t="str">
        <f t="shared" si="5"/>
        <v>ok</v>
      </c>
    </row>
    <row r="378" spans="1:5" x14ac:dyDescent="0.25">
      <c r="A378" s="2" t="s">
        <v>383</v>
      </c>
      <c r="B378" s="3">
        <v>313320</v>
      </c>
      <c r="C378" s="3">
        <v>0.65</v>
      </c>
      <c r="D378" s="7" t="s">
        <v>383</v>
      </c>
      <c r="E378" s="6" t="str">
        <f t="shared" si="5"/>
        <v>ok</v>
      </c>
    </row>
    <row r="379" spans="1:5" x14ac:dyDescent="0.25">
      <c r="A379" s="2" t="s">
        <v>384</v>
      </c>
      <c r="B379" s="3">
        <v>313330</v>
      </c>
      <c r="C379" s="3">
        <v>0.629</v>
      </c>
      <c r="D379" s="7" t="s">
        <v>384</v>
      </c>
      <c r="E379" s="6" t="str">
        <f t="shared" si="5"/>
        <v>ok</v>
      </c>
    </row>
    <row r="380" spans="1:5" x14ac:dyDescent="0.25">
      <c r="A380" s="2" t="s">
        <v>385</v>
      </c>
      <c r="B380" s="3">
        <v>313340</v>
      </c>
      <c r="C380" s="3">
        <v>0.72299999999999998</v>
      </c>
      <c r="D380" s="7" t="s">
        <v>385</v>
      </c>
      <c r="E380" s="6" t="str">
        <f t="shared" si="5"/>
        <v>ok</v>
      </c>
    </row>
    <row r="381" spans="1:5" x14ac:dyDescent="0.25">
      <c r="A381" s="2" t="s">
        <v>386</v>
      </c>
      <c r="B381" s="3">
        <v>313350</v>
      </c>
      <c r="C381" s="3">
        <v>0.71299999999999997</v>
      </c>
      <c r="D381" s="7" t="s">
        <v>386</v>
      </c>
      <c r="E381" s="6" t="str">
        <f t="shared" si="5"/>
        <v>ok</v>
      </c>
    </row>
    <row r="382" spans="1:5" x14ac:dyDescent="0.25">
      <c r="A382" s="2" t="s">
        <v>387</v>
      </c>
      <c r="B382" s="3">
        <v>313360</v>
      </c>
      <c r="C382" s="3">
        <v>0.72</v>
      </c>
      <c r="D382" s="7" t="s">
        <v>387</v>
      </c>
      <c r="E382" s="6" t="str">
        <f t="shared" si="5"/>
        <v>ok</v>
      </c>
    </row>
    <row r="383" spans="1:5" x14ac:dyDescent="0.25">
      <c r="A383" s="2" t="s">
        <v>388</v>
      </c>
      <c r="B383" s="3">
        <v>313370</v>
      </c>
      <c r="C383" s="3">
        <v>0.67700000000000005</v>
      </c>
      <c r="D383" s="7" t="s">
        <v>388</v>
      </c>
      <c r="E383" s="6" t="str">
        <f t="shared" si="5"/>
        <v>ok</v>
      </c>
    </row>
    <row r="384" spans="1:5" x14ac:dyDescent="0.25">
      <c r="A384" s="2" t="s">
        <v>389</v>
      </c>
      <c r="B384" s="3">
        <v>313375</v>
      </c>
      <c r="C384" s="3">
        <v>0.77600000000000002</v>
      </c>
      <c r="D384" s="7" t="s">
        <v>389</v>
      </c>
      <c r="E384" s="6" t="str">
        <f t="shared" si="5"/>
        <v>ok</v>
      </c>
    </row>
    <row r="385" spans="1:5" x14ac:dyDescent="0.25">
      <c r="A385" s="2" t="s">
        <v>390</v>
      </c>
      <c r="B385" s="3">
        <v>313380</v>
      </c>
      <c r="C385" s="3">
        <v>0.75800000000000001</v>
      </c>
      <c r="D385" s="7" t="s">
        <v>390</v>
      </c>
      <c r="E385" s="6" t="str">
        <f t="shared" si="5"/>
        <v>ok</v>
      </c>
    </row>
    <row r="386" spans="1:5" x14ac:dyDescent="0.25">
      <c r="A386" s="2" t="s">
        <v>391</v>
      </c>
      <c r="B386" s="3">
        <v>313390</v>
      </c>
      <c r="C386" s="3">
        <v>0.627</v>
      </c>
      <c r="D386" s="7" t="s">
        <v>391</v>
      </c>
      <c r="E386" s="6" t="str">
        <f t="shared" si="5"/>
        <v>ok</v>
      </c>
    </row>
    <row r="387" spans="1:5" x14ac:dyDescent="0.25">
      <c r="A387" s="2" t="s">
        <v>392</v>
      </c>
      <c r="B387" s="3">
        <v>313400</v>
      </c>
      <c r="C387" s="3">
        <v>0.6</v>
      </c>
      <c r="D387" s="7" t="s">
        <v>392</v>
      </c>
      <c r="E387" s="6" t="str">
        <f t="shared" si="5"/>
        <v>ok</v>
      </c>
    </row>
    <row r="388" spans="1:5" x14ac:dyDescent="0.25">
      <c r="A388" s="2" t="s">
        <v>393</v>
      </c>
      <c r="B388" s="3">
        <v>313410</v>
      </c>
      <c r="C388" s="3">
        <v>0.63500000000000001</v>
      </c>
      <c r="D388" s="7" t="s">
        <v>393</v>
      </c>
      <c r="E388" s="6" t="str">
        <f t="shared" ref="E388:E451" si="6">IF(A388=D388,"ok","erro")</f>
        <v>ok</v>
      </c>
    </row>
    <row r="389" spans="1:5" x14ac:dyDescent="0.25">
      <c r="A389" s="2" t="s">
        <v>394</v>
      </c>
      <c r="B389" s="3">
        <v>313420</v>
      </c>
      <c r="C389" s="3">
        <v>0.73899999999999999</v>
      </c>
      <c r="D389" s="7" t="s">
        <v>394</v>
      </c>
      <c r="E389" s="6" t="str">
        <f t="shared" si="6"/>
        <v>ok</v>
      </c>
    </row>
    <row r="390" spans="1:5" x14ac:dyDescent="0.25">
      <c r="A390" s="2" t="s">
        <v>395</v>
      </c>
      <c r="B390" s="3">
        <v>313430</v>
      </c>
      <c r="C390" s="3">
        <v>0.72599999999999998</v>
      </c>
      <c r="D390" s="7" t="s">
        <v>395</v>
      </c>
      <c r="E390" s="6" t="str">
        <f t="shared" si="6"/>
        <v>ok</v>
      </c>
    </row>
    <row r="391" spans="1:5" x14ac:dyDescent="0.25">
      <c r="A391" s="2" t="s">
        <v>396</v>
      </c>
      <c r="B391" s="3">
        <v>313440</v>
      </c>
      <c r="C391" s="3">
        <v>0.747</v>
      </c>
      <c r="D391" s="7" t="s">
        <v>396</v>
      </c>
      <c r="E391" s="6" t="str">
        <f t="shared" si="6"/>
        <v>ok</v>
      </c>
    </row>
    <row r="392" spans="1:5" x14ac:dyDescent="0.25">
      <c r="A392" s="2" t="s">
        <v>397</v>
      </c>
      <c r="B392" s="3">
        <v>313450</v>
      </c>
      <c r="C392" s="3">
        <v>0.72699999999999998</v>
      </c>
      <c r="D392" s="7" t="s">
        <v>397</v>
      </c>
      <c r="E392" s="6" t="str">
        <f t="shared" si="6"/>
        <v>ok</v>
      </c>
    </row>
    <row r="393" spans="1:5" x14ac:dyDescent="0.25">
      <c r="A393" s="2" t="s">
        <v>398</v>
      </c>
      <c r="B393" s="3">
        <v>313460</v>
      </c>
      <c r="C393" s="3">
        <v>0.68100000000000005</v>
      </c>
      <c r="D393" s="7" t="s">
        <v>398</v>
      </c>
      <c r="E393" s="6" t="str">
        <f t="shared" si="6"/>
        <v>ok</v>
      </c>
    </row>
    <row r="394" spans="1:5" x14ac:dyDescent="0.25">
      <c r="A394" s="2" t="s">
        <v>399</v>
      </c>
      <c r="B394" s="3">
        <v>313470</v>
      </c>
      <c r="C394" s="3">
        <v>0.62</v>
      </c>
      <c r="D394" s="7" t="s">
        <v>399</v>
      </c>
      <c r="E394" s="6" t="str">
        <f t="shared" si="6"/>
        <v>ok</v>
      </c>
    </row>
    <row r="395" spans="1:5" x14ac:dyDescent="0.25">
      <c r="A395" s="2" t="s">
        <v>400</v>
      </c>
      <c r="B395" s="3">
        <v>313480</v>
      </c>
      <c r="C395" s="3">
        <v>0.66800000000000004</v>
      </c>
      <c r="D395" s="7" t="s">
        <v>400</v>
      </c>
      <c r="E395" s="6" t="str">
        <f t="shared" si="6"/>
        <v>ok</v>
      </c>
    </row>
    <row r="396" spans="1:5" x14ac:dyDescent="0.25">
      <c r="A396" s="2" t="s">
        <v>401</v>
      </c>
      <c r="B396" s="3">
        <v>313490</v>
      </c>
      <c r="C396" s="3">
        <v>0.71499999999999997</v>
      </c>
      <c r="D396" s="7" t="s">
        <v>401</v>
      </c>
      <c r="E396" s="6" t="str">
        <f t="shared" si="6"/>
        <v>ok</v>
      </c>
    </row>
    <row r="397" spans="1:5" x14ac:dyDescent="0.25">
      <c r="A397" s="2" t="s">
        <v>402</v>
      </c>
      <c r="B397" s="3">
        <v>313500</v>
      </c>
      <c r="C397" s="3">
        <v>0.67900000000000005</v>
      </c>
      <c r="D397" s="7" t="s">
        <v>402</v>
      </c>
      <c r="E397" s="6" t="str">
        <f t="shared" si="6"/>
        <v>ok</v>
      </c>
    </row>
    <row r="398" spans="1:5" x14ac:dyDescent="0.25">
      <c r="A398" s="2" t="s">
        <v>403</v>
      </c>
      <c r="B398" s="3">
        <v>313505</v>
      </c>
      <c r="C398" s="3">
        <v>0.63800000000000001</v>
      </c>
      <c r="D398" s="7" t="s">
        <v>403</v>
      </c>
      <c r="E398" s="6" t="str">
        <f t="shared" si="6"/>
        <v>ok</v>
      </c>
    </row>
    <row r="399" spans="1:5" x14ac:dyDescent="0.25">
      <c r="A399" s="2" t="s">
        <v>404</v>
      </c>
      <c r="B399" s="3">
        <v>313507</v>
      </c>
      <c r="C399" s="3">
        <v>0.60899999999999999</v>
      </c>
      <c r="D399" s="7" t="s">
        <v>404</v>
      </c>
      <c r="E399" s="6" t="str">
        <f t="shared" si="6"/>
        <v>ok</v>
      </c>
    </row>
    <row r="400" spans="1:5" x14ac:dyDescent="0.25">
      <c r="A400" s="2" t="s">
        <v>405</v>
      </c>
      <c r="B400" s="3">
        <v>313510</v>
      </c>
      <c r="C400" s="3">
        <v>0.69599999999999995</v>
      </c>
      <c r="D400" s="7" t="s">
        <v>405</v>
      </c>
      <c r="E400" s="6" t="str">
        <f t="shared" si="6"/>
        <v>ok</v>
      </c>
    </row>
    <row r="401" spans="1:5" x14ac:dyDescent="0.25">
      <c r="A401" s="2" t="s">
        <v>406</v>
      </c>
      <c r="B401" s="3">
        <v>313520</v>
      </c>
      <c r="C401" s="3">
        <v>0.65800000000000003</v>
      </c>
      <c r="D401" s="7" t="s">
        <v>406</v>
      </c>
      <c r="E401" s="6" t="str">
        <f t="shared" si="6"/>
        <v>ok</v>
      </c>
    </row>
    <row r="402" spans="1:5" x14ac:dyDescent="0.25">
      <c r="A402" s="2" t="s">
        <v>407</v>
      </c>
      <c r="B402" s="3">
        <v>313530</v>
      </c>
      <c r="C402" s="3">
        <v>0.72099999999999997</v>
      </c>
      <c r="D402" s="7" t="s">
        <v>407</v>
      </c>
      <c r="E402" s="6" t="str">
        <f t="shared" si="6"/>
        <v>ok</v>
      </c>
    </row>
    <row r="403" spans="1:5" x14ac:dyDescent="0.25">
      <c r="A403" s="2" t="s">
        <v>408</v>
      </c>
      <c r="B403" s="3">
        <v>313535</v>
      </c>
      <c r="C403" s="3">
        <v>0.60799999999999998</v>
      </c>
      <c r="D403" s="7" t="s">
        <v>408</v>
      </c>
      <c r="E403" s="6" t="str">
        <f t="shared" si="6"/>
        <v>ok</v>
      </c>
    </row>
    <row r="404" spans="1:5" x14ac:dyDescent="0.25">
      <c r="A404" s="2" t="s">
        <v>409</v>
      </c>
      <c r="B404" s="3">
        <v>313540</v>
      </c>
      <c r="C404" s="3">
        <v>0.66100000000000003</v>
      </c>
      <c r="D404" s="7" t="s">
        <v>409</v>
      </c>
      <c r="E404" s="6" t="str">
        <f t="shared" si="6"/>
        <v>ok</v>
      </c>
    </row>
    <row r="405" spans="1:5" x14ac:dyDescent="0.25">
      <c r="A405" s="2" t="s">
        <v>410</v>
      </c>
      <c r="B405" s="3">
        <v>313545</v>
      </c>
      <c r="C405" s="3">
        <v>0.624</v>
      </c>
      <c r="D405" s="7" t="s">
        <v>410</v>
      </c>
      <c r="E405" s="6" t="str">
        <f t="shared" si="6"/>
        <v>ok</v>
      </c>
    </row>
    <row r="406" spans="1:5" x14ac:dyDescent="0.25">
      <c r="A406" s="2" t="s">
        <v>411</v>
      </c>
      <c r="B406" s="3">
        <v>313550</v>
      </c>
      <c r="C406" s="3">
        <v>0.60099999999999998</v>
      </c>
      <c r="D406" s="7" t="s">
        <v>411</v>
      </c>
      <c r="E406" s="6" t="str">
        <f t="shared" si="6"/>
        <v>ok</v>
      </c>
    </row>
    <row r="407" spans="1:5" x14ac:dyDescent="0.25">
      <c r="A407" s="2" t="s">
        <v>412</v>
      </c>
      <c r="B407" s="3">
        <v>313560</v>
      </c>
      <c r="C407" s="3">
        <v>0.64300000000000002</v>
      </c>
      <c r="D407" s="7" t="s">
        <v>412</v>
      </c>
      <c r="E407" s="6" t="str">
        <f t="shared" si="6"/>
        <v>ok</v>
      </c>
    </row>
    <row r="408" spans="1:5" x14ac:dyDescent="0.25">
      <c r="A408" s="2" t="s">
        <v>413</v>
      </c>
      <c r="B408" s="3">
        <v>313570</v>
      </c>
      <c r="C408" s="3">
        <v>0.68899999999999995</v>
      </c>
      <c r="D408" s="7" t="s">
        <v>413</v>
      </c>
      <c r="E408" s="6" t="str">
        <f t="shared" si="6"/>
        <v>ok</v>
      </c>
    </row>
    <row r="409" spans="1:5" x14ac:dyDescent="0.25">
      <c r="A409" s="2" t="s">
        <v>414</v>
      </c>
      <c r="B409" s="3">
        <v>313580</v>
      </c>
      <c r="C409" s="3">
        <v>0.61499999999999999</v>
      </c>
      <c r="D409" s="7" t="s">
        <v>414</v>
      </c>
      <c r="E409" s="6" t="str">
        <f t="shared" si="6"/>
        <v>ok</v>
      </c>
    </row>
    <row r="410" spans="1:5" x14ac:dyDescent="0.25">
      <c r="A410" s="2" t="s">
        <v>415</v>
      </c>
      <c r="B410" s="3">
        <v>313590</v>
      </c>
      <c r="C410" s="3">
        <v>0.65800000000000003</v>
      </c>
      <c r="D410" s="7" t="s">
        <v>415</v>
      </c>
      <c r="E410" s="6" t="str">
        <f t="shared" si="6"/>
        <v>ok</v>
      </c>
    </row>
    <row r="411" spans="1:5" x14ac:dyDescent="0.25">
      <c r="A411" s="2" t="s">
        <v>416</v>
      </c>
      <c r="B411" s="3">
        <v>313600</v>
      </c>
      <c r="C411" s="3">
        <v>0.58699999999999997</v>
      </c>
      <c r="D411" s="7" t="s">
        <v>416</v>
      </c>
      <c r="E411" s="6" t="str">
        <f t="shared" si="6"/>
        <v>ok</v>
      </c>
    </row>
    <row r="412" spans="1:5" x14ac:dyDescent="0.25">
      <c r="A412" s="2" t="s">
        <v>417</v>
      </c>
      <c r="B412" s="3">
        <v>313610</v>
      </c>
      <c r="C412" s="3">
        <v>0.626</v>
      </c>
      <c r="D412" s="7" t="s">
        <v>417</v>
      </c>
      <c r="E412" s="6" t="str">
        <f t="shared" si="6"/>
        <v>ok</v>
      </c>
    </row>
    <row r="413" spans="1:5" x14ac:dyDescent="0.25">
      <c r="A413" s="2" t="s">
        <v>418</v>
      </c>
      <c r="B413" s="3">
        <v>313620</v>
      </c>
      <c r="C413" s="3">
        <v>0.75800000000000001</v>
      </c>
      <c r="D413" s="7" t="s">
        <v>418</v>
      </c>
      <c r="E413" s="6" t="str">
        <f t="shared" si="6"/>
        <v>ok</v>
      </c>
    </row>
    <row r="414" spans="1:5" x14ac:dyDescent="0.25">
      <c r="A414" s="2" t="s">
        <v>419</v>
      </c>
      <c r="B414" s="3">
        <v>313630</v>
      </c>
      <c r="C414" s="3">
        <v>0.69699999999999995</v>
      </c>
      <c r="D414" s="7" t="s">
        <v>419</v>
      </c>
      <c r="E414" s="6" t="str">
        <f t="shared" si="6"/>
        <v>ok</v>
      </c>
    </row>
    <row r="415" spans="1:5" x14ac:dyDescent="0.25">
      <c r="A415" s="2" t="s">
        <v>420</v>
      </c>
      <c r="B415" s="3">
        <v>313640</v>
      </c>
      <c r="C415" s="3">
        <v>0.63700000000000001</v>
      </c>
      <c r="D415" s="7" t="s">
        <v>420</v>
      </c>
      <c r="E415" s="6" t="str">
        <f t="shared" si="6"/>
        <v>ok</v>
      </c>
    </row>
    <row r="416" spans="1:5" x14ac:dyDescent="0.25">
      <c r="A416" s="2" t="s">
        <v>421</v>
      </c>
      <c r="B416" s="3">
        <v>313650</v>
      </c>
      <c r="C416" s="3">
        <v>0.628</v>
      </c>
      <c r="D416" s="7" t="s">
        <v>421</v>
      </c>
      <c r="E416" s="6" t="str">
        <f t="shared" si="6"/>
        <v>ok</v>
      </c>
    </row>
    <row r="417" spans="1:5" x14ac:dyDescent="0.25">
      <c r="A417" s="2" t="s">
        <v>422</v>
      </c>
      <c r="B417" s="3">
        <v>313652</v>
      </c>
      <c r="C417" s="3">
        <v>0.63200000000000001</v>
      </c>
      <c r="D417" s="7" t="s">
        <v>422</v>
      </c>
      <c r="E417" s="6" t="str">
        <f t="shared" si="6"/>
        <v>ok</v>
      </c>
    </row>
    <row r="418" spans="1:5" x14ac:dyDescent="0.25">
      <c r="A418" s="2" t="s">
        <v>423</v>
      </c>
      <c r="B418" s="3">
        <v>313657</v>
      </c>
      <c r="C418" s="3">
        <v>0.56399999999999995</v>
      </c>
      <c r="D418" s="7" t="s">
        <v>423</v>
      </c>
      <c r="E418" s="6" t="str">
        <f t="shared" si="6"/>
        <v>ok</v>
      </c>
    </row>
    <row r="419" spans="1:5" x14ac:dyDescent="0.25">
      <c r="A419" s="2" t="s">
        <v>424</v>
      </c>
      <c r="B419" s="3">
        <v>313655</v>
      </c>
      <c r="C419" s="3">
        <v>0.61699999999999999</v>
      </c>
      <c r="D419" s="7" t="s">
        <v>424</v>
      </c>
      <c r="E419" s="6" t="str">
        <f t="shared" si="6"/>
        <v>ok</v>
      </c>
    </row>
    <row r="420" spans="1:5" x14ac:dyDescent="0.25">
      <c r="A420" s="2" t="s">
        <v>425</v>
      </c>
      <c r="B420" s="3">
        <v>313665</v>
      </c>
      <c r="C420" s="3">
        <v>0.71699999999999997</v>
      </c>
      <c r="D420" s="7" t="s">
        <v>425</v>
      </c>
      <c r="E420" s="6" t="str">
        <f t="shared" si="6"/>
        <v>ok</v>
      </c>
    </row>
    <row r="421" spans="1:5" x14ac:dyDescent="0.25">
      <c r="A421" s="2" t="s">
        <v>426</v>
      </c>
      <c r="B421" s="3">
        <v>313670</v>
      </c>
      <c r="C421" s="3">
        <v>0.77800000000000002</v>
      </c>
      <c r="D421" s="7" t="s">
        <v>426</v>
      </c>
      <c r="E421" s="6" t="str">
        <f t="shared" si="6"/>
        <v>ok</v>
      </c>
    </row>
    <row r="422" spans="1:5" x14ac:dyDescent="0.25">
      <c r="A422" s="2" t="s">
        <v>427</v>
      </c>
      <c r="B422" s="3">
        <v>313680</v>
      </c>
      <c r="C422" s="3">
        <v>0.66900000000000004</v>
      </c>
      <c r="D422" s="7" t="s">
        <v>427</v>
      </c>
      <c r="E422" s="6" t="str">
        <f t="shared" si="6"/>
        <v>ok</v>
      </c>
    </row>
    <row r="423" spans="1:5" x14ac:dyDescent="0.25">
      <c r="A423" s="2" t="s">
        <v>428</v>
      </c>
      <c r="B423" s="3">
        <v>313690</v>
      </c>
      <c r="C423" s="3">
        <v>0.72299999999999998</v>
      </c>
      <c r="D423" s="7" t="s">
        <v>428</v>
      </c>
      <c r="E423" s="6" t="str">
        <f t="shared" si="6"/>
        <v>ok</v>
      </c>
    </row>
    <row r="424" spans="1:5" x14ac:dyDescent="0.25">
      <c r="A424" s="2" t="s">
        <v>429</v>
      </c>
      <c r="B424" s="3">
        <v>313695</v>
      </c>
      <c r="C424" s="3">
        <v>0.59199999999999997</v>
      </c>
      <c r="D424" s="7" t="s">
        <v>429</v>
      </c>
      <c r="E424" s="6" t="str">
        <f t="shared" si="6"/>
        <v>ok</v>
      </c>
    </row>
    <row r="425" spans="1:5" x14ac:dyDescent="0.25">
      <c r="A425" s="2" t="s">
        <v>430</v>
      </c>
      <c r="B425" s="3">
        <v>313700</v>
      </c>
      <c r="C425" s="3">
        <v>0.54100000000000004</v>
      </c>
      <c r="D425" s="7" t="s">
        <v>430</v>
      </c>
      <c r="E425" s="6" t="str">
        <f t="shared" si="6"/>
        <v>ok</v>
      </c>
    </row>
    <row r="426" spans="1:5" x14ac:dyDescent="0.25">
      <c r="A426" s="2" t="s">
        <v>431</v>
      </c>
      <c r="B426" s="3">
        <v>313710</v>
      </c>
      <c r="C426" s="3">
        <v>0.71799999999999997</v>
      </c>
      <c r="D426" s="7" t="s">
        <v>431</v>
      </c>
      <c r="E426" s="6" t="str">
        <f t="shared" si="6"/>
        <v>ok</v>
      </c>
    </row>
    <row r="427" spans="1:5" x14ac:dyDescent="0.25">
      <c r="A427" s="2" t="s">
        <v>432</v>
      </c>
      <c r="B427" s="3">
        <v>313720</v>
      </c>
      <c r="C427" s="3">
        <v>0.73199999999999998</v>
      </c>
      <c r="D427" s="7" t="s">
        <v>432</v>
      </c>
      <c r="E427" s="6" t="str">
        <f t="shared" si="6"/>
        <v>ok</v>
      </c>
    </row>
    <row r="428" spans="1:5" x14ac:dyDescent="0.25">
      <c r="A428" s="2" t="s">
        <v>433</v>
      </c>
      <c r="B428" s="3">
        <v>313730</v>
      </c>
      <c r="C428" s="3">
        <v>0.63400000000000001</v>
      </c>
      <c r="D428" s="7" t="s">
        <v>433</v>
      </c>
      <c r="E428" s="6" t="str">
        <f t="shared" si="6"/>
        <v>ok</v>
      </c>
    </row>
    <row r="429" spans="1:5" x14ac:dyDescent="0.25">
      <c r="A429" s="2" t="s">
        <v>434</v>
      </c>
      <c r="B429" s="3">
        <v>313740</v>
      </c>
      <c r="C429" s="3">
        <v>0.67600000000000005</v>
      </c>
      <c r="D429" s="7" t="s">
        <v>434</v>
      </c>
      <c r="E429" s="6" t="str">
        <f t="shared" si="6"/>
        <v>ok</v>
      </c>
    </row>
    <row r="430" spans="1:5" x14ac:dyDescent="0.25">
      <c r="A430" s="2" t="s">
        <v>435</v>
      </c>
      <c r="B430" s="3">
        <v>313750</v>
      </c>
      <c r="C430" s="3">
        <v>0.70299999999999996</v>
      </c>
      <c r="D430" s="7" t="s">
        <v>435</v>
      </c>
      <c r="E430" s="6" t="str">
        <f t="shared" si="6"/>
        <v>ok</v>
      </c>
    </row>
    <row r="431" spans="1:5" x14ac:dyDescent="0.25">
      <c r="A431" s="2" t="s">
        <v>436</v>
      </c>
      <c r="B431" s="3">
        <v>313753</v>
      </c>
      <c r="C431" s="3">
        <v>0.67900000000000005</v>
      </c>
      <c r="D431" s="7" t="s">
        <v>436</v>
      </c>
      <c r="E431" s="6" t="str">
        <f t="shared" si="6"/>
        <v>ok</v>
      </c>
    </row>
    <row r="432" spans="1:5" x14ac:dyDescent="0.25">
      <c r="A432" s="2" t="s">
        <v>437</v>
      </c>
      <c r="B432" s="3">
        <v>313760</v>
      </c>
      <c r="C432" s="3">
        <v>0.77700000000000002</v>
      </c>
      <c r="D432" s="7" t="s">
        <v>437</v>
      </c>
      <c r="E432" s="6" t="str">
        <f t="shared" si="6"/>
        <v>ok</v>
      </c>
    </row>
    <row r="433" spans="1:5" x14ac:dyDescent="0.25">
      <c r="A433" s="2" t="s">
        <v>438</v>
      </c>
      <c r="B433" s="3">
        <v>313770</v>
      </c>
      <c r="C433" s="3">
        <v>0.66100000000000003</v>
      </c>
      <c r="D433" s="7" t="s">
        <v>438</v>
      </c>
      <c r="E433" s="6" t="str">
        <f t="shared" si="6"/>
        <v>ok</v>
      </c>
    </row>
    <row r="434" spans="1:5" x14ac:dyDescent="0.25">
      <c r="A434" s="2" t="s">
        <v>439</v>
      </c>
      <c r="B434" s="3">
        <v>313780</v>
      </c>
      <c r="C434" s="3">
        <v>0.71099999999999997</v>
      </c>
      <c r="D434" s="7" t="s">
        <v>439</v>
      </c>
      <c r="E434" s="6" t="str">
        <f t="shared" si="6"/>
        <v>ok</v>
      </c>
    </row>
    <row r="435" spans="1:5" x14ac:dyDescent="0.25">
      <c r="A435" s="2" t="s">
        <v>440</v>
      </c>
      <c r="B435" s="3">
        <v>313790</v>
      </c>
      <c r="C435" s="3">
        <v>0.65500000000000003</v>
      </c>
      <c r="D435" s="7" t="s">
        <v>440</v>
      </c>
      <c r="E435" s="6" t="str">
        <f t="shared" si="6"/>
        <v>ok</v>
      </c>
    </row>
    <row r="436" spans="1:5" x14ac:dyDescent="0.25">
      <c r="A436" s="2" t="s">
        <v>441</v>
      </c>
      <c r="B436" s="3">
        <v>313800</v>
      </c>
      <c r="C436" s="3">
        <v>0.71399999999999997</v>
      </c>
      <c r="D436" s="7" t="s">
        <v>441</v>
      </c>
      <c r="E436" s="6" t="str">
        <f t="shared" si="6"/>
        <v>ok</v>
      </c>
    </row>
    <row r="437" spans="1:5" x14ac:dyDescent="0.25">
      <c r="A437" s="2" t="s">
        <v>442</v>
      </c>
      <c r="B437" s="3">
        <v>313810</v>
      </c>
      <c r="C437" s="3">
        <v>0.629</v>
      </c>
      <c r="D437" s="7" t="s">
        <v>442</v>
      </c>
      <c r="E437" s="6" t="str">
        <f t="shared" si="6"/>
        <v>ok</v>
      </c>
    </row>
    <row r="438" spans="1:5" x14ac:dyDescent="0.25">
      <c r="A438" s="2" t="s">
        <v>443</v>
      </c>
      <c r="B438" s="3">
        <v>313820</v>
      </c>
      <c r="C438" s="3">
        <v>0.78200000000000003</v>
      </c>
      <c r="D438" s="7" t="s">
        <v>443</v>
      </c>
      <c r="E438" s="6" t="str">
        <f t="shared" si="6"/>
        <v>ok</v>
      </c>
    </row>
    <row r="439" spans="1:5" x14ac:dyDescent="0.25">
      <c r="A439" s="2" t="s">
        <v>444</v>
      </c>
      <c r="B439" s="3">
        <v>313830</v>
      </c>
      <c r="C439" s="3">
        <v>0.71</v>
      </c>
      <c r="D439" s="7" t="s">
        <v>444</v>
      </c>
      <c r="E439" s="6" t="str">
        <f t="shared" si="6"/>
        <v>ok</v>
      </c>
    </row>
    <row r="440" spans="1:5" x14ac:dyDescent="0.25">
      <c r="A440" s="2" t="s">
        <v>445</v>
      </c>
      <c r="B440" s="3">
        <v>313835</v>
      </c>
      <c r="C440" s="3">
        <v>0.67</v>
      </c>
      <c r="D440" s="7" t="s">
        <v>445</v>
      </c>
      <c r="E440" s="6" t="str">
        <f t="shared" si="6"/>
        <v>ok</v>
      </c>
    </row>
    <row r="441" spans="1:5" x14ac:dyDescent="0.25">
      <c r="A441" s="2" t="s">
        <v>446</v>
      </c>
      <c r="B441" s="3">
        <v>313840</v>
      </c>
      <c r="C441" s="3">
        <v>0.72599999999999998</v>
      </c>
      <c r="D441" s="7" t="s">
        <v>446</v>
      </c>
      <c r="E441" s="6" t="str">
        <f t="shared" si="6"/>
        <v>ok</v>
      </c>
    </row>
    <row r="442" spans="1:5" x14ac:dyDescent="0.25">
      <c r="A442" s="2" t="s">
        <v>447</v>
      </c>
      <c r="B442" s="3">
        <v>313850</v>
      </c>
      <c r="C442" s="3">
        <v>0.67200000000000004</v>
      </c>
      <c r="D442" s="7" t="s">
        <v>447</v>
      </c>
      <c r="E442" s="6" t="str">
        <f t="shared" si="6"/>
        <v>ok</v>
      </c>
    </row>
    <row r="443" spans="1:5" x14ac:dyDescent="0.25">
      <c r="A443" s="2" t="s">
        <v>448</v>
      </c>
      <c r="B443" s="3">
        <v>313860</v>
      </c>
      <c r="C443" s="3">
        <v>0.71</v>
      </c>
      <c r="D443" s="7" t="s">
        <v>448</v>
      </c>
      <c r="E443" s="6" t="str">
        <f t="shared" si="6"/>
        <v>ok</v>
      </c>
    </row>
    <row r="444" spans="1:5" x14ac:dyDescent="0.25">
      <c r="A444" s="2" t="s">
        <v>449</v>
      </c>
      <c r="B444" s="3">
        <v>313862</v>
      </c>
      <c r="C444" s="3">
        <v>0.71</v>
      </c>
      <c r="D444" s="7" t="s">
        <v>449</v>
      </c>
      <c r="E444" s="6" t="str">
        <f t="shared" si="6"/>
        <v>ok</v>
      </c>
    </row>
    <row r="445" spans="1:5" x14ac:dyDescent="0.25">
      <c r="A445" s="2" t="s">
        <v>450</v>
      </c>
      <c r="B445" s="3">
        <v>313865</v>
      </c>
      <c r="C445" s="3">
        <v>0.64600000000000002</v>
      </c>
      <c r="D445" s="7" t="s">
        <v>450</v>
      </c>
      <c r="E445" s="6" t="str">
        <f t="shared" si="6"/>
        <v>ok</v>
      </c>
    </row>
    <row r="446" spans="1:5" x14ac:dyDescent="0.25">
      <c r="A446" s="2" t="s">
        <v>451</v>
      </c>
      <c r="B446" s="3">
        <v>313867</v>
      </c>
      <c r="C446" s="3">
        <v>0.60799999999999998</v>
      </c>
      <c r="D446" s="7" t="s">
        <v>451</v>
      </c>
      <c r="E446" s="6" t="str">
        <f t="shared" si="6"/>
        <v>ok</v>
      </c>
    </row>
    <row r="447" spans="1:5" x14ac:dyDescent="0.25">
      <c r="A447" s="2" t="s">
        <v>452</v>
      </c>
      <c r="B447" s="3">
        <v>313868</v>
      </c>
      <c r="C447" s="3">
        <v>0.61399999999999999</v>
      </c>
      <c r="D447" s="7" t="s">
        <v>452</v>
      </c>
      <c r="E447" s="6" t="str">
        <f t="shared" si="6"/>
        <v>ok</v>
      </c>
    </row>
    <row r="448" spans="1:5" x14ac:dyDescent="0.25">
      <c r="A448" s="2" t="s">
        <v>453</v>
      </c>
      <c r="B448" s="3">
        <v>313870</v>
      </c>
      <c r="C448" s="3">
        <v>0.67800000000000005</v>
      </c>
      <c r="D448" s="7" t="s">
        <v>453</v>
      </c>
      <c r="E448" s="6" t="str">
        <f t="shared" si="6"/>
        <v>ok</v>
      </c>
    </row>
    <row r="449" spans="1:5" x14ac:dyDescent="0.25">
      <c r="A449" s="2" t="s">
        <v>454</v>
      </c>
      <c r="B449" s="3">
        <v>313880</v>
      </c>
      <c r="C449" s="3">
        <v>0.72399999999999998</v>
      </c>
      <c r="D449" s="7" t="s">
        <v>454</v>
      </c>
      <c r="E449" s="6" t="str">
        <f t="shared" si="6"/>
        <v>ok</v>
      </c>
    </row>
    <row r="450" spans="1:5" x14ac:dyDescent="0.25">
      <c r="A450" s="2" t="s">
        <v>455</v>
      </c>
      <c r="B450" s="3">
        <v>313890</v>
      </c>
      <c r="C450" s="3">
        <v>0.64</v>
      </c>
      <c r="D450" s="7" t="s">
        <v>455</v>
      </c>
      <c r="E450" s="6" t="str">
        <f t="shared" si="6"/>
        <v>ok</v>
      </c>
    </row>
    <row r="451" spans="1:5" x14ac:dyDescent="0.25">
      <c r="A451" s="2" t="s">
        <v>456</v>
      </c>
      <c r="B451" s="3">
        <v>313900</v>
      </c>
      <c r="C451" s="3">
        <v>0.71499999999999997</v>
      </c>
      <c r="D451" s="7" t="s">
        <v>456</v>
      </c>
      <c r="E451" s="6" t="str">
        <f t="shared" si="6"/>
        <v>ok</v>
      </c>
    </row>
    <row r="452" spans="1:5" x14ac:dyDescent="0.25">
      <c r="A452" s="2" t="s">
        <v>457</v>
      </c>
      <c r="B452" s="3">
        <v>313910</v>
      </c>
      <c r="C452" s="3">
        <v>0.69899999999999995</v>
      </c>
      <c r="D452" s="7" t="s">
        <v>457</v>
      </c>
      <c r="E452" s="6" t="str">
        <f t="shared" ref="E452:E515" si="7">IF(A452=D452,"ok","erro")</f>
        <v>ok</v>
      </c>
    </row>
    <row r="453" spans="1:5" x14ac:dyDescent="0.25">
      <c r="A453" s="2" t="s">
        <v>458</v>
      </c>
      <c r="B453" s="3">
        <v>313920</v>
      </c>
      <c r="C453" s="3">
        <v>0.61799999999999999</v>
      </c>
      <c r="D453" s="7" t="s">
        <v>458</v>
      </c>
      <c r="E453" s="6" t="str">
        <f t="shared" si="7"/>
        <v>ok</v>
      </c>
    </row>
    <row r="454" spans="1:5" x14ac:dyDescent="0.25">
      <c r="A454" s="2" t="s">
        <v>459</v>
      </c>
      <c r="B454" s="3">
        <v>313925</v>
      </c>
      <c r="C454" s="3">
        <v>0.61799999999999999</v>
      </c>
      <c r="D454" s="7" t="s">
        <v>459</v>
      </c>
      <c r="E454" s="6" t="str">
        <f t="shared" si="7"/>
        <v>ok</v>
      </c>
    </row>
    <row r="455" spans="1:5" x14ac:dyDescent="0.25">
      <c r="A455" s="2" t="s">
        <v>460</v>
      </c>
      <c r="B455" s="3">
        <v>313930</v>
      </c>
      <c r="C455" s="3">
        <v>0.64200000000000002</v>
      </c>
      <c r="D455" s="7" t="s">
        <v>460</v>
      </c>
      <c r="E455" s="6" t="str">
        <f t="shared" si="7"/>
        <v>ok</v>
      </c>
    </row>
    <row r="456" spans="1:5" x14ac:dyDescent="0.25">
      <c r="A456" s="2" t="s">
        <v>461</v>
      </c>
      <c r="B456" s="3">
        <v>313940</v>
      </c>
      <c r="C456" s="3">
        <v>0.68899999999999995</v>
      </c>
      <c r="D456" s="7" t="s">
        <v>461</v>
      </c>
      <c r="E456" s="6" t="str">
        <f t="shared" si="7"/>
        <v>ok</v>
      </c>
    </row>
    <row r="457" spans="1:5" x14ac:dyDescent="0.25">
      <c r="A457" s="2" t="s">
        <v>462</v>
      </c>
      <c r="B457" s="3">
        <v>313950</v>
      </c>
      <c r="C457" s="3">
        <v>0.69699999999999995</v>
      </c>
      <c r="D457" s="7" t="s">
        <v>462</v>
      </c>
      <c r="E457" s="6" t="str">
        <f t="shared" si="7"/>
        <v>ok</v>
      </c>
    </row>
    <row r="458" spans="1:5" x14ac:dyDescent="0.25">
      <c r="A458" s="2" t="s">
        <v>463</v>
      </c>
      <c r="B458" s="3">
        <v>313960</v>
      </c>
      <c r="C458" s="3">
        <v>0.67500000000000004</v>
      </c>
      <c r="D458" s="7" t="s">
        <v>463</v>
      </c>
      <c r="E458" s="6" t="str">
        <f t="shared" si="7"/>
        <v>ok</v>
      </c>
    </row>
    <row r="459" spans="1:5" x14ac:dyDescent="0.25">
      <c r="A459" s="2" t="s">
        <v>464</v>
      </c>
      <c r="B459" s="3">
        <v>313970</v>
      </c>
      <c r="C459" s="3">
        <v>0.67200000000000004</v>
      </c>
      <c r="D459" s="7" t="s">
        <v>464</v>
      </c>
      <c r="E459" s="6" t="str">
        <f t="shared" si="7"/>
        <v>ok</v>
      </c>
    </row>
    <row r="460" spans="1:5" x14ac:dyDescent="0.25">
      <c r="A460" s="2" t="s">
        <v>465</v>
      </c>
      <c r="B460" s="3">
        <v>313980</v>
      </c>
      <c r="C460" s="3">
        <v>0.68400000000000005</v>
      </c>
      <c r="D460" s="7" t="s">
        <v>465</v>
      </c>
      <c r="E460" s="6" t="str">
        <f t="shared" si="7"/>
        <v>ok</v>
      </c>
    </row>
    <row r="461" spans="1:5" x14ac:dyDescent="0.25">
      <c r="A461" s="2" t="s">
        <v>466</v>
      </c>
      <c r="B461" s="3">
        <v>313990</v>
      </c>
      <c r="C461" s="3">
        <v>0.70199999999999996</v>
      </c>
      <c r="D461" s="7" t="s">
        <v>466</v>
      </c>
      <c r="E461" s="6" t="str">
        <f t="shared" si="7"/>
        <v>ok</v>
      </c>
    </row>
    <row r="462" spans="1:5" x14ac:dyDescent="0.25">
      <c r="A462" s="2" t="s">
        <v>467</v>
      </c>
      <c r="B462" s="3">
        <v>314000</v>
      </c>
      <c r="C462" s="3">
        <v>0.74199999999999999</v>
      </c>
      <c r="D462" s="7" t="s">
        <v>467</v>
      </c>
      <c r="E462" s="6" t="str">
        <f t="shared" si="7"/>
        <v>ok</v>
      </c>
    </row>
    <row r="463" spans="1:5" x14ac:dyDescent="0.25">
      <c r="A463" s="2" t="s">
        <v>468</v>
      </c>
      <c r="B463" s="3">
        <v>314010</v>
      </c>
      <c r="C463" s="3">
        <v>0.61499999999999999</v>
      </c>
      <c r="D463" s="7" t="s">
        <v>468</v>
      </c>
      <c r="E463" s="6" t="str">
        <f t="shared" si="7"/>
        <v>ok</v>
      </c>
    </row>
    <row r="464" spans="1:5" x14ac:dyDescent="0.25">
      <c r="A464" s="2" t="s">
        <v>469</v>
      </c>
      <c r="B464" s="3">
        <v>314015</v>
      </c>
      <c r="C464" s="3">
        <v>0.69899999999999995</v>
      </c>
      <c r="D464" s="7" t="s">
        <v>469</v>
      </c>
      <c r="E464" s="6" t="str">
        <f t="shared" si="7"/>
        <v>ok</v>
      </c>
    </row>
    <row r="465" spans="1:5" x14ac:dyDescent="0.25">
      <c r="A465" s="2" t="s">
        <v>470</v>
      </c>
      <c r="B465" s="3">
        <v>314020</v>
      </c>
      <c r="C465" s="3">
        <v>0.68</v>
      </c>
      <c r="D465" s="7" t="s">
        <v>470</v>
      </c>
      <c r="E465" s="6" t="str">
        <f t="shared" si="7"/>
        <v>ok</v>
      </c>
    </row>
    <row r="466" spans="1:5" x14ac:dyDescent="0.25">
      <c r="A466" s="2" t="s">
        <v>471</v>
      </c>
      <c r="B466" s="3">
        <v>314030</v>
      </c>
      <c r="C466" s="3">
        <v>0.65700000000000003</v>
      </c>
      <c r="D466" s="7" t="s">
        <v>471</v>
      </c>
      <c r="E466" s="6" t="str">
        <f t="shared" si="7"/>
        <v>ok</v>
      </c>
    </row>
    <row r="467" spans="1:5" x14ac:dyDescent="0.25">
      <c r="A467" s="2" t="s">
        <v>472</v>
      </c>
      <c r="B467" s="3">
        <v>314040</v>
      </c>
      <c r="C467" s="3">
        <v>0.65</v>
      </c>
      <c r="D467" s="7" t="s">
        <v>472</v>
      </c>
      <c r="E467" s="6" t="str">
        <f t="shared" si="7"/>
        <v>ok</v>
      </c>
    </row>
    <row r="468" spans="1:5" x14ac:dyDescent="0.25">
      <c r="A468" s="2" t="s">
        <v>473</v>
      </c>
      <c r="B468" s="3">
        <v>314050</v>
      </c>
      <c r="C468" s="3">
        <v>0.66900000000000004</v>
      </c>
      <c r="D468" s="7" t="s">
        <v>473</v>
      </c>
      <c r="E468" s="6" t="str">
        <f t="shared" si="7"/>
        <v>ok</v>
      </c>
    </row>
    <row r="469" spans="1:5" x14ac:dyDescent="0.25">
      <c r="A469" s="2" t="s">
        <v>474</v>
      </c>
      <c r="B469" s="3">
        <v>314053</v>
      </c>
      <c r="C469" s="3">
        <v>0.63500000000000001</v>
      </c>
      <c r="D469" s="7" t="s">
        <v>474</v>
      </c>
      <c r="E469" s="6" t="str">
        <f t="shared" si="7"/>
        <v>ok</v>
      </c>
    </row>
    <row r="470" spans="1:5" x14ac:dyDescent="0.25">
      <c r="A470" s="2" t="s">
        <v>475</v>
      </c>
      <c r="B470" s="3">
        <v>314055</v>
      </c>
      <c r="C470" s="3">
        <v>0.58099999999999996</v>
      </c>
      <c r="D470" s="7" t="s">
        <v>475</v>
      </c>
      <c r="E470" s="6" t="str">
        <f t="shared" si="7"/>
        <v>ok</v>
      </c>
    </row>
    <row r="471" spans="1:5" x14ac:dyDescent="0.25">
      <c r="A471" s="2" t="s">
        <v>476</v>
      </c>
      <c r="B471" s="3">
        <v>314060</v>
      </c>
      <c r="C471" s="3">
        <v>0.59699999999999998</v>
      </c>
      <c r="D471" s="7" t="s">
        <v>476</v>
      </c>
      <c r="E471" s="6" t="str">
        <f t="shared" si="7"/>
        <v>ok</v>
      </c>
    </row>
    <row r="472" spans="1:5" x14ac:dyDescent="0.25">
      <c r="A472" s="2" t="s">
        <v>477</v>
      </c>
      <c r="B472" s="3">
        <v>314070</v>
      </c>
      <c r="C472" s="3">
        <v>0.70399999999999996</v>
      </c>
      <c r="D472" s="7" t="s">
        <v>477</v>
      </c>
      <c r="E472" s="6" t="str">
        <f t="shared" si="7"/>
        <v>ok</v>
      </c>
    </row>
    <row r="473" spans="1:5" x14ac:dyDescent="0.25">
      <c r="A473" s="2" t="s">
        <v>478</v>
      </c>
      <c r="B473" s="3">
        <v>317150</v>
      </c>
      <c r="C473" s="3">
        <v>0.61199999999999999</v>
      </c>
      <c r="D473" s="7" t="s">
        <v>478</v>
      </c>
      <c r="E473" s="6" t="str">
        <f t="shared" si="7"/>
        <v>ok</v>
      </c>
    </row>
    <row r="474" spans="1:5" x14ac:dyDescent="0.25">
      <c r="A474" s="2" t="s">
        <v>479</v>
      </c>
      <c r="B474" s="3">
        <v>314080</v>
      </c>
      <c r="C474" s="3">
        <v>0.72</v>
      </c>
      <c r="D474" s="7" t="s">
        <v>479</v>
      </c>
      <c r="E474" s="6" t="str">
        <f t="shared" si="7"/>
        <v>ok</v>
      </c>
    </row>
    <row r="475" spans="1:5" x14ac:dyDescent="0.25">
      <c r="A475" s="2" t="s">
        <v>480</v>
      </c>
      <c r="B475" s="3">
        <v>314085</v>
      </c>
      <c r="C475" s="3">
        <v>0.61599999999999999</v>
      </c>
      <c r="D475" s="7" t="s">
        <v>480</v>
      </c>
      <c r="E475" s="6" t="str">
        <f t="shared" si="7"/>
        <v>ok</v>
      </c>
    </row>
    <row r="476" spans="1:5" x14ac:dyDescent="0.25">
      <c r="A476" s="2" t="s">
        <v>481</v>
      </c>
      <c r="B476" s="3">
        <v>314090</v>
      </c>
      <c r="C476" s="3">
        <v>0.63100000000000001</v>
      </c>
      <c r="D476" s="7" t="s">
        <v>481</v>
      </c>
      <c r="E476" s="6" t="str">
        <f t="shared" si="7"/>
        <v>ok</v>
      </c>
    </row>
    <row r="477" spans="1:5" x14ac:dyDescent="0.25">
      <c r="A477" s="2" t="s">
        <v>482</v>
      </c>
      <c r="B477" s="3">
        <v>314100</v>
      </c>
      <c r="C477" s="3">
        <v>0.66200000000000003</v>
      </c>
      <c r="D477" s="7" t="s">
        <v>482</v>
      </c>
      <c r="E477" s="6" t="str">
        <f t="shared" si="7"/>
        <v>ok</v>
      </c>
    </row>
    <row r="478" spans="1:5" x14ac:dyDescent="0.25">
      <c r="A478" s="2" t="s">
        <v>483</v>
      </c>
      <c r="B478" s="3">
        <v>314110</v>
      </c>
      <c r="C478" s="3">
        <v>0.73099999999999998</v>
      </c>
      <c r="D478" s="7" t="s">
        <v>483</v>
      </c>
      <c r="E478" s="6" t="str">
        <f t="shared" si="7"/>
        <v>ok</v>
      </c>
    </row>
    <row r="479" spans="1:5" x14ac:dyDescent="0.25">
      <c r="A479" s="2" t="s">
        <v>484</v>
      </c>
      <c r="B479" s="3">
        <v>314120</v>
      </c>
      <c r="C479" s="3">
        <v>0.70699999999999996</v>
      </c>
      <c r="D479" s="7" t="s">
        <v>484</v>
      </c>
      <c r="E479" s="6" t="str">
        <f t="shared" si="7"/>
        <v>ok</v>
      </c>
    </row>
    <row r="480" spans="1:5" x14ac:dyDescent="0.25">
      <c r="A480" s="2" t="s">
        <v>485</v>
      </c>
      <c r="B480" s="3">
        <v>314130</v>
      </c>
      <c r="C480" s="3">
        <v>0.71099999999999997</v>
      </c>
      <c r="D480" s="7" t="s">
        <v>485</v>
      </c>
      <c r="E480" s="6" t="str">
        <f t="shared" si="7"/>
        <v>ok</v>
      </c>
    </row>
    <row r="481" spans="1:5" x14ac:dyDescent="0.25">
      <c r="A481" s="2" t="s">
        <v>486</v>
      </c>
      <c r="B481" s="3">
        <v>314140</v>
      </c>
      <c r="C481" s="3">
        <v>0.624</v>
      </c>
      <c r="D481" s="7" t="s">
        <v>486</v>
      </c>
      <c r="E481" s="6" t="str">
        <f t="shared" si="7"/>
        <v>ok</v>
      </c>
    </row>
    <row r="482" spans="1:5" x14ac:dyDescent="0.25">
      <c r="A482" s="2" t="s">
        <v>487</v>
      </c>
      <c r="B482" s="3">
        <v>314150</v>
      </c>
      <c r="C482" s="3">
        <v>0.626</v>
      </c>
      <c r="D482" s="7" t="s">
        <v>487</v>
      </c>
      <c r="E482" s="6" t="str">
        <f t="shared" si="7"/>
        <v>ok</v>
      </c>
    </row>
    <row r="483" spans="1:5" x14ac:dyDescent="0.25">
      <c r="A483" s="2" t="s">
        <v>488</v>
      </c>
      <c r="B483" s="3">
        <v>314160</v>
      </c>
      <c r="C483" s="3">
        <v>0.66400000000000003</v>
      </c>
      <c r="D483" s="7" t="s">
        <v>488</v>
      </c>
      <c r="E483" s="6" t="str">
        <f t="shared" si="7"/>
        <v>ok</v>
      </c>
    </row>
    <row r="484" spans="1:5" x14ac:dyDescent="0.25">
      <c r="A484" s="2" t="s">
        <v>489</v>
      </c>
      <c r="B484" s="3">
        <v>314170</v>
      </c>
      <c r="C484" s="3">
        <v>0.65600000000000003</v>
      </c>
      <c r="D484" s="7" t="s">
        <v>489</v>
      </c>
      <c r="E484" s="6" t="str">
        <f t="shared" si="7"/>
        <v>ok</v>
      </c>
    </row>
    <row r="485" spans="1:5" x14ac:dyDescent="0.25">
      <c r="A485" s="2" t="s">
        <v>490</v>
      </c>
      <c r="B485" s="3">
        <v>314180</v>
      </c>
      <c r="C485" s="3">
        <v>0.63300000000000001</v>
      </c>
      <c r="D485" s="7" t="s">
        <v>490</v>
      </c>
      <c r="E485" s="6" t="str">
        <f t="shared" si="7"/>
        <v>ok</v>
      </c>
    </row>
    <row r="486" spans="1:5" x14ac:dyDescent="0.25">
      <c r="A486" s="2" t="s">
        <v>491</v>
      </c>
      <c r="B486" s="3">
        <v>314190</v>
      </c>
      <c r="C486" s="3">
        <v>0.65800000000000003</v>
      </c>
      <c r="D486" s="7" t="s">
        <v>491</v>
      </c>
      <c r="E486" s="6" t="str">
        <f t="shared" si="7"/>
        <v>ok</v>
      </c>
    </row>
    <row r="487" spans="1:5" x14ac:dyDescent="0.25">
      <c r="A487" s="2" t="s">
        <v>492</v>
      </c>
      <c r="B487" s="3">
        <v>314200</v>
      </c>
      <c r="C487" s="3">
        <v>0.66500000000000004</v>
      </c>
      <c r="D487" s="7" t="s">
        <v>492</v>
      </c>
      <c r="E487" s="6" t="str">
        <f t="shared" si="7"/>
        <v>ok</v>
      </c>
    </row>
    <row r="488" spans="1:5" x14ac:dyDescent="0.25">
      <c r="A488" s="2" t="s">
        <v>493</v>
      </c>
      <c r="B488" s="3">
        <v>314210</v>
      </c>
      <c r="C488" s="3">
        <v>0.66300000000000003</v>
      </c>
      <c r="D488" s="7" t="s">
        <v>493</v>
      </c>
      <c r="E488" s="6" t="str">
        <f t="shared" si="7"/>
        <v>ok</v>
      </c>
    </row>
    <row r="489" spans="1:5" x14ac:dyDescent="0.25">
      <c r="A489" s="2" t="s">
        <v>494</v>
      </c>
      <c r="B489" s="3">
        <v>314220</v>
      </c>
      <c r="C489" s="3">
        <v>0.68</v>
      </c>
      <c r="D489" s="7" t="s">
        <v>494</v>
      </c>
      <c r="E489" s="6" t="str">
        <f t="shared" si="7"/>
        <v>ok</v>
      </c>
    </row>
    <row r="490" spans="1:5" x14ac:dyDescent="0.25">
      <c r="A490" s="2" t="s">
        <v>495</v>
      </c>
      <c r="B490" s="3">
        <v>314225</v>
      </c>
      <c r="C490" s="3">
        <v>0.59299999999999997</v>
      </c>
      <c r="D490" s="7" t="s">
        <v>495</v>
      </c>
      <c r="E490" s="6" t="str">
        <f t="shared" si="7"/>
        <v>ok</v>
      </c>
    </row>
    <row r="491" spans="1:5" x14ac:dyDescent="0.25">
      <c r="A491" s="2" t="s">
        <v>496</v>
      </c>
      <c r="B491" s="3">
        <v>314230</v>
      </c>
      <c r="C491" s="3">
        <v>0.63800000000000001</v>
      </c>
      <c r="D491" s="7" t="s">
        <v>496</v>
      </c>
      <c r="E491" s="6" t="str">
        <f t="shared" si="7"/>
        <v>ok</v>
      </c>
    </row>
    <row r="492" spans="1:5" x14ac:dyDescent="0.25">
      <c r="A492" s="2" t="s">
        <v>497</v>
      </c>
      <c r="B492" s="3">
        <v>314240</v>
      </c>
      <c r="C492" s="3">
        <v>0.72099999999999997</v>
      </c>
      <c r="D492" s="7" t="s">
        <v>497</v>
      </c>
      <c r="E492" s="6" t="str">
        <f t="shared" si="7"/>
        <v>ok</v>
      </c>
    </row>
    <row r="493" spans="1:5" x14ac:dyDescent="0.25">
      <c r="A493" s="2" t="s">
        <v>498</v>
      </c>
      <c r="B493" s="3">
        <v>314250</v>
      </c>
      <c r="C493" s="3">
        <v>0.65</v>
      </c>
      <c r="D493" s="7" t="s">
        <v>498</v>
      </c>
      <c r="E493" s="6" t="str">
        <f t="shared" si="7"/>
        <v>ok</v>
      </c>
    </row>
    <row r="494" spans="1:5" x14ac:dyDescent="0.25">
      <c r="A494" s="2" t="s">
        <v>499</v>
      </c>
      <c r="B494" s="3">
        <v>314260</v>
      </c>
      <c r="C494" s="3">
        <v>0.72099999999999997</v>
      </c>
      <c r="D494" s="7" t="s">
        <v>499</v>
      </c>
      <c r="E494" s="6" t="str">
        <f t="shared" si="7"/>
        <v>ok</v>
      </c>
    </row>
    <row r="495" spans="1:5" x14ac:dyDescent="0.25">
      <c r="A495" s="2" t="s">
        <v>500</v>
      </c>
      <c r="B495" s="3">
        <v>314270</v>
      </c>
      <c r="C495" s="3">
        <v>0.61299999999999999</v>
      </c>
      <c r="D495" s="7" t="s">
        <v>500</v>
      </c>
      <c r="E495" s="6" t="str">
        <f t="shared" si="7"/>
        <v>ok</v>
      </c>
    </row>
    <row r="496" spans="1:5" x14ac:dyDescent="0.25">
      <c r="A496" s="2" t="s">
        <v>501</v>
      </c>
      <c r="B496" s="3">
        <v>314280</v>
      </c>
      <c r="C496" s="3">
        <v>0.67400000000000004</v>
      </c>
      <c r="D496" s="7" t="s">
        <v>501</v>
      </c>
      <c r="E496" s="6" t="str">
        <f t="shared" si="7"/>
        <v>ok</v>
      </c>
    </row>
    <row r="497" spans="1:5" x14ac:dyDescent="0.25">
      <c r="A497" s="2" t="s">
        <v>502</v>
      </c>
      <c r="B497" s="3">
        <v>314290</v>
      </c>
      <c r="C497" s="3">
        <v>0.65900000000000003</v>
      </c>
      <c r="D497" s="7" t="s">
        <v>502</v>
      </c>
      <c r="E497" s="6" t="str">
        <f t="shared" si="7"/>
        <v>ok</v>
      </c>
    </row>
    <row r="498" spans="1:5" x14ac:dyDescent="0.25">
      <c r="A498" s="2" t="s">
        <v>503</v>
      </c>
      <c r="B498" s="3">
        <v>314300</v>
      </c>
      <c r="C498" s="3">
        <v>0.68799999999999994</v>
      </c>
      <c r="D498" s="7" t="s">
        <v>503</v>
      </c>
      <c r="E498" s="6" t="str">
        <f t="shared" si="7"/>
        <v>ok</v>
      </c>
    </row>
    <row r="499" spans="1:5" x14ac:dyDescent="0.25">
      <c r="A499" s="2" t="s">
        <v>504</v>
      </c>
      <c r="B499" s="3">
        <v>314310</v>
      </c>
      <c r="C499" s="3">
        <v>0.72799999999999998</v>
      </c>
      <c r="D499" s="7" t="s">
        <v>504</v>
      </c>
      <c r="E499" s="6" t="str">
        <f t="shared" si="7"/>
        <v>ok</v>
      </c>
    </row>
    <row r="500" spans="1:5" x14ac:dyDescent="0.25">
      <c r="A500" s="2" t="s">
        <v>505</v>
      </c>
      <c r="B500" s="3">
        <v>314315</v>
      </c>
      <c r="C500" s="3">
        <v>0.54100000000000004</v>
      </c>
      <c r="D500" s="7" t="s">
        <v>505</v>
      </c>
      <c r="E500" s="6" t="str">
        <f t="shared" si="7"/>
        <v>ok</v>
      </c>
    </row>
    <row r="501" spans="1:5" x14ac:dyDescent="0.25">
      <c r="A501" s="2" t="s">
        <v>506</v>
      </c>
      <c r="B501" s="3">
        <v>314320</v>
      </c>
      <c r="C501" s="3">
        <v>0.71</v>
      </c>
      <c r="D501" s="7" t="s">
        <v>506</v>
      </c>
      <c r="E501" s="6" t="str">
        <f t="shared" si="7"/>
        <v>ok</v>
      </c>
    </row>
    <row r="502" spans="1:5" x14ac:dyDescent="0.25">
      <c r="A502" s="2" t="s">
        <v>507</v>
      </c>
      <c r="B502" s="3">
        <v>314330</v>
      </c>
      <c r="C502" s="3">
        <v>0.77</v>
      </c>
      <c r="D502" s="7" t="s">
        <v>507</v>
      </c>
      <c r="E502" s="6" t="str">
        <f t="shared" si="7"/>
        <v>ok</v>
      </c>
    </row>
    <row r="503" spans="1:5" x14ac:dyDescent="0.25">
      <c r="A503" s="2" t="s">
        <v>508</v>
      </c>
      <c r="B503" s="3">
        <v>314340</v>
      </c>
      <c r="C503" s="3">
        <v>0.72399999999999998</v>
      </c>
      <c r="D503" s="7" t="s">
        <v>508</v>
      </c>
      <c r="E503" s="6" t="str">
        <f t="shared" si="7"/>
        <v>ok</v>
      </c>
    </row>
    <row r="504" spans="1:5" x14ac:dyDescent="0.25">
      <c r="A504" s="2" t="s">
        <v>509</v>
      </c>
      <c r="B504" s="3">
        <v>314345</v>
      </c>
      <c r="C504" s="3">
        <v>0.58699999999999997</v>
      </c>
      <c r="D504" s="7" t="s">
        <v>509</v>
      </c>
      <c r="E504" s="6" t="str">
        <f t="shared" si="7"/>
        <v>ok</v>
      </c>
    </row>
    <row r="505" spans="1:5" x14ac:dyDescent="0.25">
      <c r="A505" s="2" t="s">
        <v>510</v>
      </c>
      <c r="B505" s="3">
        <v>314350</v>
      </c>
      <c r="C505" s="3">
        <v>0.69599999999999995</v>
      </c>
      <c r="D505" s="7" t="s">
        <v>510</v>
      </c>
      <c r="E505" s="6" t="str">
        <f t="shared" si="7"/>
        <v>ok</v>
      </c>
    </row>
    <row r="506" spans="1:5" x14ac:dyDescent="0.25">
      <c r="A506" s="2" t="s">
        <v>511</v>
      </c>
      <c r="B506" s="3">
        <v>314360</v>
      </c>
      <c r="C506" s="3">
        <v>0.64800000000000002</v>
      </c>
      <c r="D506" s="7" t="s">
        <v>511</v>
      </c>
      <c r="E506" s="6" t="str">
        <f t="shared" si="7"/>
        <v>ok</v>
      </c>
    </row>
    <row r="507" spans="1:5" x14ac:dyDescent="0.25">
      <c r="A507" s="2" t="s">
        <v>512</v>
      </c>
      <c r="B507" s="3">
        <v>314370</v>
      </c>
      <c r="C507" s="3">
        <v>0.59699999999999998</v>
      </c>
      <c r="D507" s="7" t="s">
        <v>512</v>
      </c>
      <c r="E507" s="6" t="str">
        <f t="shared" si="7"/>
        <v>ok</v>
      </c>
    </row>
    <row r="508" spans="1:5" x14ac:dyDescent="0.25">
      <c r="A508" s="2" t="s">
        <v>513</v>
      </c>
      <c r="B508" s="3">
        <v>314380</v>
      </c>
      <c r="C508" s="3">
        <v>0.64700000000000002</v>
      </c>
      <c r="D508" s="7" t="s">
        <v>513</v>
      </c>
      <c r="E508" s="6" t="str">
        <f t="shared" si="7"/>
        <v>ok</v>
      </c>
    </row>
    <row r="509" spans="1:5" x14ac:dyDescent="0.25">
      <c r="A509" s="2" t="s">
        <v>514</v>
      </c>
      <c r="B509" s="3">
        <v>314390</v>
      </c>
      <c r="C509" s="3">
        <v>0.73399999999999999</v>
      </c>
      <c r="D509" s="7" t="s">
        <v>514</v>
      </c>
      <c r="E509" s="6" t="str">
        <f t="shared" si="7"/>
        <v>ok</v>
      </c>
    </row>
    <row r="510" spans="1:5" x14ac:dyDescent="0.25">
      <c r="A510" s="2" t="s">
        <v>515</v>
      </c>
      <c r="B510" s="3">
        <v>314400</v>
      </c>
      <c r="C510" s="3">
        <v>0.64400000000000002</v>
      </c>
      <c r="D510" s="7" t="s">
        <v>515</v>
      </c>
      <c r="E510" s="6" t="str">
        <f t="shared" si="7"/>
        <v>ok</v>
      </c>
    </row>
    <row r="511" spans="1:5" x14ac:dyDescent="0.25">
      <c r="A511" s="2" t="s">
        <v>516</v>
      </c>
      <c r="B511" s="3">
        <v>314410</v>
      </c>
      <c r="C511" s="3">
        <v>0.74</v>
      </c>
      <c r="D511" s="7" t="s">
        <v>516</v>
      </c>
      <c r="E511" s="6" t="str">
        <f t="shared" si="7"/>
        <v>ok</v>
      </c>
    </row>
    <row r="512" spans="1:5" x14ac:dyDescent="0.25">
      <c r="A512" s="2" t="s">
        <v>517</v>
      </c>
      <c r="B512" s="3">
        <v>314420</v>
      </c>
      <c r="C512" s="3">
        <v>0.58499999999999996</v>
      </c>
      <c r="D512" s="7" t="s">
        <v>517</v>
      </c>
      <c r="E512" s="6" t="str">
        <f t="shared" si="7"/>
        <v>ok</v>
      </c>
    </row>
    <row r="513" spans="1:5" x14ac:dyDescent="0.25">
      <c r="A513" s="2" t="s">
        <v>518</v>
      </c>
      <c r="B513" s="3">
        <v>314430</v>
      </c>
      <c r="C513" s="3">
        <v>0.70099999999999996</v>
      </c>
      <c r="D513" s="7" t="s">
        <v>518</v>
      </c>
      <c r="E513" s="6" t="str">
        <f t="shared" si="7"/>
        <v>ok</v>
      </c>
    </row>
    <row r="514" spans="1:5" x14ac:dyDescent="0.25">
      <c r="A514" s="2" t="s">
        <v>519</v>
      </c>
      <c r="B514" s="3">
        <v>314435</v>
      </c>
      <c r="C514" s="3">
        <v>0.67500000000000004</v>
      </c>
      <c r="D514" s="7" t="s">
        <v>519</v>
      </c>
      <c r="E514" s="6" t="str">
        <f t="shared" si="7"/>
        <v>ok</v>
      </c>
    </row>
    <row r="515" spans="1:5" x14ac:dyDescent="0.25">
      <c r="A515" s="2" t="s">
        <v>520</v>
      </c>
      <c r="B515" s="3">
        <v>314437</v>
      </c>
      <c r="C515" s="3">
        <v>0.67100000000000004</v>
      </c>
      <c r="D515" s="7" t="s">
        <v>520</v>
      </c>
      <c r="E515" s="6" t="str">
        <f t="shared" si="7"/>
        <v>ok</v>
      </c>
    </row>
    <row r="516" spans="1:5" x14ac:dyDescent="0.25">
      <c r="A516" s="2" t="s">
        <v>521</v>
      </c>
      <c r="B516" s="3">
        <v>314440</v>
      </c>
      <c r="C516" s="3">
        <v>0.69299999999999995</v>
      </c>
      <c r="D516" s="7" t="s">
        <v>521</v>
      </c>
      <c r="E516" s="6" t="str">
        <f t="shared" ref="E516:E579" si="8">IF(A516=D516,"ok","erro")</f>
        <v>ok</v>
      </c>
    </row>
    <row r="517" spans="1:5" x14ac:dyDescent="0.25">
      <c r="A517" s="2" t="s">
        <v>522</v>
      </c>
      <c r="B517" s="3">
        <v>314450</v>
      </c>
      <c r="C517" s="3">
        <v>0.69</v>
      </c>
      <c r="D517" s="7" t="s">
        <v>522</v>
      </c>
      <c r="E517" s="6" t="str">
        <f t="shared" si="8"/>
        <v>ok</v>
      </c>
    </row>
    <row r="518" spans="1:5" x14ac:dyDescent="0.25">
      <c r="A518" s="2" t="s">
        <v>523</v>
      </c>
      <c r="B518" s="3">
        <v>314460</v>
      </c>
      <c r="C518" s="3">
        <v>0.66700000000000004</v>
      </c>
      <c r="D518" s="7" t="s">
        <v>523</v>
      </c>
      <c r="E518" s="6" t="str">
        <f t="shared" si="8"/>
        <v>ok</v>
      </c>
    </row>
    <row r="519" spans="1:5" x14ac:dyDescent="0.25">
      <c r="A519" s="2" t="s">
        <v>524</v>
      </c>
      <c r="B519" s="3">
        <v>314465</v>
      </c>
      <c r="C519" s="3">
        <v>0.55600000000000005</v>
      </c>
      <c r="D519" s="7" t="s">
        <v>524</v>
      </c>
      <c r="E519" s="6" t="str">
        <f t="shared" si="8"/>
        <v>ok</v>
      </c>
    </row>
    <row r="520" spans="1:5" x14ac:dyDescent="0.25">
      <c r="A520" s="2" t="s">
        <v>525</v>
      </c>
      <c r="B520" s="3">
        <v>314467</v>
      </c>
      <c r="C520" s="3">
        <v>0.59199999999999997</v>
      </c>
      <c r="D520" s="7" t="s">
        <v>525</v>
      </c>
      <c r="E520" s="6" t="str">
        <f t="shared" si="8"/>
        <v>ok</v>
      </c>
    </row>
    <row r="521" spans="1:5" x14ac:dyDescent="0.25">
      <c r="A521" s="2" t="s">
        <v>526</v>
      </c>
      <c r="B521" s="3">
        <v>314470</v>
      </c>
      <c r="C521" s="3">
        <v>0.70899999999999996</v>
      </c>
      <c r="D521" s="7" t="s">
        <v>526</v>
      </c>
      <c r="E521" s="6" t="str">
        <f t="shared" si="8"/>
        <v>ok</v>
      </c>
    </row>
    <row r="522" spans="1:5" x14ac:dyDescent="0.25">
      <c r="A522" s="2" t="s">
        <v>527</v>
      </c>
      <c r="B522" s="3">
        <v>314480</v>
      </c>
      <c r="C522" s="3">
        <v>0.81299999999999994</v>
      </c>
      <c r="D522" s="7" t="s">
        <v>527</v>
      </c>
      <c r="E522" s="6" t="str">
        <f t="shared" si="8"/>
        <v>ok</v>
      </c>
    </row>
    <row r="523" spans="1:5" x14ac:dyDescent="0.25">
      <c r="A523" s="2" t="s">
        <v>528</v>
      </c>
      <c r="B523" s="3">
        <v>314490</v>
      </c>
      <c r="C523" s="3">
        <v>0.63</v>
      </c>
      <c r="D523" s="7" t="s">
        <v>528</v>
      </c>
      <c r="E523" s="6" t="str">
        <f t="shared" si="8"/>
        <v>ok</v>
      </c>
    </row>
    <row r="524" spans="1:5" x14ac:dyDescent="0.25">
      <c r="A524" s="2" t="s">
        <v>529</v>
      </c>
      <c r="B524" s="3">
        <v>314500</v>
      </c>
      <c r="C524" s="3">
        <v>0.70099999999999996</v>
      </c>
      <c r="D524" s="7" t="s">
        <v>529</v>
      </c>
      <c r="E524" s="6" t="str">
        <f t="shared" si="8"/>
        <v>ok</v>
      </c>
    </row>
    <row r="525" spans="1:5" x14ac:dyDescent="0.25">
      <c r="A525" s="2" t="s">
        <v>530</v>
      </c>
      <c r="B525" s="3">
        <v>314505</v>
      </c>
      <c r="C525" s="3">
        <v>0.64100000000000001</v>
      </c>
      <c r="D525" s="7" t="s">
        <v>530</v>
      </c>
      <c r="E525" s="6" t="str">
        <f t="shared" si="8"/>
        <v>ok</v>
      </c>
    </row>
    <row r="526" spans="1:5" x14ac:dyDescent="0.25">
      <c r="A526" s="2" t="s">
        <v>531</v>
      </c>
      <c r="B526" s="3">
        <v>314510</v>
      </c>
      <c r="C526" s="3">
        <v>0.67100000000000004</v>
      </c>
      <c r="D526" s="7" t="s">
        <v>531</v>
      </c>
      <c r="E526" s="6" t="str">
        <f t="shared" si="8"/>
        <v>ok</v>
      </c>
    </row>
    <row r="527" spans="1:5" x14ac:dyDescent="0.25">
      <c r="A527" s="2" t="s">
        <v>532</v>
      </c>
      <c r="B527" s="3">
        <v>314520</v>
      </c>
      <c r="C527" s="3">
        <v>0.71499999999999997</v>
      </c>
      <c r="D527" s="7" t="s">
        <v>532</v>
      </c>
      <c r="E527" s="6" t="str">
        <f t="shared" si="8"/>
        <v>ok</v>
      </c>
    </row>
    <row r="528" spans="1:5" x14ac:dyDescent="0.25">
      <c r="A528" s="2" t="s">
        <v>533</v>
      </c>
      <c r="B528" s="3">
        <v>313660</v>
      </c>
      <c r="C528" s="3">
        <v>0.66200000000000003</v>
      </c>
      <c r="D528" s="7" t="s">
        <v>533</v>
      </c>
      <c r="E528" s="6" t="str">
        <f t="shared" si="8"/>
        <v>ok</v>
      </c>
    </row>
    <row r="529" spans="1:5" x14ac:dyDescent="0.25">
      <c r="A529" s="2" t="s">
        <v>534</v>
      </c>
      <c r="B529" s="3">
        <v>314530</v>
      </c>
      <c r="C529" s="3">
        <v>0.57099999999999995</v>
      </c>
      <c r="D529" s="7" t="s">
        <v>534</v>
      </c>
      <c r="E529" s="6" t="str">
        <f t="shared" si="8"/>
        <v>ok</v>
      </c>
    </row>
    <row r="530" spans="1:5" x14ac:dyDescent="0.25">
      <c r="A530" s="2" t="s">
        <v>535</v>
      </c>
      <c r="B530" s="3">
        <v>314535</v>
      </c>
      <c r="C530" s="3">
        <v>0.55500000000000005</v>
      </c>
      <c r="D530" s="7" t="s">
        <v>535</v>
      </c>
      <c r="E530" s="6" t="str">
        <f t="shared" si="8"/>
        <v>ok</v>
      </c>
    </row>
    <row r="531" spans="1:5" x14ac:dyDescent="0.25">
      <c r="A531" s="2" t="s">
        <v>536</v>
      </c>
      <c r="B531" s="3">
        <v>314537</v>
      </c>
      <c r="C531" s="3">
        <v>0.61599999999999999</v>
      </c>
      <c r="D531" s="7" t="s">
        <v>536</v>
      </c>
      <c r="E531" s="6" t="str">
        <f t="shared" si="8"/>
        <v>ok</v>
      </c>
    </row>
    <row r="532" spans="1:5" x14ac:dyDescent="0.25">
      <c r="A532" s="2" t="s">
        <v>537</v>
      </c>
      <c r="B532" s="3">
        <v>314540</v>
      </c>
      <c r="C532" s="3">
        <v>0.63600000000000001</v>
      </c>
      <c r="D532" s="7" t="s">
        <v>537</v>
      </c>
      <c r="E532" s="6" t="str">
        <f t="shared" si="8"/>
        <v>ok</v>
      </c>
    </row>
    <row r="533" spans="1:5" x14ac:dyDescent="0.25">
      <c r="A533" s="2" t="s">
        <v>538</v>
      </c>
      <c r="B533" s="3">
        <v>314545</v>
      </c>
      <c r="C533" s="3">
        <v>0.626</v>
      </c>
      <c r="D533" s="7" t="s">
        <v>538</v>
      </c>
      <c r="E533" s="6" t="str">
        <f t="shared" si="8"/>
        <v>ok</v>
      </c>
    </row>
    <row r="534" spans="1:5" x14ac:dyDescent="0.25">
      <c r="A534" s="2" t="s">
        <v>539</v>
      </c>
      <c r="B534" s="3">
        <v>314550</v>
      </c>
      <c r="C534" s="3">
        <v>0.67400000000000004</v>
      </c>
      <c r="D534" s="7" t="s">
        <v>539</v>
      </c>
      <c r="E534" s="6" t="str">
        <f t="shared" si="8"/>
        <v>ok</v>
      </c>
    </row>
    <row r="535" spans="1:5" x14ac:dyDescent="0.25">
      <c r="A535" s="2" t="s">
        <v>540</v>
      </c>
      <c r="B535" s="3">
        <v>314560</v>
      </c>
      <c r="C535" s="3">
        <v>0.69899999999999995</v>
      </c>
      <c r="D535" s="7" t="s">
        <v>540</v>
      </c>
      <c r="E535" s="6" t="str">
        <f t="shared" si="8"/>
        <v>ok</v>
      </c>
    </row>
    <row r="536" spans="1:5" x14ac:dyDescent="0.25">
      <c r="A536" s="2" t="s">
        <v>541</v>
      </c>
      <c r="B536" s="3">
        <v>314570</v>
      </c>
      <c r="C536" s="3">
        <v>0.63500000000000001</v>
      </c>
      <c r="D536" s="7" t="s">
        <v>541</v>
      </c>
      <c r="E536" s="6" t="str">
        <f t="shared" si="8"/>
        <v>ok</v>
      </c>
    </row>
    <row r="537" spans="1:5" x14ac:dyDescent="0.25">
      <c r="A537" s="2" t="s">
        <v>542</v>
      </c>
      <c r="B537" s="3">
        <v>314580</v>
      </c>
      <c r="C537" s="3">
        <v>0.66300000000000003</v>
      </c>
      <c r="D537" s="7" t="s">
        <v>542</v>
      </c>
      <c r="E537" s="6" t="str">
        <f t="shared" si="8"/>
        <v>ok</v>
      </c>
    </row>
    <row r="538" spans="1:5" x14ac:dyDescent="0.25">
      <c r="A538" s="2" t="s">
        <v>543</v>
      </c>
      <c r="B538" s="3">
        <v>314585</v>
      </c>
      <c r="C538" s="3">
        <v>0.63700000000000001</v>
      </c>
      <c r="D538" s="7" t="s">
        <v>543</v>
      </c>
      <c r="E538" s="6" t="str">
        <f t="shared" si="8"/>
        <v>ok</v>
      </c>
    </row>
    <row r="539" spans="1:5" x14ac:dyDescent="0.25">
      <c r="A539" s="2" t="s">
        <v>544</v>
      </c>
      <c r="B539" s="3">
        <v>314587</v>
      </c>
      <c r="C539" s="3">
        <v>0.56200000000000006</v>
      </c>
      <c r="D539" s="7" t="s">
        <v>544</v>
      </c>
      <c r="E539" s="6" t="str">
        <f t="shared" si="8"/>
        <v>ok</v>
      </c>
    </row>
    <row r="540" spans="1:5" x14ac:dyDescent="0.25">
      <c r="A540" s="2" t="s">
        <v>545</v>
      </c>
      <c r="B540" s="3">
        <v>314590</v>
      </c>
      <c r="C540" s="3">
        <v>0.76400000000000001</v>
      </c>
      <c r="D540" s="7" t="s">
        <v>545</v>
      </c>
      <c r="E540" s="6" t="str">
        <f t="shared" si="8"/>
        <v>ok</v>
      </c>
    </row>
    <row r="541" spans="1:5" x14ac:dyDescent="0.25">
      <c r="A541" s="2" t="s">
        <v>546</v>
      </c>
      <c r="B541" s="3">
        <v>314600</v>
      </c>
      <c r="C541" s="3">
        <v>0.72199999999999998</v>
      </c>
      <c r="D541" s="7" t="s">
        <v>546</v>
      </c>
      <c r="E541" s="6" t="str">
        <f t="shared" si="8"/>
        <v>ok</v>
      </c>
    </row>
    <row r="542" spans="1:5" x14ac:dyDescent="0.25">
      <c r="A542" s="2" t="s">
        <v>547</v>
      </c>
      <c r="B542" s="3">
        <v>314610</v>
      </c>
      <c r="C542" s="3">
        <v>0.74099999999999999</v>
      </c>
      <c r="D542" s="7" t="s">
        <v>547</v>
      </c>
      <c r="E542" s="6" t="str">
        <f t="shared" si="8"/>
        <v>ok</v>
      </c>
    </row>
    <row r="543" spans="1:5" x14ac:dyDescent="0.25">
      <c r="A543" s="2" t="s">
        <v>548</v>
      </c>
      <c r="B543" s="3">
        <v>314620</v>
      </c>
      <c r="C543" s="3">
        <v>0.59499999999999997</v>
      </c>
      <c r="D543" s="7" t="s">
        <v>548</v>
      </c>
      <c r="E543" s="6" t="str">
        <f t="shared" si="8"/>
        <v>ok</v>
      </c>
    </row>
    <row r="544" spans="1:5" x14ac:dyDescent="0.25">
      <c r="A544" s="2" t="s">
        <v>549</v>
      </c>
      <c r="B544" s="3">
        <v>314625</v>
      </c>
      <c r="C544" s="3">
        <v>0.59899999999999998</v>
      </c>
      <c r="D544" s="7" t="s">
        <v>549</v>
      </c>
      <c r="E544" s="6" t="str">
        <f t="shared" si="8"/>
        <v>ok</v>
      </c>
    </row>
    <row r="545" spans="1:5" x14ac:dyDescent="0.25">
      <c r="A545" s="2" t="s">
        <v>550</v>
      </c>
      <c r="B545" s="3">
        <v>314630</v>
      </c>
      <c r="C545" s="3">
        <v>0.59599999999999997</v>
      </c>
      <c r="D545" s="7" t="s">
        <v>550</v>
      </c>
      <c r="E545" s="6" t="str">
        <f t="shared" si="8"/>
        <v>ok</v>
      </c>
    </row>
    <row r="546" spans="1:5" x14ac:dyDescent="0.25">
      <c r="A546" s="2" t="s">
        <v>551</v>
      </c>
      <c r="B546" s="3">
        <v>314640</v>
      </c>
      <c r="C546" s="3">
        <v>0.66900000000000004</v>
      </c>
      <c r="D546" s="7" t="s">
        <v>551</v>
      </c>
      <c r="E546" s="6" t="str">
        <f t="shared" si="8"/>
        <v>ok</v>
      </c>
    </row>
    <row r="547" spans="1:5" x14ac:dyDescent="0.25">
      <c r="A547" s="2" t="s">
        <v>552</v>
      </c>
      <c r="B547" s="3">
        <v>314650</v>
      </c>
      <c r="C547" s="3">
        <v>0.72799999999999998</v>
      </c>
      <c r="D547" s="7" t="s">
        <v>552</v>
      </c>
      <c r="E547" s="6" t="str">
        <f t="shared" si="8"/>
        <v>ok</v>
      </c>
    </row>
    <row r="548" spans="1:5" x14ac:dyDescent="0.25">
      <c r="A548" s="2" t="s">
        <v>553</v>
      </c>
      <c r="B548" s="3">
        <v>314655</v>
      </c>
      <c r="C548" s="3">
        <v>0.59</v>
      </c>
      <c r="D548" s="7" t="s">
        <v>553</v>
      </c>
      <c r="E548" s="6" t="str">
        <f t="shared" si="8"/>
        <v>ok</v>
      </c>
    </row>
    <row r="549" spans="1:5" x14ac:dyDescent="0.25">
      <c r="A549" s="2" t="s">
        <v>554</v>
      </c>
      <c r="B549" s="3">
        <v>314660</v>
      </c>
      <c r="C549" s="3">
        <v>0.72</v>
      </c>
      <c r="D549" s="7" t="s">
        <v>554</v>
      </c>
      <c r="E549" s="6" t="str">
        <f t="shared" si="8"/>
        <v>ok</v>
      </c>
    </row>
    <row r="550" spans="1:5" x14ac:dyDescent="0.25">
      <c r="A550" s="2" t="s">
        <v>555</v>
      </c>
      <c r="B550" s="3">
        <v>314670</v>
      </c>
      <c r="C550" s="3">
        <v>0.70299999999999996</v>
      </c>
      <c r="D550" s="7" t="s">
        <v>555</v>
      </c>
      <c r="E550" s="6" t="str">
        <f t="shared" si="8"/>
        <v>ok</v>
      </c>
    </row>
    <row r="551" spans="1:5" x14ac:dyDescent="0.25">
      <c r="A551" s="2" t="s">
        <v>556</v>
      </c>
      <c r="B551" s="3">
        <v>314675</v>
      </c>
      <c r="C551" s="3">
        <v>0.56499999999999995</v>
      </c>
      <c r="D551" s="7" t="s">
        <v>556</v>
      </c>
      <c r="E551" s="6" t="str">
        <f t="shared" si="8"/>
        <v>ok</v>
      </c>
    </row>
    <row r="552" spans="1:5" x14ac:dyDescent="0.25">
      <c r="A552" s="2" t="s">
        <v>557</v>
      </c>
      <c r="B552" s="3">
        <v>314690</v>
      </c>
      <c r="C552" s="3">
        <v>0.66600000000000004</v>
      </c>
      <c r="D552" s="7" t="s">
        <v>557</v>
      </c>
      <c r="E552" s="6" t="str">
        <f t="shared" si="8"/>
        <v>ok</v>
      </c>
    </row>
    <row r="553" spans="1:5" x14ac:dyDescent="0.25">
      <c r="A553" s="2" t="s">
        <v>558</v>
      </c>
      <c r="B553" s="3">
        <v>314700</v>
      </c>
      <c r="C553" s="3">
        <v>0.74399999999999999</v>
      </c>
      <c r="D553" s="7" t="s">
        <v>558</v>
      </c>
      <c r="E553" s="6" t="str">
        <f t="shared" si="8"/>
        <v>ok</v>
      </c>
    </row>
    <row r="554" spans="1:5" x14ac:dyDescent="0.25">
      <c r="A554" s="2" t="s">
        <v>559</v>
      </c>
      <c r="B554" s="3">
        <v>314710</v>
      </c>
      <c r="C554" s="3">
        <v>0.72499999999999998</v>
      </c>
      <c r="D554" s="7" t="s">
        <v>559</v>
      </c>
      <c r="E554" s="6" t="str">
        <f t="shared" si="8"/>
        <v>ok</v>
      </c>
    </row>
    <row r="555" spans="1:5" x14ac:dyDescent="0.25">
      <c r="A555" s="2" t="s">
        <v>560</v>
      </c>
      <c r="B555" s="3">
        <v>314720</v>
      </c>
      <c r="C555" s="3">
        <v>0.71499999999999997</v>
      </c>
      <c r="D555" s="7" t="s">
        <v>560</v>
      </c>
      <c r="E555" s="6" t="str">
        <f t="shared" si="8"/>
        <v>ok</v>
      </c>
    </row>
    <row r="556" spans="1:5" x14ac:dyDescent="0.25">
      <c r="A556" s="2" t="s">
        <v>561</v>
      </c>
      <c r="B556" s="3">
        <v>314730</v>
      </c>
      <c r="C556" s="3">
        <v>0.72899999999999998</v>
      </c>
      <c r="D556" s="7" t="s">
        <v>561</v>
      </c>
      <c r="E556" s="6" t="str">
        <f t="shared" si="8"/>
        <v>ok</v>
      </c>
    </row>
    <row r="557" spans="1:5" x14ac:dyDescent="0.25">
      <c r="A557" s="2" t="s">
        <v>562</v>
      </c>
      <c r="B557" s="3">
        <v>314740</v>
      </c>
      <c r="C557" s="3">
        <v>0.69399999999999995</v>
      </c>
      <c r="D557" s="7" t="s">
        <v>562</v>
      </c>
      <c r="E557" s="6" t="str">
        <f t="shared" si="8"/>
        <v>ok</v>
      </c>
    </row>
    <row r="558" spans="1:5" x14ac:dyDescent="0.25">
      <c r="A558" s="2" t="s">
        <v>563</v>
      </c>
      <c r="B558" s="3">
        <v>314750</v>
      </c>
      <c r="C558" s="3">
        <v>0.64200000000000002</v>
      </c>
      <c r="D558" s="7" t="s">
        <v>563</v>
      </c>
      <c r="E558" s="6" t="str">
        <f t="shared" si="8"/>
        <v>ok</v>
      </c>
    </row>
    <row r="559" spans="1:5" x14ac:dyDescent="0.25">
      <c r="A559" s="2" t="s">
        <v>564</v>
      </c>
      <c r="B559" s="3">
        <v>314760</v>
      </c>
      <c r="C559" s="3">
        <v>0.71499999999999997</v>
      </c>
      <c r="D559" s="7" t="s">
        <v>564</v>
      </c>
      <c r="E559" s="6" t="str">
        <f t="shared" si="8"/>
        <v>ok</v>
      </c>
    </row>
    <row r="560" spans="1:5" x14ac:dyDescent="0.25">
      <c r="A560" s="2" t="s">
        <v>565</v>
      </c>
      <c r="B560" s="3">
        <v>314770</v>
      </c>
      <c r="C560" s="3">
        <v>0.68700000000000006</v>
      </c>
      <c r="D560" s="7" t="s">
        <v>565</v>
      </c>
      <c r="E560" s="6" t="str">
        <f t="shared" si="8"/>
        <v>ok</v>
      </c>
    </row>
    <row r="561" spans="1:5" x14ac:dyDescent="0.25">
      <c r="A561" s="2" t="s">
        <v>566</v>
      </c>
      <c r="B561" s="3">
        <v>314780</v>
      </c>
      <c r="C561" s="3">
        <v>0.64800000000000002</v>
      </c>
      <c r="D561" s="7" t="s">
        <v>566</v>
      </c>
      <c r="E561" s="6" t="str">
        <f t="shared" si="8"/>
        <v>ok</v>
      </c>
    </row>
    <row r="562" spans="1:5" x14ac:dyDescent="0.25">
      <c r="A562" s="2" t="s">
        <v>567</v>
      </c>
      <c r="B562" s="3">
        <v>314790</v>
      </c>
      <c r="C562" s="3">
        <v>0.75600000000000001</v>
      </c>
      <c r="D562" s="7" t="s">
        <v>567</v>
      </c>
      <c r="E562" s="6" t="str">
        <f t="shared" si="8"/>
        <v>ok</v>
      </c>
    </row>
    <row r="563" spans="1:5" x14ac:dyDescent="0.25">
      <c r="A563" s="2" t="s">
        <v>568</v>
      </c>
      <c r="B563" s="3">
        <v>314795</v>
      </c>
      <c r="C563" s="3">
        <v>0.61399999999999999</v>
      </c>
      <c r="D563" s="7" t="s">
        <v>568</v>
      </c>
      <c r="E563" s="6" t="str">
        <f t="shared" si="8"/>
        <v>ok</v>
      </c>
    </row>
    <row r="564" spans="1:5" x14ac:dyDescent="0.25">
      <c r="A564" s="2" t="s">
        <v>569</v>
      </c>
      <c r="B564" s="3">
        <v>314800</v>
      </c>
      <c r="C564" s="3">
        <v>0.76500000000000001</v>
      </c>
      <c r="D564" s="7" t="s">
        <v>569</v>
      </c>
      <c r="E564" s="6" t="str">
        <f t="shared" si="8"/>
        <v>ok</v>
      </c>
    </row>
    <row r="565" spans="1:5" x14ac:dyDescent="0.25">
      <c r="A565" s="2" t="s">
        <v>570</v>
      </c>
      <c r="B565" s="3">
        <v>314810</v>
      </c>
      <c r="C565" s="3">
        <v>0.72899999999999998</v>
      </c>
      <c r="D565" s="7" t="s">
        <v>570</v>
      </c>
      <c r="E565" s="6" t="str">
        <f t="shared" si="8"/>
        <v>ok</v>
      </c>
    </row>
    <row r="566" spans="1:5" x14ac:dyDescent="0.25">
      <c r="A566" s="2" t="s">
        <v>571</v>
      </c>
      <c r="B566" s="3">
        <v>314820</v>
      </c>
      <c r="C566" s="3">
        <v>0.68200000000000005</v>
      </c>
      <c r="D566" s="7" t="s">
        <v>571</v>
      </c>
      <c r="E566" s="6" t="str">
        <f t="shared" si="8"/>
        <v>ok</v>
      </c>
    </row>
    <row r="567" spans="1:5" x14ac:dyDescent="0.25">
      <c r="A567" s="2" t="s">
        <v>572</v>
      </c>
      <c r="B567" s="3">
        <v>314830</v>
      </c>
      <c r="C567" s="3">
        <v>0.63700000000000001</v>
      </c>
      <c r="D567" s="7" t="s">
        <v>572</v>
      </c>
      <c r="E567" s="6" t="str">
        <f t="shared" si="8"/>
        <v>ok</v>
      </c>
    </row>
    <row r="568" spans="1:5" x14ac:dyDescent="0.25">
      <c r="A568" s="2" t="s">
        <v>573</v>
      </c>
      <c r="B568" s="3">
        <v>314840</v>
      </c>
      <c r="C568" s="3">
        <v>0.625</v>
      </c>
      <c r="D568" s="7" t="s">
        <v>573</v>
      </c>
      <c r="E568" s="6" t="str">
        <f t="shared" si="8"/>
        <v>ok</v>
      </c>
    </row>
    <row r="569" spans="1:5" x14ac:dyDescent="0.25">
      <c r="A569" s="2" t="s">
        <v>574</v>
      </c>
      <c r="B569" s="3">
        <v>314850</v>
      </c>
      <c r="C569" s="3">
        <v>0.627</v>
      </c>
      <c r="D569" s="7" t="s">
        <v>574</v>
      </c>
      <c r="E569" s="6" t="str">
        <f t="shared" si="8"/>
        <v>ok</v>
      </c>
    </row>
    <row r="570" spans="1:5" x14ac:dyDescent="0.25">
      <c r="A570" s="2" t="s">
        <v>575</v>
      </c>
      <c r="B570" s="3">
        <v>314860</v>
      </c>
      <c r="C570" s="3">
        <v>0.627</v>
      </c>
      <c r="D570" s="7" t="s">
        <v>575</v>
      </c>
      <c r="E570" s="6" t="str">
        <f t="shared" si="8"/>
        <v>ok</v>
      </c>
    </row>
    <row r="571" spans="1:5" x14ac:dyDescent="0.25">
      <c r="A571" s="2" t="s">
        <v>576</v>
      </c>
      <c r="B571" s="3">
        <v>314870</v>
      </c>
      <c r="C571" s="3">
        <v>0.627</v>
      </c>
      <c r="D571" s="7" t="s">
        <v>576</v>
      </c>
      <c r="E571" s="6" t="str">
        <f t="shared" si="8"/>
        <v>ok</v>
      </c>
    </row>
    <row r="572" spans="1:5" x14ac:dyDescent="0.25">
      <c r="A572" s="2" t="s">
        <v>577</v>
      </c>
      <c r="B572" s="3">
        <v>314875</v>
      </c>
      <c r="C572" s="3">
        <v>0.57299999999999995</v>
      </c>
      <c r="D572" s="7" t="s">
        <v>577</v>
      </c>
      <c r="E572" s="6" t="str">
        <f t="shared" si="8"/>
        <v>ok</v>
      </c>
    </row>
    <row r="573" spans="1:5" x14ac:dyDescent="0.25">
      <c r="A573" s="2" t="s">
        <v>578</v>
      </c>
      <c r="B573" s="3">
        <v>314880</v>
      </c>
      <c r="C573" s="3">
        <v>0.624</v>
      </c>
      <c r="D573" s="7" t="s">
        <v>578</v>
      </c>
      <c r="E573" s="6" t="str">
        <f t="shared" si="8"/>
        <v>ok</v>
      </c>
    </row>
    <row r="574" spans="1:5" x14ac:dyDescent="0.25">
      <c r="A574" s="2" t="s">
        <v>579</v>
      </c>
      <c r="B574" s="3">
        <v>314890</v>
      </c>
      <c r="C574" s="3">
        <v>0.70799999999999996</v>
      </c>
      <c r="D574" s="7" t="s">
        <v>579</v>
      </c>
      <c r="E574" s="6" t="str">
        <f t="shared" si="8"/>
        <v>ok</v>
      </c>
    </row>
    <row r="575" spans="1:5" x14ac:dyDescent="0.25">
      <c r="A575" s="2" t="s">
        <v>580</v>
      </c>
      <c r="B575" s="3">
        <v>314900</v>
      </c>
      <c r="C575" s="3">
        <v>0.65500000000000003</v>
      </c>
      <c r="D575" s="7" t="s">
        <v>580</v>
      </c>
      <c r="E575" s="6" t="str">
        <f t="shared" si="8"/>
        <v>ok</v>
      </c>
    </row>
    <row r="576" spans="1:5" x14ac:dyDescent="0.25">
      <c r="A576" s="2" t="s">
        <v>581</v>
      </c>
      <c r="B576" s="3">
        <v>314910</v>
      </c>
      <c r="C576" s="3">
        <v>0.67500000000000004</v>
      </c>
      <c r="D576" s="7" t="s">
        <v>581</v>
      </c>
      <c r="E576" s="6" t="str">
        <f t="shared" si="8"/>
        <v>ok</v>
      </c>
    </row>
    <row r="577" spans="1:5" x14ac:dyDescent="0.25">
      <c r="A577" s="2" t="s">
        <v>582</v>
      </c>
      <c r="B577" s="3">
        <v>314915</v>
      </c>
      <c r="C577" s="3">
        <v>0.61399999999999999</v>
      </c>
      <c r="D577" s="7" t="s">
        <v>582</v>
      </c>
      <c r="E577" s="6" t="str">
        <f t="shared" si="8"/>
        <v>ok</v>
      </c>
    </row>
    <row r="578" spans="1:5" x14ac:dyDescent="0.25">
      <c r="A578" s="2" t="s">
        <v>583</v>
      </c>
      <c r="B578" s="3">
        <v>314920</v>
      </c>
      <c r="C578" s="3">
        <v>0.72899999999999998</v>
      </c>
      <c r="D578" s="7" t="s">
        <v>583</v>
      </c>
      <c r="E578" s="6" t="str">
        <f t="shared" si="8"/>
        <v>ok</v>
      </c>
    </row>
    <row r="579" spans="1:5" x14ac:dyDescent="0.25">
      <c r="A579" s="2" t="s">
        <v>584</v>
      </c>
      <c r="B579" s="3">
        <v>314930</v>
      </c>
      <c r="C579" s="3">
        <v>0.75700000000000001</v>
      </c>
      <c r="D579" s="7" t="s">
        <v>584</v>
      </c>
      <c r="E579" s="6" t="str">
        <f t="shared" si="8"/>
        <v>ok</v>
      </c>
    </row>
    <row r="580" spans="1:5" x14ac:dyDescent="0.25">
      <c r="A580" s="2" t="s">
        <v>585</v>
      </c>
      <c r="B580" s="3">
        <v>314940</v>
      </c>
      <c r="C580" s="3">
        <v>0.63700000000000001</v>
      </c>
      <c r="D580" s="7" t="s">
        <v>585</v>
      </c>
      <c r="E580" s="6" t="str">
        <f t="shared" ref="E580:E643" si="9">IF(A580=D580,"ok","erro")</f>
        <v>ok</v>
      </c>
    </row>
    <row r="581" spans="1:5" x14ac:dyDescent="0.25">
      <c r="A581" s="2" t="s">
        <v>586</v>
      </c>
      <c r="B581" s="3">
        <v>314950</v>
      </c>
      <c r="C581" s="3">
        <v>0.69399999999999995</v>
      </c>
      <c r="D581" s="7" t="s">
        <v>586</v>
      </c>
      <c r="E581" s="6" t="str">
        <f t="shared" si="9"/>
        <v>ok</v>
      </c>
    </row>
    <row r="582" spans="1:5" x14ac:dyDescent="0.25">
      <c r="A582" s="2" t="s">
        <v>587</v>
      </c>
      <c r="B582" s="3">
        <v>314960</v>
      </c>
      <c r="C582" s="3">
        <v>0.67400000000000004</v>
      </c>
      <c r="D582" s="7" t="s">
        <v>587</v>
      </c>
      <c r="E582" s="6" t="str">
        <f t="shared" si="9"/>
        <v>ok</v>
      </c>
    </row>
    <row r="583" spans="1:5" x14ac:dyDescent="0.25">
      <c r="A583" s="2" t="s">
        <v>588</v>
      </c>
      <c r="B583" s="3">
        <v>314970</v>
      </c>
      <c r="C583" s="3">
        <v>0.70299999999999996</v>
      </c>
      <c r="D583" s="7" t="s">
        <v>588</v>
      </c>
      <c r="E583" s="6" t="str">
        <f t="shared" si="9"/>
        <v>ok</v>
      </c>
    </row>
    <row r="584" spans="1:5" x14ac:dyDescent="0.25">
      <c r="A584" s="2" t="s">
        <v>589</v>
      </c>
      <c r="B584" s="3">
        <v>314980</v>
      </c>
      <c r="C584" s="3">
        <v>0.72299999999999998</v>
      </c>
      <c r="D584" s="7" t="s">
        <v>589</v>
      </c>
      <c r="E584" s="6" t="str">
        <f t="shared" si="9"/>
        <v>ok</v>
      </c>
    </row>
    <row r="585" spans="1:5" x14ac:dyDescent="0.25">
      <c r="A585" s="2" t="s">
        <v>590</v>
      </c>
      <c r="B585" s="3">
        <v>314990</v>
      </c>
      <c r="C585" s="3">
        <v>0.74399999999999999</v>
      </c>
      <c r="D585" s="7" t="s">
        <v>590</v>
      </c>
      <c r="E585" s="6" t="str">
        <f t="shared" si="9"/>
        <v>ok</v>
      </c>
    </row>
    <row r="586" spans="1:5" x14ac:dyDescent="0.25">
      <c r="A586" s="2" t="s">
        <v>591</v>
      </c>
      <c r="B586" s="3">
        <v>314995</v>
      </c>
      <c r="C586" s="3">
        <v>0.65100000000000002</v>
      </c>
      <c r="D586" s="7" t="s">
        <v>591</v>
      </c>
      <c r="E586" s="6" t="str">
        <f t="shared" si="9"/>
        <v>ok</v>
      </c>
    </row>
    <row r="587" spans="1:5" x14ac:dyDescent="0.25">
      <c r="A587" s="2" t="s">
        <v>592</v>
      </c>
      <c r="B587" s="3">
        <v>315000</v>
      </c>
      <c r="C587" s="3">
        <v>0.65600000000000003</v>
      </c>
      <c r="D587" s="7" t="s">
        <v>592</v>
      </c>
      <c r="E587" s="6" t="str">
        <f t="shared" si="9"/>
        <v>ok</v>
      </c>
    </row>
    <row r="588" spans="1:5" x14ac:dyDescent="0.25">
      <c r="A588" s="2" t="s">
        <v>593</v>
      </c>
      <c r="B588" s="3">
        <v>315010</v>
      </c>
      <c r="C588" s="3">
        <v>0.629</v>
      </c>
      <c r="D588" s="7" t="s">
        <v>593</v>
      </c>
      <c r="E588" s="6" t="str">
        <f t="shared" si="9"/>
        <v>ok</v>
      </c>
    </row>
    <row r="589" spans="1:5" x14ac:dyDescent="0.25">
      <c r="A589" s="2" t="s">
        <v>594</v>
      </c>
      <c r="B589" s="3">
        <v>315015</v>
      </c>
      <c r="C589" s="3">
        <v>0.61199999999999999</v>
      </c>
      <c r="D589" s="7" t="s">
        <v>594</v>
      </c>
      <c r="E589" s="6" t="str">
        <f t="shared" si="9"/>
        <v>ok</v>
      </c>
    </row>
    <row r="590" spans="1:5" x14ac:dyDescent="0.25">
      <c r="A590" s="2" t="s">
        <v>595</v>
      </c>
      <c r="B590" s="3">
        <v>315020</v>
      </c>
      <c r="C590" s="3">
        <v>0.63900000000000001</v>
      </c>
      <c r="D590" s="7" t="s">
        <v>595</v>
      </c>
      <c r="E590" s="6" t="str">
        <f t="shared" si="9"/>
        <v>ok</v>
      </c>
    </row>
    <row r="591" spans="1:5" x14ac:dyDescent="0.25">
      <c r="A591" s="2" t="s">
        <v>596</v>
      </c>
      <c r="B591" s="3">
        <v>315030</v>
      </c>
      <c r="C591" s="3">
        <v>0.67800000000000005</v>
      </c>
      <c r="D591" s="7" t="s">
        <v>596</v>
      </c>
      <c r="E591" s="6" t="str">
        <f t="shared" si="9"/>
        <v>ok</v>
      </c>
    </row>
    <row r="592" spans="1:5" x14ac:dyDescent="0.25">
      <c r="A592" s="2" t="s">
        <v>597</v>
      </c>
      <c r="B592" s="3">
        <v>315040</v>
      </c>
      <c r="C592" s="3">
        <v>0.626</v>
      </c>
      <c r="D592" s="7" t="s">
        <v>597</v>
      </c>
      <c r="E592" s="6" t="str">
        <f t="shared" si="9"/>
        <v>ok</v>
      </c>
    </row>
    <row r="593" spans="1:5" x14ac:dyDescent="0.25">
      <c r="A593" s="2" t="s">
        <v>598</v>
      </c>
      <c r="B593" s="3">
        <v>315050</v>
      </c>
      <c r="C593" s="3">
        <v>0.68600000000000005</v>
      </c>
      <c r="D593" s="7" t="s">
        <v>598</v>
      </c>
      <c r="E593" s="6" t="str">
        <f t="shared" si="9"/>
        <v>ok</v>
      </c>
    </row>
    <row r="594" spans="1:5" x14ac:dyDescent="0.25">
      <c r="A594" s="2" t="s">
        <v>599</v>
      </c>
      <c r="B594" s="3">
        <v>315053</v>
      </c>
      <c r="C594" s="3">
        <v>0.61899999999999999</v>
      </c>
      <c r="D594" s="7" t="s">
        <v>599</v>
      </c>
      <c r="E594" s="6" t="str">
        <f t="shared" si="9"/>
        <v>ok</v>
      </c>
    </row>
    <row r="595" spans="1:5" x14ac:dyDescent="0.25">
      <c r="A595" s="2" t="s">
        <v>600</v>
      </c>
      <c r="B595" s="3">
        <v>315057</v>
      </c>
      <c r="C595" s="3">
        <v>0.59399999999999997</v>
      </c>
      <c r="D595" s="7" t="s">
        <v>600</v>
      </c>
      <c r="E595" s="6" t="str">
        <f t="shared" si="9"/>
        <v>ok</v>
      </c>
    </row>
    <row r="596" spans="1:5" x14ac:dyDescent="0.25">
      <c r="A596" s="2" t="s">
        <v>601</v>
      </c>
      <c r="B596" s="3">
        <v>315060</v>
      </c>
      <c r="C596" s="3">
        <v>0.64600000000000002</v>
      </c>
      <c r="D596" s="7" t="s">
        <v>601</v>
      </c>
      <c r="E596" s="6" t="str">
        <f t="shared" si="9"/>
        <v>ok</v>
      </c>
    </row>
    <row r="597" spans="1:5" x14ac:dyDescent="0.25">
      <c r="A597" s="2" t="s">
        <v>602</v>
      </c>
      <c r="B597" s="3">
        <v>315070</v>
      </c>
      <c r="C597" s="3">
        <v>0.72299999999999998</v>
      </c>
      <c r="D597" s="7" t="s">
        <v>602</v>
      </c>
      <c r="E597" s="6" t="str">
        <f t="shared" si="9"/>
        <v>ok</v>
      </c>
    </row>
    <row r="598" spans="1:5" x14ac:dyDescent="0.25">
      <c r="A598" s="2" t="s">
        <v>603</v>
      </c>
      <c r="B598" s="3">
        <v>315080</v>
      </c>
      <c r="C598" s="3">
        <v>0.6</v>
      </c>
      <c r="D598" s="7" t="s">
        <v>603</v>
      </c>
      <c r="E598" s="6" t="str">
        <f t="shared" si="9"/>
        <v>ok</v>
      </c>
    </row>
    <row r="599" spans="1:5" x14ac:dyDescent="0.25">
      <c r="A599" s="2" t="s">
        <v>604</v>
      </c>
      <c r="B599" s="3">
        <v>315090</v>
      </c>
      <c r="C599" s="3">
        <v>0.68500000000000005</v>
      </c>
      <c r="D599" s="7" t="s">
        <v>604</v>
      </c>
      <c r="E599" s="6" t="str">
        <f t="shared" si="9"/>
        <v>ok</v>
      </c>
    </row>
    <row r="600" spans="1:5" x14ac:dyDescent="0.25">
      <c r="A600" s="2" t="s">
        <v>605</v>
      </c>
      <c r="B600" s="3">
        <v>315100</v>
      </c>
      <c r="C600" s="3">
        <v>0.71699999999999997</v>
      </c>
      <c r="D600" s="7" t="s">
        <v>605</v>
      </c>
      <c r="E600" s="6" t="str">
        <f t="shared" si="9"/>
        <v>ok</v>
      </c>
    </row>
    <row r="601" spans="1:5" x14ac:dyDescent="0.25">
      <c r="A601" s="2" t="s">
        <v>606</v>
      </c>
      <c r="B601" s="3">
        <v>315110</v>
      </c>
      <c r="C601" s="3">
        <v>0.70899999999999996</v>
      </c>
      <c r="D601" s="7" t="s">
        <v>606</v>
      </c>
      <c r="E601" s="6" t="str">
        <f t="shared" si="9"/>
        <v>ok</v>
      </c>
    </row>
    <row r="602" spans="1:5" x14ac:dyDescent="0.25">
      <c r="A602" s="2" t="s">
        <v>607</v>
      </c>
      <c r="B602" s="3">
        <v>315120</v>
      </c>
      <c r="C602" s="3">
        <v>0.73099999999999998</v>
      </c>
      <c r="D602" s="7" t="s">
        <v>607</v>
      </c>
      <c r="E602" s="6" t="str">
        <f t="shared" si="9"/>
        <v>ok</v>
      </c>
    </row>
    <row r="603" spans="1:5" x14ac:dyDescent="0.25">
      <c r="A603" s="2" t="s">
        <v>608</v>
      </c>
      <c r="B603" s="3">
        <v>315130</v>
      </c>
      <c r="C603" s="3">
        <v>0.68400000000000005</v>
      </c>
      <c r="D603" s="7" t="s">
        <v>608</v>
      </c>
      <c r="E603" s="6" t="str">
        <f t="shared" si="9"/>
        <v>ok</v>
      </c>
    </row>
    <row r="604" spans="1:5" x14ac:dyDescent="0.25">
      <c r="A604" s="2" t="s">
        <v>609</v>
      </c>
      <c r="B604" s="3">
        <v>315140</v>
      </c>
      <c r="C604" s="3">
        <v>0.72499999999999998</v>
      </c>
      <c r="D604" s="7" t="s">
        <v>609</v>
      </c>
      <c r="E604" s="6" t="str">
        <f t="shared" si="9"/>
        <v>ok</v>
      </c>
    </row>
    <row r="605" spans="1:5" x14ac:dyDescent="0.25">
      <c r="A605" s="2" t="s">
        <v>610</v>
      </c>
      <c r="B605" s="3">
        <v>315150</v>
      </c>
      <c r="C605" s="3">
        <v>0.73699999999999999</v>
      </c>
      <c r="D605" s="7" t="s">
        <v>610</v>
      </c>
      <c r="E605" s="6" t="str">
        <f t="shared" si="9"/>
        <v>ok</v>
      </c>
    </row>
    <row r="606" spans="1:5" x14ac:dyDescent="0.25">
      <c r="A606" s="2" t="s">
        <v>611</v>
      </c>
      <c r="B606" s="3">
        <v>315160</v>
      </c>
      <c r="C606" s="3">
        <v>0.71199999999999997</v>
      </c>
      <c r="D606" s="7" t="s">
        <v>611</v>
      </c>
      <c r="E606" s="6" t="str">
        <f t="shared" si="9"/>
        <v>ok</v>
      </c>
    </row>
    <row r="607" spans="1:5" x14ac:dyDescent="0.25">
      <c r="A607" s="2" t="s">
        <v>612</v>
      </c>
      <c r="B607" s="3">
        <v>315170</v>
      </c>
      <c r="C607" s="3">
        <v>0.69099999999999995</v>
      </c>
      <c r="D607" s="7" t="s">
        <v>612</v>
      </c>
      <c r="E607" s="6" t="str">
        <f t="shared" si="9"/>
        <v>ok</v>
      </c>
    </row>
    <row r="608" spans="1:5" x14ac:dyDescent="0.25">
      <c r="A608" s="2" t="s">
        <v>613</v>
      </c>
      <c r="B608" s="3">
        <v>315180</v>
      </c>
      <c r="C608" s="3">
        <v>0.77900000000000003</v>
      </c>
      <c r="D608" s="7" t="s">
        <v>613</v>
      </c>
      <c r="E608" s="6" t="str">
        <f t="shared" si="9"/>
        <v>ok</v>
      </c>
    </row>
    <row r="609" spans="1:5" x14ac:dyDescent="0.25">
      <c r="A609" s="2" t="s">
        <v>614</v>
      </c>
      <c r="B609" s="3">
        <v>315190</v>
      </c>
      <c r="C609" s="3">
        <v>0.626</v>
      </c>
      <c r="D609" s="7" t="s">
        <v>614</v>
      </c>
      <c r="E609" s="6" t="str">
        <f t="shared" si="9"/>
        <v>ok</v>
      </c>
    </row>
    <row r="610" spans="1:5" x14ac:dyDescent="0.25">
      <c r="A610" s="2" t="s">
        <v>615</v>
      </c>
      <c r="B610" s="3">
        <v>315200</v>
      </c>
      <c r="C610" s="3">
        <v>0.68899999999999995</v>
      </c>
      <c r="D610" s="7" t="s">
        <v>615</v>
      </c>
      <c r="E610" s="6" t="str">
        <f t="shared" si="9"/>
        <v>ok</v>
      </c>
    </row>
    <row r="611" spans="1:5" x14ac:dyDescent="0.25">
      <c r="A611" s="2" t="s">
        <v>616</v>
      </c>
      <c r="B611" s="3">
        <v>315210</v>
      </c>
      <c r="C611" s="3">
        <v>0.71699999999999997</v>
      </c>
      <c r="D611" s="7" t="s">
        <v>616</v>
      </c>
      <c r="E611" s="6" t="str">
        <f t="shared" si="9"/>
        <v>ok</v>
      </c>
    </row>
    <row r="612" spans="1:5" x14ac:dyDescent="0.25">
      <c r="A612" s="2" t="s">
        <v>617</v>
      </c>
      <c r="B612" s="3">
        <v>315213</v>
      </c>
      <c r="C612" s="3">
        <v>0.60599999999999998</v>
      </c>
      <c r="D612" s="7" t="s">
        <v>617</v>
      </c>
      <c r="E612" s="6" t="str">
        <f t="shared" si="9"/>
        <v>ok</v>
      </c>
    </row>
    <row r="613" spans="1:5" x14ac:dyDescent="0.25">
      <c r="A613" s="2" t="s">
        <v>618</v>
      </c>
      <c r="B613" s="3">
        <v>315217</v>
      </c>
      <c r="C613" s="3">
        <v>0.59499999999999997</v>
      </c>
      <c r="D613" s="7" t="s">
        <v>618</v>
      </c>
      <c r="E613" s="6" t="str">
        <f t="shared" si="9"/>
        <v>ok</v>
      </c>
    </row>
    <row r="614" spans="1:5" x14ac:dyDescent="0.25">
      <c r="A614" s="2" t="s">
        <v>619</v>
      </c>
      <c r="B614" s="3">
        <v>315220</v>
      </c>
      <c r="C614" s="3">
        <v>0.65100000000000002</v>
      </c>
      <c r="D614" s="7" t="s">
        <v>619</v>
      </c>
      <c r="E614" s="6" t="str">
        <f t="shared" si="9"/>
        <v>ok</v>
      </c>
    </row>
    <row r="615" spans="1:5" x14ac:dyDescent="0.25">
      <c r="A615" s="2" t="s">
        <v>620</v>
      </c>
      <c r="B615" s="3">
        <v>315230</v>
      </c>
      <c r="C615" s="3">
        <v>0.63400000000000001</v>
      </c>
      <c r="D615" s="7" t="s">
        <v>620</v>
      </c>
      <c r="E615" s="6" t="str">
        <f t="shared" si="9"/>
        <v>ok</v>
      </c>
    </row>
    <row r="616" spans="1:5" x14ac:dyDescent="0.25">
      <c r="A616" s="2" t="s">
        <v>621</v>
      </c>
      <c r="B616" s="3">
        <v>315240</v>
      </c>
      <c r="C616" s="3">
        <v>0.624</v>
      </c>
      <c r="D616" s="7" t="s">
        <v>621</v>
      </c>
      <c r="E616" s="6" t="str">
        <f t="shared" si="9"/>
        <v>ok</v>
      </c>
    </row>
    <row r="617" spans="1:5" x14ac:dyDescent="0.25">
      <c r="A617" s="2" t="s">
        <v>622</v>
      </c>
      <c r="B617" s="3">
        <v>315250</v>
      </c>
      <c r="C617" s="3">
        <v>0.77400000000000002</v>
      </c>
      <c r="D617" s="7" t="s">
        <v>622</v>
      </c>
      <c r="E617" s="6" t="str">
        <f t="shared" si="9"/>
        <v>ok</v>
      </c>
    </row>
    <row r="618" spans="1:5" x14ac:dyDescent="0.25">
      <c r="A618" s="2" t="s">
        <v>623</v>
      </c>
      <c r="B618" s="3">
        <v>315260</v>
      </c>
      <c r="C618" s="3">
        <v>0.71</v>
      </c>
      <c r="D618" s="7" t="s">
        <v>623</v>
      </c>
      <c r="E618" s="6" t="str">
        <f t="shared" si="9"/>
        <v>ok</v>
      </c>
    </row>
    <row r="619" spans="1:5" x14ac:dyDescent="0.25">
      <c r="A619" s="2" t="s">
        <v>624</v>
      </c>
      <c r="B619" s="3">
        <v>315270</v>
      </c>
      <c r="C619" s="3">
        <v>0.68899999999999995</v>
      </c>
      <c r="D619" s="7" t="s">
        <v>624</v>
      </c>
      <c r="E619" s="6" t="str">
        <f t="shared" si="9"/>
        <v>ok</v>
      </c>
    </row>
    <row r="620" spans="1:5" x14ac:dyDescent="0.25">
      <c r="A620" s="2" t="s">
        <v>625</v>
      </c>
      <c r="B620" s="3">
        <v>315280</v>
      </c>
      <c r="C620" s="3">
        <v>0.69499999999999995</v>
      </c>
      <c r="D620" s="7" t="s">
        <v>625</v>
      </c>
      <c r="E620" s="6" t="str">
        <f t="shared" si="9"/>
        <v>ok</v>
      </c>
    </row>
    <row r="621" spans="1:5" x14ac:dyDescent="0.25">
      <c r="A621" s="2" t="s">
        <v>626</v>
      </c>
      <c r="B621" s="3">
        <v>315290</v>
      </c>
      <c r="C621" s="3">
        <v>0.72899999999999998</v>
      </c>
      <c r="D621" s="7" t="s">
        <v>626</v>
      </c>
      <c r="E621" s="6" t="str">
        <f t="shared" si="9"/>
        <v>ok</v>
      </c>
    </row>
    <row r="622" spans="1:5" x14ac:dyDescent="0.25">
      <c r="A622" s="2" t="s">
        <v>627</v>
      </c>
      <c r="B622" s="3">
        <v>315300</v>
      </c>
      <c r="C622" s="3">
        <v>0.72099999999999997</v>
      </c>
      <c r="D622" s="7" t="s">
        <v>627</v>
      </c>
      <c r="E622" s="6" t="str">
        <f t="shared" si="9"/>
        <v>ok</v>
      </c>
    </row>
    <row r="623" spans="1:5" x14ac:dyDescent="0.25">
      <c r="A623" s="2" t="s">
        <v>628</v>
      </c>
      <c r="B623" s="3">
        <v>315310</v>
      </c>
      <c r="C623" s="3">
        <v>0.63200000000000001</v>
      </c>
      <c r="D623" s="7" t="s">
        <v>628</v>
      </c>
      <c r="E623" s="6" t="str">
        <f t="shared" si="9"/>
        <v>ok</v>
      </c>
    </row>
    <row r="624" spans="1:5" x14ac:dyDescent="0.25">
      <c r="A624" s="2" t="s">
        <v>629</v>
      </c>
      <c r="B624" s="3">
        <v>315320</v>
      </c>
      <c r="C624" s="3">
        <v>0.61399999999999999</v>
      </c>
      <c r="D624" s="7" t="s">
        <v>629</v>
      </c>
      <c r="E624" s="6" t="str">
        <f t="shared" si="9"/>
        <v>ok</v>
      </c>
    </row>
    <row r="625" spans="1:5" x14ac:dyDescent="0.25">
      <c r="A625" s="2" t="s">
        <v>630</v>
      </c>
      <c r="B625" s="3">
        <v>315330</v>
      </c>
      <c r="C625" s="3">
        <v>0.59499999999999997</v>
      </c>
      <c r="D625" s="7" t="s">
        <v>630</v>
      </c>
      <c r="E625" s="6" t="str">
        <f t="shared" si="9"/>
        <v>ok</v>
      </c>
    </row>
    <row r="626" spans="1:5" x14ac:dyDescent="0.25">
      <c r="A626" s="2" t="s">
        <v>631</v>
      </c>
      <c r="B626" s="3">
        <v>315340</v>
      </c>
      <c r="C626" s="3">
        <v>0.70099999999999996</v>
      </c>
      <c r="D626" s="7" t="s">
        <v>631</v>
      </c>
      <c r="E626" s="6" t="str">
        <f t="shared" si="9"/>
        <v>ok</v>
      </c>
    </row>
    <row r="627" spans="1:5" x14ac:dyDescent="0.25">
      <c r="A627" s="2" t="s">
        <v>632</v>
      </c>
      <c r="B627" s="3">
        <v>315360</v>
      </c>
      <c r="C627" s="3">
        <v>0.69</v>
      </c>
      <c r="D627" s="7" t="s">
        <v>632</v>
      </c>
      <c r="E627" s="6" t="str">
        <f t="shared" si="9"/>
        <v>ok</v>
      </c>
    </row>
    <row r="628" spans="1:5" x14ac:dyDescent="0.25">
      <c r="A628" s="2" t="s">
        <v>633</v>
      </c>
      <c r="B628" s="3">
        <v>315370</v>
      </c>
      <c r="C628" s="3">
        <v>0.68300000000000005</v>
      </c>
      <c r="D628" s="7" t="s">
        <v>633</v>
      </c>
      <c r="E628" s="6" t="str">
        <f t="shared" si="9"/>
        <v>ok</v>
      </c>
    </row>
    <row r="629" spans="1:5" x14ac:dyDescent="0.25">
      <c r="A629" s="2" t="s">
        <v>634</v>
      </c>
      <c r="B629" s="3">
        <v>315380</v>
      </c>
      <c r="C629" s="3">
        <v>0.68200000000000005</v>
      </c>
      <c r="D629" s="7" t="s">
        <v>634</v>
      </c>
      <c r="E629" s="6" t="str">
        <f t="shared" si="9"/>
        <v>ok</v>
      </c>
    </row>
    <row r="630" spans="1:5" x14ac:dyDescent="0.25">
      <c r="A630" s="2" t="s">
        <v>635</v>
      </c>
      <c r="B630" s="3">
        <v>315390</v>
      </c>
      <c r="C630" s="3">
        <v>0.73</v>
      </c>
      <c r="D630" s="7" t="s">
        <v>635</v>
      </c>
      <c r="E630" s="6" t="str">
        <f t="shared" si="9"/>
        <v>ok</v>
      </c>
    </row>
    <row r="631" spans="1:5" x14ac:dyDescent="0.25">
      <c r="A631" s="2" t="s">
        <v>636</v>
      </c>
      <c r="B631" s="3">
        <v>315400</v>
      </c>
      <c r="C631" s="3">
        <v>0.65500000000000003</v>
      </c>
      <c r="D631" s="7" t="s">
        <v>636</v>
      </c>
      <c r="E631" s="6" t="str">
        <f t="shared" si="9"/>
        <v>ok</v>
      </c>
    </row>
    <row r="632" spans="1:5" x14ac:dyDescent="0.25">
      <c r="A632" s="2" t="s">
        <v>637</v>
      </c>
      <c r="B632" s="3">
        <v>315410</v>
      </c>
      <c r="C632" s="3">
        <v>0.69199999999999995</v>
      </c>
      <c r="D632" s="7" t="s">
        <v>637</v>
      </c>
      <c r="E632" s="6" t="str">
        <f t="shared" si="9"/>
        <v>ok</v>
      </c>
    </row>
    <row r="633" spans="1:5" x14ac:dyDescent="0.25">
      <c r="A633" s="2" t="s">
        <v>638</v>
      </c>
      <c r="B633" s="3">
        <v>315415</v>
      </c>
      <c r="C633" s="3">
        <v>0.629</v>
      </c>
      <c r="D633" s="7" t="s">
        <v>638</v>
      </c>
      <c r="E633" s="6" t="str">
        <f t="shared" si="9"/>
        <v>ok</v>
      </c>
    </row>
    <row r="634" spans="1:5" x14ac:dyDescent="0.25">
      <c r="A634" s="2" t="s">
        <v>639</v>
      </c>
      <c r="B634" s="3">
        <v>315420</v>
      </c>
      <c r="C634" s="3">
        <v>0.68500000000000005</v>
      </c>
      <c r="D634" s="7" t="s">
        <v>639</v>
      </c>
      <c r="E634" s="6" t="str">
        <f t="shared" si="9"/>
        <v>ok</v>
      </c>
    </row>
    <row r="635" spans="1:5" x14ac:dyDescent="0.25">
      <c r="A635" s="2" t="s">
        <v>640</v>
      </c>
      <c r="B635" s="3">
        <v>315430</v>
      </c>
      <c r="C635" s="3">
        <v>0.67</v>
      </c>
      <c r="D635" s="7" t="s">
        <v>640</v>
      </c>
      <c r="E635" s="6" t="str">
        <f t="shared" si="9"/>
        <v>ok</v>
      </c>
    </row>
    <row r="636" spans="1:5" x14ac:dyDescent="0.25">
      <c r="A636" s="2" t="s">
        <v>641</v>
      </c>
      <c r="B636" s="3">
        <v>315440</v>
      </c>
      <c r="C636" s="3">
        <v>0.68300000000000005</v>
      </c>
      <c r="D636" s="7" t="s">
        <v>641</v>
      </c>
      <c r="E636" s="6" t="str">
        <f t="shared" si="9"/>
        <v>ok</v>
      </c>
    </row>
    <row r="637" spans="1:5" x14ac:dyDescent="0.25">
      <c r="A637" s="2" t="s">
        <v>642</v>
      </c>
      <c r="B637" s="3">
        <v>315445</v>
      </c>
      <c r="C637" s="3">
        <v>0.63200000000000001</v>
      </c>
      <c r="D637" s="7" t="s">
        <v>642</v>
      </c>
      <c r="E637" s="6" t="str">
        <f t="shared" si="9"/>
        <v>ok</v>
      </c>
    </row>
    <row r="638" spans="1:5" x14ac:dyDescent="0.25">
      <c r="A638" s="2" t="s">
        <v>643</v>
      </c>
      <c r="B638" s="3">
        <v>315450</v>
      </c>
      <c r="C638" s="3">
        <v>0.627</v>
      </c>
      <c r="D638" s="7" t="s">
        <v>643</v>
      </c>
      <c r="E638" s="6" t="str">
        <f t="shared" si="9"/>
        <v>ok</v>
      </c>
    </row>
    <row r="639" spans="1:5" x14ac:dyDescent="0.25">
      <c r="A639" s="2" t="s">
        <v>644</v>
      </c>
      <c r="B639" s="3">
        <v>315460</v>
      </c>
      <c r="C639" s="3">
        <v>0.68400000000000005</v>
      </c>
      <c r="D639" s="7" t="s">
        <v>644</v>
      </c>
      <c r="E639" s="6" t="str">
        <f t="shared" si="9"/>
        <v>ok</v>
      </c>
    </row>
    <row r="640" spans="1:5" x14ac:dyDescent="0.25">
      <c r="A640" s="2" t="s">
        <v>645</v>
      </c>
      <c r="B640" s="3">
        <v>315470</v>
      </c>
      <c r="C640" s="3">
        <v>0.73699999999999999</v>
      </c>
      <c r="D640" s="7" t="s">
        <v>645</v>
      </c>
      <c r="E640" s="6" t="str">
        <f t="shared" si="9"/>
        <v>ok</v>
      </c>
    </row>
    <row r="641" spans="1:5" x14ac:dyDescent="0.25">
      <c r="A641" s="2" t="s">
        <v>646</v>
      </c>
      <c r="B641" s="3">
        <v>315480</v>
      </c>
      <c r="C641" s="3">
        <v>0.67300000000000004</v>
      </c>
      <c r="D641" s="7" t="s">
        <v>646</v>
      </c>
      <c r="E641" s="6" t="str">
        <f t="shared" si="9"/>
        <v>ok</v>
      </c>
    </row>
    <row r="642" spans="1:5" x14ac:dyDescent="0.25">
      <c r="A642" s="2" t="s">
        <v>647</v>
      </c>
      <c r="B642" s="3">
        <v>315490</v>
      </c>
      <c r="C642" s="3">
        <v>0.65</v>
      </c>
      <c r="D642" s="7" t="s">
        <v>647</v>
      </c>
      <c r="E642" s="6" t="str">
        <f t="shared" si="9"/>
        <v>ok</v>
      </c>
    </row>
    <row r="643" spans="1:5" x14ac:dyDescent="0.25">
      <c r="A643" s="2" t="s">
        <v>648</v>
      </c>
      <c r="B643" s="3">
        <v>315500</v>
      </c>
      <c r="C643" s="3">
        <v>0.66400000000000003</v>
      </c>
      <c r="D643" s="7" t="s">
        <v>648</v>
      </c>
      <c r="E643" s="6" t="str">
        <f t="shared" si="9"/>
        <v>ok</v>
      </c>
    </row>
    <row r="644" spans="1:5" x14ac:dyDescent="0.25">
      <c r="A644" s="2" t="s">
        <v>649</v>
      </c>
      <c r="B644" s="3">
        <v>315510</v>
      </c>
      <c r="C644" s="3">
        <v>0.60499999999999998</v>
      </c>
      <c r="D644" s="7" t="s">
        <v>649</v>
      </c>
      <c r="E644" s="6" t="str">
        <f t="shared" ref="E644:E707" si="10">IF(A644=D644,"ok","erro")</f>
        <v>ok</v>
      </c>
    </row>
    <row r="645" spans="1:5" x14ac:dyDescent="0.25">
      <c r="A645" s="2" t="s">
        <v>650</v>
      </c>
      <c r="B645" s="3">
        <v>315520</v>
      </c>
      <c r="C645" s="3">
        <v>0.60199999999999998</v>
      </c>
      <c r="D645" s="7" t="s">
        <v>650</v>
      </c>
      <c r="E645" s="6" t="str">
        <f t="shared" si="10"/>
        <v>ok</v>
      </c>
    </row>
    <row r="646" spans="1:5" x14ac:dyDescent="0.25">
      <c r="A646" s="2" t="s">
        <v>651</v>
      </c>
      <c r="B646" s="3">
        <v>315530</v>
      </c>
      <c r="C646" s="3">
        <v>0.64800000000000002</v>
      </c>
      <c r="D646" s="7" t="s">
        <v>651</v>
      </c>
      <c r="E646" s="6" t="str">
        <f t="shared" si="10"/>
        <v>ok</v>
      </c>
    </row>
    <row r="647" spans="1:5" x14ac:dyDescent="0.25">
      <c r="A647" s="2" t="s">
        <v>652</v>
      </c>
      <c r="B647" s="3">
        <v>315540</v>
      </c>
      <c r="C647" s="3">
        <v>0.70699999999999996</v>
      </c>
      <c r="D647" s="7" t="s">
        <v>652</v>
      </c>
      <c r="E647" s="6" t="str">
        <f t="shared" si="10"/>
        <v>ok</v>
      </c>
    </row>
    <row r="648" spans="1:5" x14ac:dyDescent="0.25">
      <c r="A648" s="2" t="s">
        <v>653</v>
      </c>
      <c r="B648" s="3">
        <v>315550</v>
      </c>
      <c r="C648" s="3">
        <v>0.70899999999999996</v>
      </c>
      <c r="D648" s="7" t="s">
        <v>653</v>
      </c>
      <c r="E648" s="6" t="str">
        <f t="shared" si="10"/>
        <v>ok</v>
      </c>
    </row>
    <row r="649" spans="1:5" x14ac:dyDescent="0.25">
      <c r="A649" s="2" t="s">
        <v>654</v>
      </c>
      <c r="B649" s="3">
        <v>315560</v>
      </c>
      <c r="C649" s="3">
        <v>0.624</v>
      </c>
      <c r="D649" s="7" t="s">
        <v>654</v>
      </c>
      <c r="E649" s="6" t="str">
        <f t="shared" si="10"/>
        <v>ok</v>
      </c>
    </row>
    <row r="650" spans="1:5" x14ac:dyDescent="0.25">
      <c r="A650" s="2" t="s">
        <v>655</v>
      </c>
      <c r="B650" s="3">
        <v>315570</v>
      </c>
      <c r="C650" s="3">
        <v>0.68500000000000005</v>
      </c>
      <c r="D650" s="7" t="s">
        <v>655</v>
      </c>
      <c r="E650" s="6" t="str">
        <f t="shared" si="10"/>
        <v>ok</v>
      </c>
    </row>
    <row r="651" spans="1:5" x14ac:dyDescent="0.25">
      <c r="A651" s="2" t="s">
        <v>656</v>
      </c>
      <c r="B651" s="3">
        <v>315580</v>
      </c>
      <c r="C651" s="3">
        <v>0.71399999999999997</v>
      </c>
      <c r="D651" s="7" t="s">
        <v>656</v>
      </c>
      <c r="E651" s="6" t="str">
        <f t="shared" si="10"/>
        <v>ok</v>
      </c>
    </row>
    <row r="652" spans="1:5" x14ac:dyDescent="0.25">
      <c r="A652" s="2" t="s">
        <v>657</v>
      </c>
      <c r="B652" s="3">
        <v>315590</v>
      </c>
      <c r="C652" s="3">
        <v>0.67900000000000005</v>
      </c>
      <c r="D652" s="7" t="s">
        <v>657</v>
      </c>
      <c r="E652" s="6" t="str">
        <f t="shared" si="10"/>
        <v>ok</v>
      </c>
    </row>
    <row r="653" spans="1:5" x14ac:dyDescent="0.25">
      <c r="A653" s="2" t="s">
        <v>658</v>
      </c>
      <c r="B653" s="3">
        <v>315600</v>
      </c>
      <c r="C653" s="3">
        <v>0.55800000000000005</v>
      </c>
      <c r="D653" s="7" t="s">
        <v>658</v>
      </c>
      <c r="E653" s="6" t="str">
        <f t="shared" si="10"/>
        <v>ok</v>
      </c>
    </row>
    <row r="654" spans="1:5" x14ac:dyDescent="0.25">
      <c r="A654" s="2" t="s">
        <v>659</v>
      </c>
      <c r="B654" s="3">
        <v>315610</v>
      </c>
      <c r="C654" s="3">
        <v>0.65300000000000002</v>
      </c>
      <c r="D654" s="7" t="s">
        <v>659</v>
      </c>
      <c r="E654" s="6" t="str">
        <f t="shared" si="10"/>
        <v>ok</v>
      </c>
    </row>
    <row r="655" spans="1:5" x14ac:dyDescent="0.25">
      <c r="A655" s="2" t="s">
        <v>660</v>
      </c>
      <c r="B655" s="3">
        <v>315620</v>
      </c>
      <c r="C655" s="3">
        <v>0.68400000000000005</v>
      </c>
      <c r="D655" s="7" t="s">
        <v>660</v>
      </c>
      <c r="E655" s="6" t="str">
        <f t="shared" si="10"/>
        <v>ok</v>
      </c>
    </row>
    <row r="656" spans="1:5" x14ac:dyDescent="0.25">
      <c r="A656" s="2" t="s">
        <v>661</v>
      </c>
      <c r="B656" s="3">
        <v>315630</v>
      </c>
      <c r="C656" s="3">
        <v>0.66800000000000004</v>
      </c>
      <c r="D656" s="7" t="s">
        <v>661</v>
      </c>
      <c r="E656" s="6" t="str">
        <f t="shared" si="10"/>
        <v>ok</v>
      </c>
    </row>
    <row r="657" spans="1:5" x14ac:dyDescent="0.25">
      <c r="A657" s="2" t="s">
        <v>662</v>
      </c>
      <c r="B657" s="3">
        <v>315640</v>
      </c>
      <c r="C657" s="3">
        <v>0.70799999999999996</v>
      </c>
      <c r="D657" s="7" t="s">
        <v>662</v>
      </c>
      <c r="E657" s="6" t="str">
        <f t="shared" si="10"/>
        <v>ok</v>
      </c>
    </row>
    <row r="658" spans="1:5" x14ac:dyDescent="0.25">
      <c r="A658" s="2" t="s">
        <v>663</v>
      </c>
      <c r="B658" s="3">
        <v>315645</v>
      </c>
      <c r="C658" s="3">
        <v>0.66200000000000003</v>
      </c>
      <c r="D658" s="7" t="s">
        <v>663</v>
      </c>
      <c r="E658" s="6" t="str">
        <f t="shared" si="10"/>
        <v>ok</v>
      </c>
    </row>
    <row r="659" spans="1:5" x14ac:dyDescent="0.25">
      <c r="A659" s="2" t="s">
        <v>664</v>
      </c>
      <c r="B659" s="3">
        <v>315650</v>
      </c>
      <c r="C659" s="3">
        <v>0.58199999999999996</v>
      </c>
      <c r="D659" s="7" t="s">
        <v>664</v>
      </c>
      <c r="E659" s="6" t="str">
        <f t="shared" si="10"/>
        <v>ok</v>
      </c>
    </row>
    <row r="660" spans="1:5" x14ac:dyDescent="0.25">
      <c r="A660" s="2" t="s">
        <v>665</v>
      </c>
      <c r="B660" s="3">
        <v>315660</v>
      </c>
      <c r="C660" s="3">
        <v>0.60899999999999999</v>
      </c>
      <c r="D660" s="7" t="s">
        <v>665</v>
      </c>
      <c r="E660" s="6" t="str">
        <f t="shared" si="10"/>
        <v>ok</v>
      </c>
    </row>
    <row r="661" spans="1:5" x14ac:dyDescent="0.25">
      <c r="A661" s="2" t="s">
        <v>666</v>
      </c>
      <c r="B661" s="3">
        <v>315670</v>
      </c>
      <c r="C661" s="3">
        <v>0.73099999999999998</v>
      </c>
      <c r="D661" s="7" t="s">
        <v>666</v>
      </c>
      <c r="E661" s="6" t="str">
        <f t="shared" si="10"/>
        <v>ok</v>
      </c>
    </row>
    <row r="662" spans="1:5" x14ac:dyDescent="0.25">
      <c r="A662" s="2" t="s">
        <v>667</v>
      </c>
      <c r="B662" s="3">
        <v>315680</v>
      </c>
      <c r="C662" s="3">
        <v>0.63800000000000001</v>
      </c>
      <c r="D662" s="7" t="s">
        <v>667</v>
      </c>
      <c r="E662" s="6" t="str">
        <f t="shared" si="10"/>
        <v>ok</v>
      </c>
    </row>
    <row r="663" spans="1:5" x14ac:dyDescent="0.25">
      <c r="A663" s="2" t="s">
        <v>668</v>
      </c>
      <c r="B663" s="3">
        <v>315690</v>
      </c>
      <c r="C663" s="3">
        <v>0.73199999999999998</v>
      </c>
      <c r="D663" s="7" t="s">
        <v>668</v>
      </c>
      <c r="E663" s="6" t="str">
        <f t="shared" si="10"/>
        <v>ok</v>
      </c>
    </row>
    <row r="664" spans="1:5" x14ac:dyDescent="0.25">
      <c r="A664" s="2" t="s">
        <v>669</v>
      </c>
      <c r="B664" s="3">
        <v>315700</v>
      </c>
      <c r="C664" s="3">
        <v>0.67900000000000005</v>
      </c>
      <c r="D664" s="7" t="s">
        <v>669</v>
      </c>
      <c r="E664" s="6" t="str">
        <f t="shared" si="10"/>
        <v>ok</v>
      </c>
    </row>
    <row r="665" spans="1:5" x14ac:dyDescent="0.25">
      <c r="A665" s="2" t="s">
        <v>670</v>
      </c>
      <c r="B665" s="3">
        <v>315710</v>
      </c>
      <c r="C665" s="3">
        <v>0.60799999999999998</v>
      </c>
      <c r="D665" s="7" t="s">
        <v>670</v>
      </c>
      <c r="E665" s="6" t="str">
        <f t="shared" si="10"/>
        <v>ok</v>
      </c>
    </row>
    <row r="666" spans="1:5" x14ac:dyDescent="0.25">
      <c r="A666" s="2" t="s">
        <v>671</v>
      </c>
      <c r="B666" s="3">
        <v>315720</v>
      </c>
      <c r="C666" s="3">
        <v>0.70699999999999996</v>
      </c>
      <c r="D666" s="7" t="s">
        <v>671</v>
      </c>
      <c r="E666" s="6" t="str">
        <f t="shared" si="10"/>
        <v>ok</v>
      </c>
    </row>
    <row r="667" spans="1:5" x14ac:dyDescent="0.25">
      <c r="A667" s="2" t="s">
        <v>672</v>
      </c>
      <c r="B667" s="3">
        <v>315725</v>
      </c>
      <c r="C667" s="3">
        <v>0.61299999999999999</v>
      </c>
      <c r="D667" s="7" t="s">
        <v>672</v>
      </c>
      <c r="E667" s="6" t="str">
        <f t="shared" si="10"/>
        <v>ok</v>
      </c>
    </row>
    <row r="668" spans="1:5" x14ac:dyDescent="0.25">
      <c r="A668" s="2" t="s">
        <v>673</v>
      </c>
      <c r="B668" s="3">
        <v>315727</v>
      </c>
      <c r="C668" s="3">
        <v>0.60599999999999998</v>
      </c>
      <c r="D668" s="7" t="s">
        <v>673</v>
      </c>
      <c r="E668" s="6" t="str">
        <f t="shared" si="10"/>
        <v>ok</v>
      </c>
    </row>
    <row r="669" spans="1:5" x14ac:dyDescent="0.25">
      <c r="A669" s="2" t="s">
        <v>674</v>
      </c>
      <c r="B669" s="3">
        <v>315730</v>
      </c>
      <c r="C669" s="3">
        <v>0.63700000000000001</v>
      </c>
      <c r="D669" s="7" t="s">
        <v>674</v>
      </c>
      <c r="E669" s="6" t="str">
        <f t="shared" si="10"/>
        <v>ok</v>
      </c>
    </row>
    <row r="670" spans="1:5" x14ac:dyDescent="0.25">
      <c r="A670" s="2" t="s">
        <v>675</v>
      </c>
      <c r="B670" s="3">
        <v>315733</v>
      </c>
      <c r="C670" s="3">
        <v>0.70599999999999996</v>
      </c>
      <c r="D670" s="7" t="s">
        <v>675</v>
      </c>
      <c r="E670" s="6" t="str">
        <f t="shared" si="10"/>
        <v>ok</v>
      </c>
    </row>
    <row r="671" spans="1:5" x14ac:dyDescent="0.25">
      <c r="A671" s="2" t="s">
        <v>676</v>
      </c>
      <c r="B671" s="3">
        <v>315737</v>
      </c>
      <c r="C671" s="3">
        <v>0.57699999999999996</v>
      </c>
      <c r="D671" s="7" t="s">
        <v>676</v>
      </c>
      <c r="E671" s="6" t="str">
        <f t="shared" si="10"/>
        <v>ok</v>
      </c>
    </row>
    <row r="672" spans="1:5" x14ac:dyDescent="0.25">
      <c r="A672" s="2" t="s">
        <v>677</v>
      </c>
      <c r="B672" s="3">
        <v>315740</v>
      </c>
      <c r="C672" s="3">
        <v>0.625</v>
      </c>
      <c r="D672" s="7" t="s">
        <v>677</v>
      </c>
      <c r="E672" s="6" t="str">
        <f t="shared" si="10"/>
        <v>ok</v>
      </c>
    </row>
    <row r="673" spans="1:5" x14ac:dyDescent="0.25">
      <c r="A673" s="2" t="s">
        <v>678</v>
      </c>
      <c r="B673" s="3">
        <v>315750</v>
      </c>
      <c r="C673" s="3">
        <v>0.60699999999999998</v>
      </c>
      <c r="D673" s="7" t="s">
        <v>678</v>
      </c>
      <c r="E673" s="6" t="str">
        <f t="shared" si="10"/>
        <v>ok</v>
      </c>
    </row>
    <row r="674" spans="1:5" x14ac:dyDescent="0.25">
      <c r="A674" s="2" t="s">
        <v>679</v>
      </c>
      <c r="B674" s="3">
        <v>315760</v>
      </c>
      <c r="C674" s="3">
        <v>0.61499999999999999</v>
      </c>
      <c r="D674" s="7" t="s">
        <v>679</v>
      </c>
      <c r="E674" s="6" t="str">
        <f t="shared" si="10"/>
        <v>ok</v>
      </c>
    </row>
    <row r="675" spans="1:5" x14ac:dyDescent="0.25">
      <c r="A675" s="2" t="s">
        <v>680</v>
      </c>
      <c r="B675" s="3">
        <v>315765</v>
      </c>
      <c r="C675" s="3">
        <v>0.56699999999999995</v>
      </c>
      <c r="D675" s="7" t="s">
        <v>680</v>
      </c>
      <c r="E675" s="6" t="str">
        <f t="shared" si="10"/>
        <v>ok</v>
      </c>
    </row>
    <row r="676" spans="1:5" x14ac:dyDescent="0.25">
      <c r="A676" s="2" t="s">
        <v>681</v>
      </c>
      <c r="B676" s="3">
        <v>315770</v>
      </c>
      <c r="C676" s="3">
        <v>0.70599999999999996</v>
      </c>
      <c r="D676" s="7" t="s">
        <v>681</v>
      </c>
      <c r="E676" s="6" t="str">
        <f t="shared" si="10"/>
        <v>ok</v>
      </c>
    </row>
    <row r="677" spans="1:5" x14ac:dyDescent="0.25">
      <c r="A677" s="2" t="s">
        <v>682</v>
      </c>
      <c r="B677" s="3">
        <v>315780</v>
      </c>
      <c r="C677" s="3">
        <v>0.71499999999999997</v>
      </c>
      <c r="D677" s="7" t="s">
        <v>682</v>
      </c>
      <c r="E677" s="6" t="str">
        <f t="shared" si="10"/>
        <v>ok</v>
      </c>
    </row>
    <row r="678" spans="1:5" x14ac:dyDescent="0.25">
      <c r="A678" s="2" t="s">
        <v>683</v>
      </c>
      <c r="B678" s="3">
        <v>315790</v>
      </c>
      <c r="C678" s="3">
        <v>0.61</v>
      </c>
      <c r="D678" s="7" t="s">
        <v>683</v>
      </c>
      <c r="E678" s="6" t="str">
        <f t="shared" si="10"/>
        <v>ok</v>
      </c>
    </row>
    <row r="679" spans="1:5" x14ac:dyDescent="0.25">
      <c r="A679" s="2" t="s">
        <v>684</v>
      </c>
      <c r="B679" s="3">
        <v>315800</v>
      </c>
      <c r="C679" s="3">
        <v>0.64800000000000002</v>
      </c>
      <c r="D679" s="7" t="s">
        <v>684</v>
      </c>
      <c r="E679" s="6" t="str">
        <f t="shared" si="10"/>
        <v>ok</v>
      </c>
    </row>
    <row r="680" spans="1:5" x14ac:dyDescent="0.25">
      <c r="A680" s="2" t="s">
        <v>685</v>
      </c>
      <c r="B680" s="3">
        <v>315810</v>
      </c>
      <c r="C680" s="3">
        <v>0.61299999999999999</v>
      </c>
      <c r="D680" s="7" t="s">
        <v>685</v>
      </c>
      <c r="E680" s="6" t="str">
        <f t="shared" si="10"/>
        <v>ok</v>
      </c>
    </row>
    <row r="681" spans="1:5" x14ac:dyDescent="0.25">
      <c r="A681" s="2" t="s">
        <v>686</v>
      </c>
      <c r="B681" s="3">
        <v>315820</v>
      </c>
      <c r="C681" s="3">
        <v>0.64</v>
      </c>
      <c r="D681" s="7" t="s">
        <v>686</v>
      </c>
      <c r="E681" s="6" t="str">
        <f t="shared" si="10"/>
        <v>ok</v>
      </c>
    </row>
    <row r="682" spans="1:5" x14ac:dyDescent="0.25">
      <c r="A682" s="2" t="s">
        <v>687</v>
      </c>
      <c r="B682" s="3">
        <v>315830</v>
      </c>
      <c r="C682" s="3">
        <v>0.69799999999999995</v>
      </c>
      <c r="D682" s="7" t="s">
        <v>687</v>
      </c>
      <c r="E682" s="6" t="str">
        <f t="shared" si="10"/>
        <v>ok</v>
      </c>
    </row>
    <row r="683" spans="1:5" x14ac:dyDescent="0.25">
      <c r="A683" s="2" t="s">
        <v>688</v>
      </c>
      <c r="B683" s="3">
        <v>315840</v>
      </c>
      <c r="C683" s="3">
        <v>0.69399999999999995</v>
      </c>
      <c r="D683" s="7" t="s">
        <v>688</v>
      </c>
      <c r="E683" s="6" t="str">
        <f t="shared" si="10"/>
        <v>ok</v>
      </c>
    </row>
    <row r="684" spans="1:5" x14ac:dyDescent="0.25">
      <c r="A684" s="2" t="s">
        <v>689</v>
      </c>
      <c r="B684" s="3">
        <v>315850</v>
      </c>
      <c r="C684" s="3">
        <v>0.628</v>
      </c>
      <c r="D684" s="7" t="s">
        <v>689</v>
      </c>
      <c r="E684" s="6" t="str">
        <f t="shared" si="10"/>
        <v>ok</v>
      </c>
    </row>
    <row r="685" spans="1:5" x14ac:dyDescent="0.25">
      <c r="A685" s="2" t="s">
        <v>690</v>
      </c>
      <c r="B685" s="3">
        <v>315860</v>
      </c>
      <c r="C685" s="3">
        <v>0.65100000000000002</v>
      </c>
      <c r="D685" s="7" t="s">
        <v>690</v>
      </c>
      <c r="E685" s="6" t="str">
        <f t="shared" si="10"/>
        <v>ok</v>
      </c>
    </row>
    <row r="686" spans="1:5" x14ac:dyDescent="0.25">
      <c r="A686" s="2" t="s">
        <v>691</v>
      </c>
      <c r="B686" s="3">
        <v>315870</v>
      </c>
      <c r="C686" s="3">
        <v>0.66700000000000004</v>
      </c>
      <c r="D686" s="7" t="s">
        <v>691</v>
      </c>
      <c r="E686" s="6" t="str">
        <f t="shared" si="10"/>
        <v>ok</v>
      </c>
    </row>
    <row r="687" spans="1:5" x14ac:dyDescent="0.25">
      <c r="A687" s="2" t="s">
        <v>692</v>
      </c>
      <c r="B687" s="3">
        <v>315880</v>
      </c>
      <c r="C687" s="3">
        <v>0.64700000000000002</v>
      </c>
      <c r="D687" s="7" t="s">
        <v>692</v>
      </c>
      <c r="E687" s="6" t="str">
        <f t="shared" si="10"/>
        <v>ok</v>
      </c>
    </row>
    <row r="688" spans="1:5" x14ac:dyDescent="0.25">
      <c r="A688" s="2" t="s">
        <v>693</v>
      </c>
      <c r="B688" s="3">
        <v>315890</v>
      </c>
      <c r="C688" s="3">
        <v>0.621</v>
      </c>
      <c r="D688" s="7" t="s">
        <v>693</v>
      </c>
      <c r="E688" s="6" t="str">
        <f t="shared" si="10"/>
        <v>ok</v>
      </c>
    </row>
    <row r="689" spans="1:5" x14ac:dyDescent="0.25">
      <c r="A689" s="2" t="s">
        <v>694</v>
      </c>
      <c r="B689" s="3">
        <v>315895</v>
      </c>
      <c r="C689" s="3">
        <v>0.68500000000000005</v>
      </c>
      <c r="D689" s="7" t="s">
        <v>694</v>
      </c>
      <c r="E689" s="6" t="str">
        <f t="shared" si="10"/>
        <v>ok</v>
      </c>
    </row>
    <row r="690" spans="1:5" x14ac:dyDescent="0.25">
      <c r="A690" s="2" t="s">
        <v>695</v>
      </c>
      <c r="B690" s="3">
        <v>315900</v>
      </c>
      <c r="C690" s="3">
        <v>0.66500000000000004</v>
      </c>
      <c r="D690" s="7" t="s">
        <v>695</v>
      </c>
      <c r="E690" s="6" t="str">
        <f t="shared" si="10"/>
        <v>ok</v>
      </c>
    </row>
    <row r="691" spans="1:5" x14ac:dyDescent="0.25">
      <c r="A691" s="2" t="s">
        <v>696</v>
      </c>
      <c r="B691" s="3">
        <v>315910</v>
      </c>
      <c r="C691" s="3">
        <v>0.64700000000000002</v>
      </c>
      <c r="D691" s="7" t="s">
        <v>696</v>
      </c>
      <c r="E691" s="6" t="str">
        <f t="shared" si="10"/>
        <v>ok</v>
      </c>
    </row>
    <row r="692" spans="1:5" x14ac:dyDescent="0.25">
      <c r="A692" s="2" t="s">
        <v>697</v>
      </c>
      <c r="B692" s="3">
        <v>315920</v>
      </c>
      <c r="C692" s="3">
        <v>0.69</v>
      </c>
      <c r="D692" s="7" t="s">
        <v>697</v>
      </c>
      <c r="E692" s="6" t="str">
        <f t="shared" si="10"/>
        <v>ok</v>
      </c>
    </row>
    <row r="693" spans="1:5" x14ac:dyDescent="0.25">
      <c r="A693" s="2" t="s">
        <v>698</v>
      </c>
      <c r="B693" s="3">
        <v>315940</v>
      </c>
      <c r="C693" s="3">
        <v>0.63</v>
      </c>
      <c r="D693" s="7" t="s">
        <v>698</v>
      </c>
      <c r="E693" s="6" t="str">
        <f t="shared" si="10"/>
        <v>ok</v>
      </c>
    </row>
    <row r="694" spans="1:5" x14ac:dyDescent="0.25">
      <c r="A694" s="2" t="s">
        <v>699</v>
      </c>
      <c r="B694" s="3">
        <v>315930</v>
      </c>
      <c r="C694" s="3">
        <v>0.68200000000000005</v>
      </c>
      <c r="D694" s="7" t="s">
        <v>699</v>
      </c>
      <c r="E694" s="6" t="str">
        <f t="shared" si="10"/>
        <v>ok</v>
      </c>
    </row>
    <row r="695" spans="1:5" x14ac:dyDescent="0.25">
      <c r="A695" s="2" t="s">
        <v>700</v>
      </c>
      <c r="B695" s="3">
        <v>315935</v>
      </c>
      <c r="C695" s="3">
        <v>0.61299999999999999</v>
      </c>
      <c r="D695" s="7" t="s">
        <v>700</v>
      </c>
      <c r="E695" s="6" t="str">
        <f t="shared" si="10"/>
        <v>ok</v>
      </c>
    </row>
    <row r="696" spans="1:5" x14ac:dyDescent="0.25">
      <c r="A696" s="2" t="s">
        <v>701</v>
      </c>
      <c r="B696" s="3">
        <v>315950</v>
      </c>
      <c r="C696" s="3">
        <v>0.60699999999999998</v>
      </c>
      <c r="D696" s="7" t="s">
        <v>701</v>
      </c>
      <c r="E696" s="6" t="str">
        <f t="shared" si="10"/>
        <v>ok</v>
      </c>
    </row>
    <row r="697" spans="1:5" x14ac:dyDescent="0.25">
      <c r="A697" s="2" t="s">
        <v>702</v>
      </c>
      <c r="B697" s="3">
        <v>315960</v>
      </c>
      <c r="C697" s="3">
        <v>0.72099999999999997</v>
      </c>
      <c r="D697" s="7" t="s">
        <v>702</v>
      </c>
      <c r="E697" s="6" t="str">
        <f t="shared" si="10"/>
        <v>ok</v>
      </c>
    </row>
    <row r="698" spans="1:5" x14ac:dyDescent="0.25">
      <c r="A698" s="2" t="s">
        <v>703</v>
      </c>
      <c r="B698" s="3">
        <v>315970</v>
      </c>
      <c r="C698" s="3">
        <v>0.70499999999999996</v>
      </c>
      <c r="D698" s="7" t="s">
        <v>703</v>
      </c>
      <c r="E698" s="6" t="str">
        <f t="shared" si="10"/>
        <v>ok</v>
      </c>
    </row>
    <row r="699" spans="1:5" x14ac:dyDescent="0.25">
      <c r="A699" s="2" t="s">
        <v>704</v>
      </c>
      <c r="B699" s="3">
        <v>315980</v>
      </c>
      <c r="C699" s="3">
        <v>0.71</v>
      </c>
      <c r="D699" s="7" t="s">
        <v>704</v>
      </c>
      <c r="E699" s="6" t="str">
        <f t="shared" si="10"/>
        <v>ok</v>
      </c>
    </row>
    <row r="700" spans="1:5" x14ac:dyDescent="0.25">
      <c r="A700" s="2" t="s">
        <v>705</v>
      </c>
      <c r="B700" s="3">
        <v>315990</v>
      </c>
      <c r="C700" s="3">
        <v>0.67200000000000004</v>
      </c>
      <c r="D700" s="7" t="s">
        <v>705</v>
      </c>
      <c r="E700" s="6" t="str">
        <f t="shared" si="10"/>
        <v>ok</v>
      </c>
    </row>
    <row r="701" spans="1:5" x14ac:dyDescent="0.25">
      <c r="A701" s="2" t="s">
        <v>706</v>
      </c>
      <c r="B701" s="3">
        <v>316000</v>
      </c>
      <c r="C701" s="3">
        <v>0.67100000000000004</v>
      </c>
      <c r="D701" s="7" t="s">
        <v>706</v>
      </c>
      <c r="E701" s="6" t="str">
        <f t="shared" si="10"/>
        <v>ok</v>
      </c>
    </row>
    <row r="702" spans="1:5" x14ac:dyDescent="0.25">
      <c r="A702" s="2" t="s">
        <v>707</v>
      </c>
      <c r="B702" s="3">
        <v>316010</v>
      </c>
      <c r="C702" s="3">
        <v>0.63300000000000001</v>
      </c>
      <c r="D702" s="7" t="s">
        <v>707</v>
      </c>
      <c r="E702" s="6" t="str">
        <f t="shared" si="10"/>
        <v>ok</v>
      </c>
    </row>
    <row r="703" spans="1:5" x14ac:dyDescent="0.25">
      <c r="A703" s="2" t="s">
        <v>708</v>
      </c>
      <c r="B703" s="3">
        <v>316020</v>
      </c>
      <c r="C703" s="3">
        <v>0.55800000000000005</v>
      </c>
      <c r="D703" s="7" t="s">
        <v>708</v>
      </c>
      <c r="E703" s="6" t="str">
        <f t="shared" si="10"/>
        <v>ok</v>
      </c>
    </row>
    <row r="704" spans="1:5" x14ac:dyDescent="0.25">
      <c r="A704" s="2" t="s">
        <v>709</v>
      </c>
      <c r="B704" s="3">
        <v>316030</v>
      </c>
      <c r="C704" s="3">
        <v>0.57399999999999995</v>
      </c>
      <c r="D704" s="7" t="s">
        <v>709</v>
      </c>
      <c r="E704" s="6" t="str">
        <f t="shared" si="10"/>
        <v>ok</v>
      </c>
    </row>
    <row r="705" spans="1:5" x14ac:dyDescent="0.25">
      <c r="A705" s="2" t="s">
        <v>710</v>
      </c>
      <c r="B705" s="3">
        <v>316040</v>
      </c>
      <c r="C705" s="3">
        <v>0.72399999999999998</v>
      </c>
      <c r="D705" s="7" t="s">
        <v>710</v>
      </c>
      <c r="E705" s="6" t="str">
        <f t="shared" si="10"/>
        <v>ok</v>
      </c>
    </row>
    <row r="706" spans="1:5" x14ac:dyDescent="0.25">
      <c r="A706" s="2" t="s">
        <v>711</v>
      </c>
      <c r="B706" s="3">
        <v>316045</v>
      </c>
      <c r="C706" s="3">
        <v>0.56999999999999995</v>
      </c>
      <c r="D706" s="7" t="s">
        <v>711</v>
      </c>
      <c r="E706" s="6" t="str">
        <f t="shared" si="10"/>
        <v>ok</v>
      </c>
    </row>
    <row r="707" spans="1:5" x14ac:dyDescent="0.25">
      <c r="A707" s="2" t="s">
        <v>712</v>
      </c>
      <c r="B707" s="3">
        <v>316050</v>
      </c>
      <c r="C707" s="3">
        <v>0.66900000000000004</v>
      </c>
      <c r="D707" s="7" t="s">
        <v>712</v>
      </c>
      <c r="E707" s="6" t="str">
        <f t="shared" si="10"/>
        <v>ok</v>
      </c>
    </row>
    <row r="708" spans="1:5" x14ac:dyDescent="0.25">
      <c r="A708" s="2" t="s">
        <v>713</v>
      </c>
      <c r="B708" s="3">
        <v>316060</v>
      </c>
      <c r="C708" s="3">
        <v>0.65700000000000003</v>
      </c>
      <c r="D708" s="7" t="s">
        <v>713</v>
      </c>
      <c r="E708" s="6" t="str">
        <f t="shared" ref="E708:E771" si="11">IF(A708=D708,"ok","erro")</f>
        <v>ok</v>
      </c>
    </row>
    <row r="709" spans="1:5" x14ac:dyDescent="0.25">
      <c r="A709" s="2" t="s">
        <v>714</v>
      </c>
      <c r="B709" s="3">
        <v>316070</v>
      </c>
      <c r="C709" s="3">
        <v>0.74099999999999999</v>
      </c>
      <c r="D709" s="7" t="s">
        <v>714</v>
      </c>
      <c r="E709" s="6" t="str">
        <f t="shared" si="11"/>
        <v>ok</v>
      </c>
    </row>
    <row r="710" spans="1:5" x14ac:dyDescent="0.25">
      <c r="A710" s="2" t="s">
        <v>715</v>
      </c>
      <c r="B710" s="3">
        <v>316080</v>
      </c>
      <c r="C710" s="3">
        <v>0.67200000000000004</v>
      </c>
      <c r="D710" s="7" t="s">
        <v>715</v>
      </c>
      <c r="E710" s="6" t="str">
        <f t="shared" si="11"/>
        <v>ok</v>
      </c>
    </row>
    <row r="711" spans="1:5" x14ac:dyDescent="0.25">
      <c r="A711" s="2" t="s">
        <v>716</v>
      </c>
      <c r="B711" s="3">
        <v>316090</v>
      </c>
      <c r="C711" s="3">
        <v>0.66400000000000003</v>
      </c>
      <c r="D711" s="7" t="s">
        <v>716</v>
      </c>
      <c r="E711" s="6" t="str">
        <f t="shared" si="11"/>
        <v>ok</v>
      </c>
    </row>
    <row r="712" spans="1:5" x14ac:dyDescent="0.25">
      <c r="A712" s="2" t="s">
        <v>717</v>
      </c>
      <c r="B712" s="3">
        <v>316095</v>
      </c>
      <c r="C712" s="3">
        <v>0.63800000000000001</v>
      </c>
      <c r="D712" s="7" t="s">
        <v>717</v>
      </c>
      <c r="E712" s="6" t="str">
        <f t="shared" si="11"/>
        <v>ok</v>
      </c>
    </row>
    <row r="713" spans="1:5" x14ac:dyDescent="0.25">
      <c r="A713" s="2" t="s">
        <v>718</v>
      </c>
      <c r="B713" s="3">
        <v>316100</v>
      </c>
      <c r="C713" s="3">
        <v>0.69</v>
      </c>
      <c r="D713" s="7" t="s">
        <v>718</v>
      </c>
      <c r="E713" s="6" t="str">
        <f t="shared" si="11"/>
        <v>ok</v>
      </c>
    </row>
    <row r="714" spans="1:5" x14ac:dyDescent="0.25">
      <c r="A714" s="2" t="s">
        <v>719</v>
      </c>
      <c r="B714" s="3">
        <v>316105</v>
      </c>
      <c r="C714" s="3">
        <v>0.62</v>
      </c>
      <c r="D714" s="7" t="s">
        <v>719</v>
      </c>
      <c r="E714" s="6" t="str">
        <f t="shared" si="11"/>
        <v>ok</v>
      </c>
    </row>
    <row r="715" spans="1:5" x14ac:dyDescent="0.25">
      <c r="A715" s="2" t="s">
        <v>720</v>
      </c>
      <c r="B715" s="3">
        <v>316110</v>
      </c>
      <c r="C715" s="3">
        <v>0.63800000000000001</v>
      </c>
      <c r="D715" s="7" t="s">
        <v>720</v>
      </c>
      <c r="E715" s="6" t="str">
        <f t="shared" si="11"/>
        <v>ok</v>
      </c>
    </row>
    <row r="716" spans="1:5" x14ac:dyDescent="0.25">
      <c r="A716" s="2" t="s">
        <v>721</v>
      </c>
      <c r="B716" s="3">
        <v>316120</v>
      </c>
      <c r="C716" s="3">
        <v>0.66</v>
      </c>
      <c r="D716" s="7" t="s">
        <v>721</v>
      </c>
      <c r="E716" s="6" t="str">
        <f t="shared" si="11"/>
        <v>ok</v>
      </c>
    </row>
    <row r="717" spans="1:5" x14ac:dyDescent="0.25">
      <c r="A717" s="2" t="s">
        <v>722</v>
      </c>
      <c r="B717" s="3">
        <v>316130</v>
      </c>
      <c r="C717" s="3">
        <v>0.68799999999999994</v>
      </c>
      <c r="D717" s="7" t="s">
        <v>722</v>
      </c>
      <c r="E717" s="6" t="str">
        <f t="shared" si="11"/>
        <v>ok</v>
      </c>
    </row>
    <row r="718" spans="1:5" x14ac:dyDescent="0.25">
      <c r="A718" s="2" t="s">
        <v>723</v>
      </c>
      <c r="B718" s="3">
        <v>316140</v>
      </c>
      <c r="C718" s="3">
        <v>0.66300000000000003</v>
      </c>
      <c r="D718" s="7" t="s">
        <v>723</v>
      </c>
      <c r="E718" s="6" t="str">
        <f t="shared" si="11"/>
        <v>ok</v>
      </c>
    </row>
    <row r="719" spans="1:5" x14ac:dyDescent="0.25">
      <c r="A719" s="2" t="s">
        <v>724</v>
      </c>
      <c r="B719" s="3">
        <v>316150</v>
      </c>
      <c r="C719" s="3">
        <v>0.65100000000000002</v>
      </c>
      <c r="D719" s="7" t="s">
        <v>724</v>
      </c>
      <c r="E719" s="6" t="str">
        <f t="shared" si="11"/>
        <v>ok</v>
      </c>
    </row>
    <row r="720" spans="1:5" x14ac:dyDescent="0.25">
      <c r="A720" s="2" t="s">
        <v>725</v>
      </c>
      <c r="B720" s="3">
        <v>316160</v>
      </c>
      <c r="C720" s="3">
        <v>0.6</v>
      </c>
      <c r="D720" s="7" t="s">
        <v>725</v>
      </c>
      <c r="E720" s="6" t="str">
        <f t="shared" si="11"/>
        <v>ok</v>
      </c>
    </row>
    <row r="721" spans="1:5" x14ac:dyDescent="0.25">
      <c r="A721" s="2" t="s">
        <v>726</v>
      </c>
      <c r="B721" s="3">
        <v>316165</v>
      </c>
      <c r="C721" s="3">
        <v>0.63</v>
      </c>
      <c r="D721" s="7" t="s">
        <v>726</v>
      </c>
      <c r="E721" s="6" t="str">
        <f t="shared" si="11"/>
        <v>ok</v>
      </c>
    </row>
    <row r="722" spans="1:5" x14ac:dyDescent="0.25">
      <c r="A722" s="2" t="s">
        <v>727</v>
      </c>
      <c r="B722" s="3">
        <v>316170</v>
      </c>
      <c r="C722" s="3">
        <v>0.67</v>
      </c>
      <c r="D722" s="7" t="s">
        <v>727</v>
      </c>
      <c r="E722" s="6" t="str">
        <f t="shared" si="11"/>
        <v>ok</v>
      </c>
    </row>
    <row r="723" spans="1:5" x14ac:dyDescent="0.25">
      <c r="A723" s="2" t="s">
        <v>728</v>
      </c>
      <c r="B723" s="3">
        <v>316180</v>
      </c>
      <c r="C723" s="3">
        <v>0.68899999999999995</v>
      </c>
      <c r="D723" s="7" t="s">
        <v>728</v>
      </c>
      <c r="E723" s="6" t="str">
        <f t="shared" si="11"/>
        <v>ok</v>
      </c>
    </row>
    <row r="724" spans="1:5" x14ac:dyDescent="0.25">
      <c r="A724" s="2" t="s">
        <v>729</v>
      </c>
      <c r="B724" s="3">
        <v>316190</v>
      </c>
      <c r="C724" s="3">
        <v>0.66700000000000004</v>
      </c>
      <c r="D724" s="7" t="s">
        <v>729</v>
      </c>
      <c r="E724" s="6" t="str">
        <f t="shared" si="11"/>
        <v>ok</v>
      </c>
    </row>
    <row r="725" spans="1:5" x14ac:dyDescent="0.25">
      <c r="A725" s="2" t="s">
        <v>730</v>
      </c>
      <c r="B725" s="3">
        <v>312550</v>
      </c>
      <c r="C725" s="3">
        <v>0.64</v>
      </c>
      <c r="D725" s="7" t="s">
        <v>730</v>
      </c>
      <c r="E725" s="6" t="str">
        <f t="shared" si="11"/>
        <v>ok</v>
      </c>
    </row>
    <row r="726" spans="1:5" x14ac:dyDescent="0.25">
      <c r="A726" s="2" t="s">
        <v>731</v>
      </c>
      <c r="B726" s="3">
        <v>316200</v>
      </c>
      <c r="C726" s="3">
        <v>0.71499999999999997</v>
      </c>
      <c r="D726" s="7" t="s">
        <v>731</v>
      </c>
      <c r="E726" s="6" t="str">
        <f t="shared" si="11"/>
        <v>ok</v>
      </c>
    </row>
    <row r="727" spans="1:5" x14ac:dyDescent="0.25">
      <c r="A727" s="2" t="s">
        <v>732</v>
      </c>
      <c r="B727" s="3">
        <v>316210</v>
      </c>
      <c r="C727" s="3">
        <v>0.73599999999999999</v>
      </c>
      <c r="D727" s="7" t="s">
        <v>732</v>
      </c>
      <c r="E727" s="6" t="str">
        <f t="shared" si="11"/>
        <v>ok</v>
      </c>
    </row>
    <row r="728" spans="1:5" x14ac:dyDescent="0.25">
      <c r="A728" s="2" t="s">
        <v>733</v>
      </c>
      <c r="B728" s="3">
        <v>316220</v>
      </c>
      <c r="C728" s="3">
        <v>0.72399999999999998</v>
      </c>
      <c r="D728" s="7" t="s">
        <v>733</v>
      </c>
      <c r="E728" s="6" t="str">
        <f t="shared" si="11"/>
        <v>ok</v>
      </c>
    </row>
    <row r="729" spans="1:5" x14ac:dyDescent="0.25">
      <c r="A729" s="2" t="s">
        <v>734</v>
      </c>
      <c r="B729" s="3">
        <v>316225</v>
      </c>
      <c r="C729" s="3">
        <v>0.63400000000000001</v>
      </c>
      <c r="D729" s="7" t="s">
        <v>734</v>
      </c>
      <c r="E729" s="6" t="str">
        <f t="shared" si="11"/>
        <v>ok</v>
      </c>
    </row>
    <row r="730" spans="1:5" x14ac:dyDescent="0.25">
      <c r="A730" s="2" t="s">
        <v>735</v>
      </c>
      <c r="B730" s="3">
        <v>316230</v>
      </c>
      <c r="C730" s="3">
        <v>0.65300000000000002</v>
      </c>
      <c r="D730" s="7" t="s">
        <v>735</v>
      </c>
      <c r="E730" s="6" t="str">
        <f t="shared" si="11"/>
        <v>ok</v>
      </c>
    </row>
    <row r="731" spans="1:5" x14ac:dyDescent="0.25">
      <c r="A731" s="2" t="s">
        <v>736</v>
      </c>
      <c r="B731" s="3">
        <v>316240</v>
      </c>
      <c r="C731" s="3">
        <v>0.56899999999999995</v>
      </c>
      <c r="D731" s="7" t="s">
        <v>736</v>
      </c>
      <c r="E731" s="6" t="str">
        <f t="shared" si="11"/>
        <v>ok</v>
      </c>
    </row>
    <row r="732" spans="1:5" x14ac:dyDescent="0.25">
      <c r="A732" s="2" t="s">
        <v>737</v>
      </c>
      <c r="B732" s="3">
        <v>316245</v>
      </c>
      <c r="C732" s="3">
        <v>0.52900000000000003</v>
      </c>
      <c r="D732" s="7" t="s">
        <v>737</v>
      </c>
      <c r="E732" s="6" t="str">
        <f t="shared" si="11"/>
        <v>ok</v>
      </c>
    </row>
    <row r="733" spans="1:5" x14ac:dyDescent="0.25">
      <c r="A733" s="2" t="s">
        <v>738</v>
      </c>
      <c r="B733" s="3">
        <v>316250</v>
      </c>
      <c r="C733" s="3">
        <v>0.75800000000000001</v>
      </c>
      <c r="D733" s="7" t="s">
        <v>738</v>
      </c>
      <c r="E733" s="6" t="str">
        <f t="shared" si="11"/>
        <v>ok</v>
      </c>
    </row>
    <row r="734" spans="1:5" x14ac:dyDescent="0.25">
      <c r="A734" s="2" t="s">
        <v>739</v>
      </c>
      <c r="B734" s="3">
        <v>316255</v>
      </c>
      <c r="C734" s="3">
        <v>0.65</v>
      </c>
      <c r="D734" s="7" t="s">
        <v>739</v>
      </c>
      <c r="E734" s="6" t="str">
        <f t="shared" si="11"/>
        <v>ok</v>
      </c>
    </row>
    <row r="735" spans="1:5" x14ac:dyDescent="0.25">
      <c r="A735" s="2" t="s">
        <v>740</v>
      </c>
      <c r="B735" s="3">
        <v>316257</v>
      </c>
      <c r="C735" s="3">
        <v>0.64</v>
      </c>
      <c r="D735" s="7" t="s">
        <v>740</v>
      </c>
      <c r="E735" s="6" t="str">
        <f t="shared" si="11"/>
        <v>ok</v>
      </c>
    </row>
    <row r="736" spans="1:5" x14ac:dyDescent="0.25">
      <c r="A736" s="2" t="s">
        <v>741</v>
      </c>
      <c r="B736" s="3">
        <v>316260</v>
      </c>
      <c r="C736" s="3">
        <v>0.64800000000000002</v>
      </c>
      <c r="D736" s="7" t="s">
        <v>741</v>
      </c>
      <c r="E736" s="6" t="str">
        <f t="shared" si="11"/>
        <v>ok</v>
      </c>
    </row>
    <row r="737" spans="1:5" x14ac:dyDescent="0.25">
      <c r="A737" s="2" t="s">
        <v>742</v>
      </c>
      <c r="B737" s="3">
        <v>316265</v>
      </c>
      <c r="C737" s="3">
        <v>0.625</v>
      </c>
      <c r="D737" s="7" t="s">
        <v>742</v>
      </c>
      <c r="E737" s="6" t="str">
        <f t="shared" si="11"/>
        <v>ok</v>
      </c>
    </row>
    <row r="738" spans="1:5" x14ac:dyDescent="0.25">
      <c r="A738" s="2" t="s">
        <v>743</v>
      </c>
      <c r="B738" s="3">
        <v>316270</v>
      </c>
      <c r="C738" s="3">
        <v>0.61499999999999999</v>
      </c>
      <c r="D738" s="7" t="s">
        <v>743</v>
      </c>
      <c r="E738" s="6" t="str">
        <f t="shared" si="11"/>
        <v>ok</v>
      </c>
    </row>
    <row r="739" spans="1:5" x14ac:dyDescent="0.25">
      <c r="A739" s="2" t="s">
        <v>744</v>
      </c>
      <c r="B739" s="3">
        <v>316280</v>
      </c>
      <c r="C739" s="3">
        <v>0.63800000000000001</v>
      </c>
      <c r="D739" s="7" t="s">
        <v>744</v>
      </c>
      <c r="E739" s="6" t="str">
        <f t="shared" si="11"/>
        <v>ok</v>
      </c>
    </row>
    <row r="740" spans="1:5" x14ac:dyDescent="0.25">
      <c r="A740" s="2" t="s">
        <v>745</v>
      </c>
      <c r="B740" s="3">
        <v>316290</v>
      </c>
      <c r="C740" s="3">
        <v>0.70799999999999996</v>
      </c>
      <c r="D740" s="7" t="s">
        <v>745</v>
      </c>
      <c r="E740" s="6" t="str">
        <f t="shared" si="11"/>
        <v>ok</v>
      </c>
    </row>
    <row r="741" spans="1:5" x14ac:dyDescent="0.25">
      <c r="A741" s="2" t="s">
        <v>746</v>
      </c>
      <c r="B741" s="3">
        <v>316292</v>
      </c>
      <c r="C741" s="3">
        <v>0.66200000000000003</v>
      </c>
      <c r="D741" s="7" t="s">
        <v>746</v>
      </c>
      <c r="E741" s="6" t="str">
        <f t="shared" si="11"/>
        <v>ok</v>
      </c>
    </row>
    <row r="742" spans="1:5" x14ac:dyDescent="0.25">
      <c r="A742" s="2" t="s">
        <v>747</v>
      </c>
      <c r="B742" s="3">
        <v>316294</v>
      </c>
      <c r="C742" s="3">
        <v>0.73899999999999999</v>
      </c>
      <c r="D742" s="7" t="s">
        <v>747</v>
      </c>
      <c r="E742" s="6" t="str">
        <f t="shared" si="11"/>
        <v>ok</v>
      </c>
    </row>
    <row r="743" spans="1:5" x14ac:dyDescent="0.25">
      <c r="A743" s="2" t="s">
        <v>748</v>
      </c>
      <c r="B743" s="3">
        <v>316295</v>
      </c>
      <c r="C743" s="3">
        <v>0.72899999999999998</v>
      </c>
      <c r="D743" s="7" t="s">
        <v>748</v>
      </c>
      <c r="E743" s="6" t="str">
        <f t="shared" si="11"/>
        <v>ok</v>
      </c>
    </row>
    <row r="744" spans="1:5" x14ac:dyDescent="0.25">
      <c r="A744" s="2" t="s">
        <v>749</v>
      </c>
      <c r="B744" s="3">
        <v>316300</v>
      </c>
      <c r="C744" s="3">
        <v>0.58299999999999996</v>
      </c>
      <c r="D744" s="7" t="s">
        <v>749</v>
      </c>
      <c r="E744" s="6" t="str">
        <f t="shared" si="11"/>
        <v>ok</v>
      </c>
    </row>
    <row r="745" spans="1:5" x14ac:dyDescent="0.25">
      <c r="A745" s="2" t="s">
        <v>750</v>
      </c>
      <c r="B745" s="3">
        <v>316310</v>
      </c>
      <c r="C745" s="3">
        <v>0.70399999999999996</v>
      </c>
      <c r="D745" s="7" t="s">
        <v>750</v>
      </c>
      <c r="E745" s="6" t="str">
        <f t="shared" si="11"/>
        <v>ok</v>
      </c>
    </row>
    <row r="746" spans="1:5" x14ac:dyDescent="0.25">
      <c r="A746" s="2" t="s">
        <v>751</v>
      </c>
      <c r="B746" s="3">
        <v>316320</v>
      </c>
      <c r="C746" s="3">
        <v>0.71699999999999997</v>
      </c>
      <c r="D746" s="7" t="s">
        <v>751</v>
      </c>
      <c r="E746" s="6" t="str">
        <f t="shared" si="11"/>
        <v>ok</v>
      </c>
    </row>
    <row r="747" spans="1:5" x14ac:dyDescent="0.25">
      <c r="A747" s="2" t="s">
        <v>752</v>
      </c>
      <c r="B747" s="3">
        <v>316330</v>
      </c>
      <c r="C747" s="3">
        <v>0.65800000000000003</v>
      </c>
      <c r="D747" s="7" t="s">
        <v>752</v>
      </c>
      <c r="E747" s="6" t="str">
        <f t="shared" si="11"/>
        <v>ok</v>
      </c>
    </row>
    <row r="748" spans="1:5" x14ac:dyDescent="0.25">
      <c r="A748" s="2" t="s">
        <v>753</v>
      </c>
      <c r="B748" s="3">
        <v>316340</v>
      </c>
      <c r="C748" s="3">
        <v>0.66600000000000004</v>
      </c>
      <c r="D748" s="7" t="s">
        <v>753</v>
      </c>
      <c r="E748" s="6" t="str">
        <f t="shared" si="11"/>
        <v>ok</v>
      </c>
    </row>
    <row r="749" spans="1:5" x14ac:dyDescent="0.25">
      <c r="A749" s="2" t="s">
        <v>754</v>
      </c>
      <c r="B749" s="3">
        <v>316350</v>
      </c>
      <c r="C749" s="3">
        <v>0.56599999999999995</v>
      </c>
      <c r="D749" s="7" t="s">
        <v>754</v>
      </c>
      <c r="E749" s="6" t="str">
        <f t="shared" si="11"/>
        <v>ok</v>
      </c>
    </row>
    <row r="750" spans="1:5" x14ac:dyDescent="0.25">
      <c r="A750" s="2" t="s">
        <v>755</v>
      </c>
      <c r="B750" s="3">
        <v>316360</v>
      </c>
      <c r="C750" s="3">
        <v>0.65700000000000003</v>
      </c>
      <c r="D750" s="7" t="s">
        <v>755</v>
      </c>
      <c r="E750" s="6" t="str">
        <f t="shared" si="11"/>
        <v>ok</v>
      </c>
    </row>
    <row r="751" spans="1:5" x14ac:dyDescent="0.25">
      <c r="A751" s="2" t="s">
        <v>756</v>
      </c>
      <c r="B751" s="3">
        <v>316370</v>
      </c>
      <c r="C751" s="3">
        <v>0.75900000000000001</v>
      </c>
      <c r="D751" s="7" t="s">
        <v>756</v>
      </c>
      <c r="E751" s="6" t="str">
        <f t="shared" si="11"/>
        <v>ok</v>
      </c>
    </row>
    <row r="752" spans="1:5" x14ac:dyDescent="0.25">
      <c r="A752" s="2" t="s">
        <v>757</v>
      </c>
      <c r="B752" s="3">
        <v>316380</v>
      </c>
      <c r="C752" s="3">
        <v>0.64400000000000002</v>
      </c>
      <c r="D752" s="7" t="s">
        <v>757</v>
      </c>
      <c r="E752" s="6" t="str">
        <f t="shared" si="11"/>
        <v>ok</v>
      </c>
    </row>
    <row r="753" spans="1:5" x14ac:dyDescent="0.25">
      <c r="A753" s="2" t="s">
        <v>758</v>
      </c>
      <c r="B753" s="3">
        <v>316390</v>
      </c>
      <c r="C753" s="3">
        <v>0.67400000000000004</v>
      </c>
      <c r="D753" s="7" t="s">
        <v>758</v>
      </c>
      <c r="E753" s="6" t="str">
        <f t="shared" si="11"/>
        <v>ok</v>
      </c>
    </row>
    <row r="754" spans="1:5" x14ac:dyDescent="0.25">
      <c r="A754" s="2" t="s">
        <v>759</v>
      </c>
      <c r="B754" s="3">
        <v>316400</v>
      </c>
      <c r="C754" s="3">
        <v>0.65900000000000003</v>
      </c>
      <c r="D754" s="7" t="s">
        <v>759</v>
      </c>
      <c r="E754" s="6" t="str">
        <f t="shared" si="11"/>
        <v>ok</v>
      </c>
    </row>
    <row r="755" spans="1:5" x14ac:dyDescent="0.25">
      <c r="A755" s="2" t="s">
        <v>760</v>
      </c>
      <c r="B755" s="3">
        <v>316410</v>
      </c>
      <c r="C755" s="3">
        <v>0.622</v>
      </c>
      <c r="D755" s="7" t="s">
        <v>760</v>
      </c>
      <c r="E755" s="6" t="str">
        <f t="shared" si="11"/>
        <v>ok</v>
      </c>
    </row>
    <row r="756" spans="1:5" x14ac:dyDescent="0.25">
      <c r="A756" s="2" t="s">
        <v>761</v>
      </c>
      <c r="B756" s="3">
        <v>316420</v>
      </c>
      <c r="C756" s="3">
        <v>0.64</v>
      </c>
      <c r="D756" s="7" t="s">
        <v>761</v>
      </c>
      <c r="E756" s="6" t="str">
        <f t="shared" si="11"/>
        <v>ok</v>
      </c>
    </row>
    <row r="757" spans="1:5" x14ac:dyDescent="0.25">
      <c r="A757" s="2" t="s">
        <v>762</v>
      </c>
      <c r="B757" s="3">
        <v>316430</v>
      </c>
      <c r="C757" s="3">
        <v>0.67200000000000004</v>
      </c>
      <c r="D757" s="7" t="s">
        <v>762</v>
      </c>
      <c r="E757" s="6" t="str">
        <f t="shared" si="11"/>
        <v>ok</v>
      </c>
    </row>
    <row r="758" spans="1:5" x14ac:dyDescent="0.25">
      <c r="A758" s="2" t="s">
        <v>763</v>
      </c>
      <c r="B758" s="3">
        <v>316440</v>
      </c>
      <c r="C758" s="3">
        <v>0.69199999999999995</v>
      </c>
      <c r="D758" s="7" t="s">
        <v>763</v>
      </c>
      <c r="E758" s="6" t="str">
        <f t="shared" si="11"/>
        <v>ok</v>
      </c>
    </row>
    <row r="759" spans="1:5" x14ac:dyDescent="0.25">
      <c r="A759" s="2" t="s">
        <v>764</v>
      </c>
      <c r="B759" s="3">
        <v>316443</v>
      </c>
      <c r="C759" s="3">
        <v>0.66</v>
      </c>
      <c r="D759" s="7" t="s">
        <v>764</v>
      </c>
      <c r="E759" s="6" t="str">
        <f t="shared" si="11"/>
        <v>ok</v>
      </c>
    </row>
    <row r="760" spans="1:5" x14ac:dyDescent="0.25">
      <c r="A760" s="2" t="s">
        <v>765</v>
      </c>
      <c r="B760" s="3">
        <v>316447</v>
      </c>
      <c r="C760" s="3">
        <v>0.60699999999999998</v>
      </c>
      <c r="D760" s="7" t="s">
        <v>765</v>
      </c>
      <c r="E760" s="6" t="str">
        <f t="shared" si="11"/>
        <v>ok</v>
      </c>
    </row>
    <row r="761" spans="1:5" x14ac:dyDescent="0.25">
      <c r="A761" s="2" t="s">
        <v>766</v>
      </c>
      <c r="B761" s="3">
        <v>316450</v>
      </c>
      <c r="C761" s="3">
        <v>0.58099999999999996</v>
      </c>
      <c r="D761" s="7" t="s">
        <v>766</v>
      </c>
      <c r="E761" s="6" t="str">
        <f t="shared" si="11"/>
        <v>ok</v>
      </c>
    </row>
    <row r="762" spans="1:5" x14ac:dyDescent="0.25">
      <c r="A762" s="2" t="s">
        <v>767</v>
      </c>
      <c r="B762" s="3">
        <v>316460</v>
      </c>
      <c r="C762" s="3">
        <v>0.626</v>
      </c>
      <c r="D762" s="7" t="s">
        <v>767</v>
      </c>
      <c r="E762" s="6" t="str">
        <f t="shared" si="11"/>
        <v>ok</v>
      </c>
    </row>
    <row r="763" spans="1:5" x14ac:dyDescent="0.25">
      <c r="A763" s="2" t="s">
        <v>768</v>
      </c>
      <c r="B763" s="3">
        <v>316470</v>
      </c>
      <c r="C763" s="3">
        <v>0.72199999999999998</v>
      </c>
      <c r="D763" s="7" t="s">
        <v>768</v>
      </c>
      <c r="E763" s="6" t="str">
        <f t="shared" si="11"/>
        <v>ok</v>
      </c>
    </row>
    <row r="764" spans="1:5" x14ac:dyDescent="0.25">
      <c r="A764" s="2" t="s">
        <v>769</v>
      </c>
      <c r="B764" s="3">
        <v>316480</v>
      </c>
      <c r="C764" s="3">
        <v>0.63200000000000001</v>
      </c>
      <c r="D764" s="7" t="s">
        <v>769</v>
      </c>
      <c r="E764" s="6" t="str">
        <f t="shared" si="11"/>
        <v>ok</v>
      </c>
    </row>
    <row r="765" spans="1:5" x14ac:dyDescent="0.25">
      <c r="A765" s="2" t="s">
        <v>770</v>
      </c>
      <c r="B765" s="3">
        <v>316490</v>
      </c>
      <c r="C765" s="3">
        <v>0.67600000000000005</v>
      </c>
      <c r="D765" s="7" t="s">
        <v>770</v>
      </c>
      <c r="E765" s="6" t="str">
        <f t="shared" si="11"/>
        <v>ok</v>
      </c>
    </row>
    <row r="766" spans="1:5" x14ac:dyDescent="0.25">
      <c r="A766" s="2" t="s">
        <v>771</v>
      </c>
      <c r="B766" s="3">
        <v>316520</v>
      </c>
      <c r="C766" s="3">
        <v>0.66700000000000004</v>
      </c>
      <c r="D766" s="7" t="s">
        <v>771</v>
      </c>
      <c r="E766" s="6" t="str">
        <f t="shared" si="11"/>
        <v>ok</v>
      </c>
    </row>
    <row r="767" spans="1:5" x14ac:dyDescent="0.25">
      <c r="A767" s="2" t="s">
        <v>772</v>
      </c>
      <c r="B767" s="3">
        <v>316500</v>
      </c>
      <c r="C767" s="3">
        <v>0.66200000000000003</v>
      </c>
      <c r="D767" s="7" t="s">
        <v>772</v>
      </c>
      <c r="E767" s="6" t="str">
        <f t="shared" si="11"/>
        <v>ok</v>
      </c>
    </row>
    <row r="768" spans="1:5" x14ac:dyDescent="0.25">
      <c r="A768" s="2" t="s">
        <v>773</v>
      </c>
      <c r="B768" s="3">
        <v>316510</v>
      </c>
      <c r="C768" s="3">
        <v>0.7</v>
      </c>
      <c r="D768" s="7" t="s">
        <v>773</v>
      </c>
      <c r="E768" s="6" t="str">
        <f t="shared" si="11"/>
        <v>ok</v>
      </c>
    </row>
    <row r="769" spans="1:5" x14ac:dyDescent="0.25">
      <c r="A769" s="2" t="s">
        <v>774</v>
      </c>
      <c r="B769" s="3">
        <v>316530</v>
      </c>
      <c r="C769" s="3">
        <v>0.71499999999999997</v>
      </c>
      <c r="D769" s="7" t="s">
        <v>774</v>
      </c>
      <c r="E769" s="6" t="str">
        <f t="shared" si="11"/>
        <v>ok</v>
      </c>
    </row>
    <row r="770" spans="1:5" x14ac:dyDescent="0.25">
      <c r="A770" s="2" t="s">
        <v>775</v>
      </c>
      <c r="B770" s="3">
        <v>316540</v>
      </c>
      <c r="C770" s="3">
        <v>0.68</v>
      </c>
      <c r="D770" s="7" t="s">
        <v>775</v>
      </c>
      <c r="E770" s="6" t="str">
        <f t="shared" si="11"/>
        <v>ok</v>
      </c>
    </row>
    <row r="771" spans="1:5" x14ac:dyDescent="0.25">
      <c r="A771" s="2" t="s">
        <v>776</v>
      </c>
      <c r="B771" s="3">
        <v>316550</v>
      </c>
      <c r="C771" s="3">
        <v>0.63600000000000001</v>
      </c>
      <c r="D771" s="7" t="s">
        <v>776</v>
      </c>
      <c r="E771" s="6" t="str">
        <f t="shared" si="11"/>
        <v>ok</v>
      </c>
    </row>
    <row r="772" spans="1:5" x14ac:dyDescent="0.25">
      <c r="A772" s="2" t="s">
        <v>777</v>
      </c>
      <c r="B772" s="3">
        <v>316553</v>
      </c>
      <c r="C772" s="3">
        <v>0.73399999999999999</v>
      </c>
      <c r="D772" s="7" t="s">
        <v>777</v>
      </c>
      <c r="E772" s="6" t="str">
        <f t="shared" ref="E772:E835" si="12">IF(A772=D772,"ok","erro")</f>
        <v>ok</v>
      </c>
    </row>
    <row r="773" spans="1:5" x14ac:dyDescent="0.25">
      <c r="A773" s="2" t="s">
        <v>778</v>
      </c>
      <c r="B773" s="3">
        <v>316556</v>
      </c>
      <c r="C773" s="3">
        <v>0.65400000000000003</v>
      </c>
      <c r="D773" s="7" t="s">
        <v>778</v>
      </c>
      <c r="E773" s="6" t="str">
        <f t="shared" si="12"/>
        <v>ok</v>
      </c>
    </row>
    <row r="774" spans="1:5" x14ac:dyDescent="0.25">
      <c r="A774" s="2" t="s">
        <v>779</v>
      </c>
      <c r="B774" s="3">
        <v>316557</v>
      </c>
      <c r="C774" s="3">
        <v>0.66100000000000003</v>
      </c>
      <c r="D774" s="7" t="s">
        <v>779</v>
      </c>
      <c r="E774" s="6" t="str">
        <f t="shared" si="12"/>
        <v>ok</v>
      </c>
    </row>
    <row r="775" spans="1:5" x14ac:dyDescent="0.25">
      <c r="A775" s="2" t="s">
        <v>780</v>
      </c>
      <c r="B775" s="3">
        <v>316560</v>
      </c>
      <c r="C775" s="3">
        <v>0.67400000000000004</v>
      </c>
      <c r="D775" s="7" t="s">
        <v>780</v>
      </c>
      <c r="E775" s="6" t="str">
        <f t="shared" si="12"/>
        <v>ok</v>
      </c>
    </row>
    <row r="776" spans="1:5" x14ac:dyDescent="0.25">
      <c r="A776" s="2" t="s">
        <v>781</v>
      </c>
      <c r="B776" s="3">
        <v>316570</v>
      </c>
      <c r="C776" s="3">
        <v>0.64400000000000002</v>
      </c>
      <c r="D776" s="7" t="s">
        <v>781</v>
      </c>
      <c r="E776" s="6" t="str">
        <f t="shared" si="12"/>
        <v>ok</v>
      </c>
    </row>
    <row r="777" spans="1:5" x14ac:dyDescent="0.25">
      <c r="A777" s="2" t="s">
        <v>782</v>
      </c>
      <c r="B777" s="3">
        <v>316580</v>
      </c>
      <c r="C777" s="3">
        <v>0.68400000000000005</v>
      </c>
      <c r="D777" s="7" t="s">
        <v>782</v>
      </c>
      <c r="E777" s="6" t="str">
        <f t="shared" si="12"/>
        <v>ok</v>
      </c>
    </row>
    <row r="778" spans="1:5" x14ac:dyDescent="0.25">
      <c r="A778" s="2" t="s">
        <v>783</v>
      </c>
      <c r="B778" s="3">
        <v>316590</v>
      </c>
      <c r="C778" s="3">
        <v>0.62</v>
      </c>
      <c r="D778" s="7" t="s">
        <v>783</v>
      </c>
      <c r="E778" s="6" t="str">
        <f t="shared" si="12"/>
        <v>ok</v>
      </c>
    </row>
    <row r="779" spans="1:5" x14ac:dyDescent="0.25">
      <c r="A779" s="2" t="s">
        <v>784</v>
      </c>
      <c r="B779" s="3">
        <v>316600</v>
      </c>
      <c r="C779" s="3">
        <v>0.63100000000000001</v>
      </c>
      <c r="D779" s="7" t="s">
        <v>784</v>
      </c>
      <c r="E779" s="6" t="str">
        <f t="shared" si="12"/>
        <v>ok</v>
      </c>
    </row>
    <row r="780" spans="1:5" x14ac:dyDescent="0.25">
      <c r="A780" s="2" t="s">
        <v>785</v>
      </c>
      <c r="B780" s="3">
        <v>316610</v>
      </c>
      <c r="C780" s="3">
        <v>0.56499999999999995</v>
      </c>
      <c r="D780" s="7" t="s">
        <v>785</v>
      </c>
      <c r="E780" s="6" t="str">
        <f t="shared" si="12"/>
        <v>ok</v>
      </c>
    </row>
    <row r="781" spans="1:5" x14ac:dyDescent="0.25">
      <c r="A781" s="2" t="s">
        <v>786</v>
      </c>
      <c r="B781" s="3">
        <v>316620</v>
      </c>
      <c r="C781" s="3">
        <v>0.626</v>
      </c>
      <c r="D781" s="7" t="s">
        <v>786</v>
      </c>
      <c r="E781" s="6" t="str">
        <f t="shared" si="12"/>
        <v>ok</v>
      </c>
    </row>
    <row r="782" spans="1:5" x14ac:dyDescent="0.25">
      <c r="A782" s="2" t="s">
        <v>787</v>
      </c>
      <c r="B782" s="3">
        <v>316630</v>
      </c>
      <c r="C782" s="3">
        <v>0.56000000000000005</v>
      </c>
      <c r="D782" s="7" t="s">
        <v>787</v>
      </c>
      <c r="E782" s="6" t="str">
        <f t="shared" si="12"/>
        <v>ok</v>
      </c>
    </row>
    <row r="783" spans="1:5" x14ac:dyDescent="0.25">
      <c r="A783" s="2" t="s">
        <v>788</v>
      </c>
      <c r="B783" s="3">
        <v>316640</v>
      </c>
      <c r="C783" s="3">
        <v>0.66</v>
      </c>
      <c r="D783" s="7" t="s">
        <v>788</v>
      </c>
      <c r="E783" s="6" t="str">
        <f t="shared" si="12"/>
        <v>ok</v>
      </c>
    </row>
    <row r="784" spans="1:5" x14ac:dyDescent="0.25">
      <c r="A784" s="2" t="s">
        <v>789</v>
      </c>
      <c r="B784" s="3">
        <v>316650</v>
      </c>
      <c r="C784" s="3">
        <v>0.55700000000000005</v>
      </c>
      <c r="D784" s="7" t="s">
        <v>789</v>
      </c>
      <c r="E784" s="6" t="str">
        <f t="shared" si="12"/>
        <v>ok</v>
      </c>
    </row>
    <row r="785" spans="1:5" x14ac:dyDescent="0.25">
      <c r="A785" s="2" t="s">
        <v>790</v>
      </c>
      <c r="B785" s="3">
        <v>316660</v>
      </c>
      <c r="C785" s="3">
        <v>0.67700000000000005</v>
      </c>
      <c r="D785" s="7" t="s">
        <v>790</v>
      </c>
      <c r="E785" s="6" t="str">
        <f t="shared" si="12"/>
        <v>ok</v>
      </c>
    </row>
    <row r="786" spans="1:5" x14ac:dyDescent="0.25">
      <c r="A786" s="2" t="s">
        <v>791</v>
      </c>
      <c r="B786" s="3">
        <v>316670</v>
      </c>
      <c r="C786" s="3">
        <v>0.65100000000000002</v>
      </c>
      <c r="D786" s="7" t="s">
        <v>791</v>
      </c>
      <c r="E786" s="6" t="str">
        <f t="shared" si="12"/>
        <v>ok</v>
      </c>
    </row>
    <row r="787" spans="1:5" x14ac:dyDescent="0.25">
      <c r="A787" s="2" t="s">
        <v>792</v>
      </c>
      <c r="B787" s="3">
        <v>316680</v>
      </c>
      <c r="C787" s="3">
        <v>0.69599999999999995</v>
      </c>
      <c r="D787" s="7" t="s">
        <v>792</v>
      </c>
      <c r="E787" s="6" t="str">
        <f t="shared" si="12"/>
        <v>ok</v>
      </c>
    </row>
    <row r="788" spans="1:5" x14ac:dyDescent="0.25">
      <c r="A788" s="2" t="s">
        <v>793</v>
      </c>
      <c r="B788" s="3">
        <v>316690</v>
      </c>
      <c r="C788" s="3">
        <v>0.67700000000000005</v>
      </c>
      <c r="D788" s="7" t="s">
        <v>793</v>
      </c>
      <c r="E788" s="6" t="str">
        <f t="shared" si="12"/>
        <v>ok</v>
      </c>
    </row>
    <row r="789" spans="1:5" x14ac:dyDescent="0.25">
      <c r="A789" s="2" t="s">
        <v>794</v>
      </c>
      <c r="B789" s="3">
        <v>316695</v>
      </c>
      <c r="C789" s="3">
        <v>0.63300000000000001</v>
      </c>
      <c r="D789" s="7" t="s">
        <v>794</v>
      </c>
      <c r="E789" s="6" t="str">
        <f t="shared" si="12"/>
        <v>ok</v>
      </c>
    </row>
    <row r="790" spans="1:5" x14ac:dyDescent="0.25">
      <c r="A790" s="2" t="s">
        <v>795</v>
      </c>
      <c r="B790" s="3">
        <v>316700</v>
      </c>
      <c r="C790" s="3">
        <v>0.64300000000000002</v>
      </c>
      <c r="D790" s="7" t="s">
        <v>795</v>
      </c>
      <c r="E790" s="6" t="str">
        <f t="shared" si="12"/>
        <v>ok</v>
      </c>
    </row>
    <row r="791" spans="1:5" x14ac:dyDescent="0.25">
      <c r="A791" s="2" t="s">
        <v>796</v>
      </c>
      <c r="B791" s="3">
        <v>316710</v>
      </c>
      <c r="C791" s="3">
        <v>0.65600000000000003</v>
      </c>
      <c r="D791" s="7" t="s">
        <v>796</v>
      </c>
      <c r="E791" s="6" t="str">
        <f t="shared" si="12"/>
        <v>ok</v>
      </c>
    </row>
    <row r="792" spans="1:5" x14ac:dyDescent="0.25">
      <c r="A792" s="2" t="s">
        <v>797</v>
      </c>
      <c r="B792" s="3">
        <v>316720</v>
      </c>
      <c r="C792" s="3">
        <v>0.76</v>
      </c>
      <c r="D792" s="7" t="s">
        <v>797</v>
      </c>
      <c r="E792" s="6" t="str">
        <f t="shared" si="12"/>
        <v>ok</v>
      </c>
    </row>
    <row r="793" spans="1:5" x14ac:dyDescent="0.25">
      <c r="A793" s="2" t="s">
        <v>798</v>
      </c>
      <c r="B793" s="3">
        <v>316555</v>
      </c>
      <c r="C793" s="3">
        <v>0.54200000000000004</v>
      </c>
      <c r="D793" s="7" t="s">
        <v>798</v>
      </c>
      <c r="E793" s="6" t="str">
        <f t="shared" si="12"/>
        <v>ok</v>
      </c>
    </row>
    <row r="794" spans="1:5" x14ac:dyDescent="0.25">
      <c r="A794" s="2" t="s">
        <v>799</v>
      </c>
      <c r="B794" s="3">
        <v>316730</v>
      </c>
      <c r="C794" s="3">
        <v>0.65200000000000002</v>
      </c>
      <c r="D794" s="7" t="s">
        <v>799</v>
      </c>
      <c r="E794" s="6" t="str">
        <f t="shared" si="12"/>
        <v>ok</v>
      </c>
    </row>
    <row r="795" spans="1:5" x14ac:dyDescent="0.25">
      <c r="A795" s="2" t="s">
        <v>800</v>
      </c>
      <c r="B795" s="3">
        <v>316740</v>
      </c>
      <c r="C795" s="3">
        <v>0.69899999999999995</v>
      </c>
      <c r="D795" s="7" t="s">
        <v>800</v>
      </c>
      <c r="E795" s="6" t="str">
        <f t="shared" si="12"/>
        <v>ok</v>
      </c>
    </row>
    <row r="796" spans="1:5" x14ac:dyDescent="0.25">
      <c r="A796" s="2" t="s">
        <v>801</v>
      </c>
      <c r="B796" s="3">
        <v>316750</v>
      </c>
      <c r="C796" s="3">
        <v>0.63800000000000001</v>
      </c>
      <c r="D796" s="7" t="s">
        <v>801</v>
      </c>
      <c r="E796" s="6" t="str">
        <f t="shared" si="12"/>
        <v>ok</v>
      </c>
    </row>
    <row r="797" spans="1:5" x14ac:dyDescent="0.25">
      <c r="A797" s="2" t="s">
        <v>802</v>
      </c>
      <c r="B797" s="3">
        <v>316760</v>
      </c>
      <c r="C797" s="3">
        <v>0.63200000000000001</v>
      </c>
      <c r="D797" s="7" t="s">
        <v>802</v>
      </c>
      <c r="E797" s="6" t="str">
        <f t="shared" si="12"/>
        <v>ok</v>
      </c>
    </row>
    <row r="798" spans="1:5" x14ac:dyDescent="0.25">
      <c r="A798" s="2" t="s">
        <v>803</v>
      </c>
      <c r="B798" s="3">
        <v>316770</v>
      </c>
      <c r="C798" s="3">
        <v>0.63100000000000001</v>
      </c>
      <c r="D798" s="7" t="s">
        <v>803</v>
      </c>
      <c r="E798" s="6" t="str">
        <f t="shared" si="12"/>
        <v>ok</v>
      </c>
    </row>
    <row r="799" spans="1:5" x14ac:dyDescent="0.25">
      <c r="A799" s="2" t="s">
        <v>804</v>
      </c>
      <c r="B799" s="3">
        <v>316780</v>
      </c>
      <c r="C799" s="3">
        <v>0.69699999999999995</v>
      </c>
      <c r="D799" s="7" t="s">
        <v>804</v>
      </c>
      <c r="E799" s="6" t="str">
        <f t="shared" si="12"/>
        <v>ok</v>
      </c>
    </row>
    <row r="800" spans="1:5" x14ac:dyDescent="0.25">
      <c r="A800" s="2" t="s">
        <v>805</v>
      </c>
      <c r="B800" s="3">
        <v>316790</v>
      </c>
      <c r="C800" s="3">
        <v>0.68100000000000005</v>
      </c>
      <c r="D800" s="7" t="s">
        <v>805</v>
      </c>
      <c r="E800" s="6" t="str">
        <f t="shared" si="12"/>
        <v>ok</v>
      </c>
    </row>
    <row r="801" spans="1:5" x14ac:dyDescent="0.25">
      <c r="A801" s="2" t="s">
        <v>806</v>
      </c>
      <c r="B801" s="3">
        <v>316800</v>
      </c>
      <c r="C801" s="3">
        <v>0.67</v>
      </c>
      <c r="D801" s="7" t="s">
        <v>806</v>
      </c>
      <c r="E801" s="6" t="str">
        <f t="shared" si="12"/>
        <v>ok</v>
      </c>
    </row>
    <row r="802" spans="1:5" x14ac:dyDescent="0.25">
      <c r="A802" s="2" t="s">
        <v>807</v>
      </c>
      <c r="B802" s="3">
        <v>316805</v>
      </c>
      <c r="C802" s="3">
        <v>0.64500000000000002</v>
      </c>
      <c r="D802" s="7" t="s">
        <v>807</v>
      </c>
      <c r="E802" s="6" t="str">
        <f t="shared" si="12"/>
        <v>ok</v>
      </c>
    </row>
    <row r="803" spans="1:5" x14ac:dyDescent="0.25">
      <c r="A803" s="2" t="s">
        <v>808</v>
      </c>
      <c r="B803" s="3">
        <v>316810</v>
      </c>
      <c r="C803" s="3">
        <v>0.71199999999999997</v>
      </c>
      <c r="D803" s="7" t="s">
        <v>808</v>
      </c>
      <c r="E803" s="6" t="str">
        <f t="shared" si="12"/>
        <v>ok</v>
      </c>
    </row>
    <row r="804" spans="1:5" x14ac:dyDescent="0.25">
      <c r="A804" s="2" t="s">
        <v>809</v>
      </c>
      <c r="B804" s="3">
        <v>316820</v>
      </c>
      <c r="C804" s="3">
        <v>0.66700000000000004</v>
      </c>
      <c r="D804" s="7" t="s">
        <v>809</v>
      </c>
      <c r="E804" s="6" t="str">
        <f t="shared" si="12"/>
        <v>ok</v>
      </c>
    </row>
    <row r="805" spans="1:5" x14ac:dyDescent="0.25">
      <c r="A805" s="2" t="s">
        <v>810</v>
      </c>
      <c r="B805" s="3">
        <v>316830</v>
      </c>
      <c r="C805" s="3">
        <v>0.65100000000000002</v>
      </c>
      <c r="D805" s="7" t="s">
        <v>810</v>
      </c>
      <c r="E805" s="6" t="str">
        <f t="shared" si="12"/>
        <v>ok</v>
      </c>
    </row>
    <row r="806" spans="1:5" x14ac:dyDescent="0.25">
      <c r="A806" s="2" t="s">
        <v>811</v>
      </c>
      <c r="B806" s="3">
        <v>316840</v>
      </c>
      <c r="C806" s="3">
        <v>0.63300000000000001</v>
      </c>
      <c r="D806" s="7" t="s">
        <v>811</v>
      </c>
      <c r="E806" s="6" t="str">
        <f t="shared" si="12"/>
        <v>ok</v>
      </c>
    </row>
    <row r="807" spans="1:5" x14ac:dyDescent="0.25">
      <c r="A807" s="2" t="s">
        <v>812</v>
      </c>
      <c r="B807" s="3">
        <v>316850</v>
      </c>
      <c r="C807" s="3">
        <v>0.67500000000000004</v>
      </c>
      <c r="D807" s="7" t="s">
        <v>812</v>
      </c>
      <c r="E807" s="6" t="str">
        <f t="shared" si="12"/>
        <v>ok</v>
      </c>
    </row>
    <row r="808" spans="1:5" x14ac:dyDescent="0.25">
      <c r="A808" s="2" t="s">
        <v>813</v>
      </c>
      <c r="B808" s="3">
        <v>316860</v>
      </c>
      <c r="C808" s="3">
        <v>0.70099999999999996</v>
      </c>
      <c r="D808" s="7" t="s">
        <v>813</v>
      </c>
      <c r="E808" s="6" t="str">
        <f t="shared" si="12"/>
        <v>ok</v>
      </c>
    </row>
    <row r="809" spans="1:5" x14ac:dyDescent="0.25">
      <c r="A809" s="2" t="s">
        <v>814</v>
      </c>
      <c r="B809" s="3">
        <v>316870</v>
      </c>
      <c r="C809" s="3">
        <v>0.77</v>
      </c>
      <c r="D809" s="7" t="s">
        <v>814</v>
      </c>
      <c r="E809" s="6" t="str">
        <f t="shared" si="12"/>
        <v>ok</v>
      </c>
    </row>
    <row r="810" spans="1:5" x14ac:dyDescent="0.25">
      <c r="A810" s="2" t="s">
        <v>815</v>
      </c>
      <c r="B810" s="3">
        <v>316880</v>
      </c>
      <c r="C810" s="3">
        <v>0.74</v>
      </c>
      <c r="D810" s="7" t="s">
        <v>815</v>
      </c>
      <c r="E810" s="6" t="str">
        <f t="shared" si="12"/>
        <v>ok</v>
      </c>
    </row>
    <row r="811" spans="1:5" x14ac:dyDescent="0.25">
      <c r="A811" s="2" t="s">
        <v>816</v>
      </c>
      <c r="B811" s="3">
        <v>316890</v>
      </c>
      <c r="C811" s="3">
        <v>0.68300000000000005</v>
      </c>
      <c r="D811" s="7" t="s">
        <v>816</v>
      </c>
      <c r="E811" s="6" t="str">
        <f t="shared" si="12"/>
        <v>ok</v>
      </c>
    </row>
    <row r="812" spans="1:5" x14ac:dyDescent="0.25">
      <c r="A812" s="2" t="s">
        <v>817</v>
      </c>
      <c r="B812" s="3">
        <v>316900</v>
      </c>
      <c r="C812" s="3">
        <v>0.68799999999999994</v>
      </c>
      <c r="D812" s="7" t="s">
        <v>817</v>
      </c>
      <c r="E812" s="6" t="str">
        <f t="shared" si="12"/>
        <v>ok</v>
      </c>
    </row>
    <row r="813" spans="1:5" x14ac:dyDescent="0.25">
      <c r="A813" s="2" t="s">
        <v>818</v>
      </c>
      <c r="B813" s="3">
        <v>316905</v>
      </c>
      <c r="C813" s="3">
        <v>0.69599999999999995</v>
      </c>
      <c r="D813" s="7" t="s">
        <v>818</v>
      </c>
      <c r="E813" s="6" t="str">
        <f t="shared" si="12"/>
        <v>ok</v>
      </c>
    </row>
    <row r="814" spans="1:5" x14ac:dyDescent="0.25">
      <c r="A814" s="2" t="s">
        <v>819</v>
      </c>
      <c r="B814" s="3">
        <v>316910</v>
      </c>
      <c r="C814" s="3">
        <v>0.66100000000000003</v>
      </c>
      <c r="D814" s="7" t="s">
        <v>819</v>
      </c>
      <c r="E814" s="6" t="str">
        <f t="shared" si="12"/>
        <v>ok</v>
      </c>
    </row>
    <row r="815" spans="1:5" x14ac:dyDescent="0.25">
      <c r="A815" s="2" t="s">
        <v>820</v>
      </c>
      <c r="B815" s="3">
        <v>316920</v>
      </c>
      <c r="C815" s="3">
        <v>0.71799999999999997</v>
      </c>
      <c r="D815" s="7" t="s">
        <v>820</v>
      </c>
      <c r="E815" s="6" t="str">
        <f t="shared" si="12"/>
        <v>ok</v>
      </c>
    </row>
    <row r="816" spans="1:5" x14ac:dyDescent="0.25">
      <c r="A816" s="2" t="s">
        <v>821</v>
      </c>
      <c r="B816" s="3">
        <v>316930</v>
      </c>
      <c r="C816" s="3">
        <v>0.74399999999999999</v>
      </c>
      <c r="D816" s="7" t="s">
        <v>821</v>
      </c>
      <c r="E816" s="6" t="str">
        <f t="shared" si="12"/>
        <v>ok</v>
      </c>
    </row>
    <row r="817" spans="1:5" x14ac:dyDescent="0.25">
      <c r="A817" s="2" t="s">
        <v>822</v>
      </c>
      <c r="B817" s="3">
        <v>316935</v>
      </c>
      <c r="C817" s="3">
        <v>0.752</v>
      </c>
      <c r="D817" s="7" t="s">
        <v>822</v>
      </c>
      <c r="E817" s="6" t="str">
        <f t="shared" si="12"/>
        <v>ok</v>
      </c>
    </row>
    <row r="818" spans="1:5" x14ac:dyDescent="0.25">
      <c r="A818" s="2" t="s">
        <v>823</v>
      </c>
      <c r="B818" s="3">
        <v>316940</v>
      </c>
      <c r="C818" s="3">
        <v>0.73099999999999998</v>
      </c>
      <c r="D818" s="7" t="s">
        <v>823</v>
      </c>
      <c r="E818" s="6" t="str">
        <f t="shared" si="12"/>
        <v>ok</v>
      </c>
    </row>
    <row r="819" spans="1:5" x14ac:dyDescent="0.25">
      <c r="A819" s="2" t="s">
        <v>824</v>
      </c>
      <c r="B819" s="3">
        <v>316950</v>
      </c>
      <c r="C819" s="3">
        <v>0.626</v>
      </c>
      <c r="D819" s="7" t="s">
        <v>824</v>
      </c>
      <c r="E819" s="6" t="str">
        <f t="shared" si="12"/>
        <v>ok</v>
      </c>
    </row>
    <row r="820" spans="1:5" x14ac:dyDescent="0.25">
      <c r="A820" s="2" t="s">
        <v>825</v>
      </c>
      <c r="B820" s="3">
        <v>316960</v>
      </c>
      <c r="C820" s="3">
        <v>0.71899999999999997</v>
      </c>
      <c r="D820" s="7" t="s">
        <v>825</v>
      </c>
      <c r="E820" s="6" t="str">
        <f t="shared" si="12"/>
        <v>ok</v>
      </c>
    </row>
    <row r="821" spans="1:5" x14ac:dyDescent="0.25">
      <c r="A821" s="2" t="s">
        <v>826</v>
      </c>
      <c r="B821" s="3">
        <v>316970</v>
      </c>
      <c r="C821" s="3">
        <v>0.68200000000000005</v>
      </c>
      <c r="D821" s="7" t="s">
        <v>826</v>
      </c>
      <c r="E821" s="6" t="str">
        <f t="shared" si="12"/>
        <v>ok</v>
      </c>
    </row>
    <row r="822" spans="1:5" x14ac:dyDescent="0.25">
      <c r="A822" s="2" t="s">
        <v>827</v>
      </c>
      <c r="B822" s="3">
        <v>316980</v>
      </c>
      <c r="C822" s="3">
        <v>0.69599999999999995</v>
      </c>
      <c r="D822" s="7" t="s">
        <v>827</v>
      </c>
      <c r="E822" s="6" t="str">
        <f t="shared" si="12"/>
        <v>ok</v>
      </c>
    </row>
    <row r="823" spans="1:5" x14ac:dyDescent="0.25">
      <c r="A823" s="2" t="s">
        <v>828</v>
      </c>
      <c r="B823" s="3">
        <v>316990</v>
      </c>
      <c r="C823" s="3">
        <v>0.72399999999999998</v>
      </c>
      <c r="D823" s="7" t="s">
        <v>828</v>
      </c>
      <c r="E823" s="6" t="str">
        <f t="shared" si="12"/>
        <v>ok</v>
      </c>
    </row>
    <row r="824" spans="1:5" x14ac:dyDescent="0.25">
      <c r="A824" s="2" t="s">
        <v>829</v>
      </c>
      <c r="B824" s="3">
        <v>317000</v>
      </c>
      <c r="C824" s="3">
        <v>0.60899999999999999</v>
      </c>
      <c r="D824" s="7" t="s">
        <v>829</v>
      </c>
      <c r="E824" s="6" t="str">
        <f t="shared" si="12"/>
        <v>ok</v>
      </c>
    </row>
    <row r="825" spans="1:5" x14ac:dyDescent="0.25">
      <c r="A825" s="2" t="s">
        <v>830</v>
      </c>
      <c r="B825" s="3">
        <v>317005</v>
      </c>
      <c r="C825" s="3">
        <v>0.61399999999999999</v>
      </c>
      <c r="D825" s="7" t="s">
        <v>830</v>
      </c>
      <c r="E825" s="6" t="str">
        <f t="shared" si="12"/>
        <v>ok</v>
      </c>
    </row>
    <row r="826" spans="1:5" x14ac:dyDescent="0.25">
      <c r="A826" s="2" t="s">
        <v>831</v>
      </c>
      <c r="B826" s="3">
        <v>317010</v>
      </c>
      <c r="C826" s="3">
        <v>0.77200000000000002</v>
      </c>
      <c r="D826" s="7" t="s">
        <v>831</v>
      </c>
      <c r="E826" s="6" t="str">
        <f t="shared" si="12"/>
        <v>ok</v>
      </c>
    </row>
    <row r="827" spans="1:5" x14ac:dyDescent="0.25">
      <c r="A827" s="2" t="s">
        <v>832</v>
      </c>
      <c r="B827" s="3">
        <v>317020</v>
      </c>
      <c r="C827" s="3">
        <v>0.78900000000000003</v>
      </c>
      <c r="D827" s="7" t="s">
        <v>832</v>
      </c>
      <c r="E827" s="6" t="str">
        <f t="shared" si="12"/>
        <v>ok</v>
      </c>
    </row>
    <row r="828" spans="1:5" x14ac:dyDescent="0.25">
      <c r="A828" s="2" t="s">
        <v>833</v>
      </c>
      <c r="B828" s="3">
        <v>317030</v>
      </c>
      <c r="C828" s="3">
        <v>0.63800000000000001</v>
      </c>
      <c r="D828" s="7" t="s">
        <v>833</v>
      </c>
      <c r="E828" s="6" t="str">
        <f t="shared" si="12"/>
        <v>ok</v>
      </c>
    </row>
    <row r="829" spans="1:5" x14ac:dyDescent="0.25">
      <c r="A829" s="2" t="s">
        <v>834</v>
      </c>
      <c r="B829" s="3">
        <v>317040</v>
      </c>
      <c r="C829" s="3">
        <v>0.73599999999999999</v>
      </c>
      <c r="D829" s="7" t="s">
        <v>834</v>
      </c>
      <c r="E829" s="6" t="str">
        <f t="shared" si="12"/>
        <v>ok</v>
      </c>
    </row>
    <row r="830" spans="1:5" x14ac:dyDescent="0.25">
      <c r="A830" s="2" t="s">
        <v>835</v>
      </c>
      <c r="B830" s="3">
        <v>317043</v>
      </c>
      <c r="C830" s="3">
        <v>0.67200000000000004</v>
      </c>
      <c r="D830" s="7" t="s">
        <v>835</v>
      </c>
      <c r="E830" s="6" t="str">
        <f t="shared" si="12"/>
        <v>ok</v>
      </c>
    </row>
    <row r="831" spans="1:5" x14ac:dyDescent="0.25">
      <c r="A831" s="2" t="s">
        <v>836</v>
      </c>
      <c r="B831" s="3">
        <v>317047</v>
      </c>
      <c r="C831" s="3">
        <v>0.66400000000000003</v>
      </c>
      <c r="D831" s="7" t="s">
        <v>836</v>
      </c>
      <c r="E831" s="6" t="str">
        <f t="shared" si="12"/>
        <v>ok</v>
      </c>
    </row>
    <row r="832" spans="1:5" x14ac:dyDescent="0.25">
      <c r="A832" s="2" t="s">
        <v>837</v>
      </c>
      <c r="B832" s="3">
        <v>317050</v>
      </c>
      <c r="C832" s="3">
        <v>0.63300000000000001</v>
      </c>
      <c r="D832" s="7" t="s">
        <v>837</v>
      </c>
      <c r="E832" s="6" t="str">
        <f t="shared" si="12"/>
        <v>ok</v>
      </c>
    </row>
    <row r="833" spans="1:5" x14ac:dyDescent="0.25">
      <c r="A833" s="2" t="s">
        <v>838</v>
      </c>
      <c r="B833" s="3">
        <v>317052</v>
      </c>
      <c r="C833" s="3">
        <v>0.61899999999999999</v>
      </c>
      <c r="D833" s="7" t="s">
        <v>838</v>
      </c>
      <c r="E833" s="6" t="str">
        <f t="shared" si="12"/>
        <v>ok</v>
      </c>
    </row>
    <row r="834" spans="1:5" x14ac:dyDescent="0.25">
      <c r="A834" s="2" t="s">
        <v>839</v>
      </c>
      <c r="B834" s="3">
        <v>317057</v>
      </c>
      <c r="C834" s="3">
        <v>0.63100000000000001</v>
      </c>
      <c r="D834" s="7" t="s">
        <v>839</v>
      </c>
      <c r="E834" s="6" t="str">
        <f t="shared" si="12"/>
        <v>ok</v>
      </c>
    </row>
    <row r="835" spans="1:5" x14ac:dyDescent="0.25">
      <c r="A835" s="2" t="s">
        <v>840</v>
      </c>
      <c r="B835" s="3">
        <v>317060</v>
      </c>
      <c r="C835" s="3">
        <v>0.69599999999999995</v>
      </c>
      <c r="D835" s="7" t="s">
        <v>840</v>
      </c>
      <c r="E835" s="6" t="str">
        <f t="shared" si="12"/>
        <v>ok</v>
      </c>
    </row>
    <row r="836" spans="1:5" x14ac:dyDescent="0.25">
      <c r="A836" s="2" t="s">
        <v>841</v>
      </c>
      <c r="B836" s="3">
        <v>317065</v>
      </c>
      <c r="C836" s="3">
        <v>0.63400000000000001</v>
      </c>
      <c r="D836" s="7" t="s">
        <v>841</v>
      </c>
      <c r="E836" s="6" t="str">
        <f t="shared" ref="E836:E855" si="13">IF(A836=D836,"ok","erro")</f>
        <v>ok</v>
      </c>
    </row>
    <row r="837" spans="1:5" x14ac:dyDescent="0.25">
      <c r="A837" s="2" t="s">
        <v>842</v>
      </c>
      <c r="B837" s="3">
        <v>317070</v>
      </c>
      <c r="C837" s="3">
        <v>0.77800000000000002</v>
      </c>
      <c r="D837" s="7" t="s">
        <v>842</v>
      </c>
      <c r="E837" s="6" t="str">
        <f t="shared" si="13"/>
        <v>ok</v>
      </c>
    </row>
    <row r="838" spans="1:5" x14ac:dyDescent="0.25">
      <c r="A838" s="2" t="s">
        <v>843</v>
      </c>
      <c r="B838" s="3">
        <v>317075</v>
      </c>
      <c r="C838" s="3">
        <v>0.71099999999999997</v>
      </c>
      <c r="D838" s="7" t="s">
        <v>843</v>
      </c>
      <c r="E838" s="6" t="str">
        <f t="shared" si="13"/>
        <v>ok</v>
      </c>
    </row>
    <row r="839" spans="1:5" x14ac:dyDescent="0.25">
      <c r="A839" s="2" t="s">
        <v>844</v>
      </c>
      <c r="B839" s="3">
        <v>317080</v>
      </c>
      <c r="C839" s="3">
        <v>0.66600000000000004</v>
      </c>
      <c r="D839" s="7" t="s">
        <v>844</v>
      </c>
      <c r="E839" s="6" t="str">
        <f t="shared" si="13"/>
        <v>ok</v>
      </c>
    </row>
    <row r="840" spans="1:5" x14ac:dyDescent="0.25">
      <c r="A840" s="2" t="s">
        <v>845</v>
      </c>
      <c r="B840" s="3">
        <v>317090</v>
      </c>
      <c r="C840" s="3">
        <v>0.59399999999999997</v>
      </c>
      <c r="D840" s="7" t="s">
        <v>845</v>
      </c>
      <c r="E840" s="6" t="str">
        <f t="shared" si="13"/>
        <v>ok</v>
      </c>
    </row>
    <row r="841" spans="1:5" x14ac:dyDescent="0.25">
      <c r="A841" s="2" t="s">
        <v>846</v>
      </c>
      <c r="B841" s="3">
        <v>317100</v>
      </c>
      <c r="C841" s="3">
        <v>0.74199999999999999</v>
      </c>
      <c r="D841" s="7" t="s">
        <v>846</v>
      </c>
      <c r="E841" s="6" t="str">
        <f t="shared" si="13"/>
        <v>ok</v>
      </c>
    </row>
    <row r="842" spans="1:5" x14ac:dyDescent="0.25">
      <c r="A842" s="2" t="s">
        <v>847</v>
      </c>
      <c r="B842" s="3">
        <v>317103</v>
      </c>
      <c r="C842" s="3">
        <v>0.58399999999999996</v>
      </c>
      <c r="D842" s="7" t="s">
        <v>847</v>
      </c>
      <c r="E842" s="6" t="str">
        <f t="shared" si="13"/>
        <v>ok</v>
      </c>
    </row>
    <row r="843" spans="1:5" x14ac:dyDescent="0.25">
      <c r="A843" s="2" t="s">
        <v>848</v>
      </c>
      <c r="B843" s="3">
        <v>317107</v>
      </c>
      <c r="C843" s="3">
        <v>0.63200000000000001</v>
      </c>
      <c r="D843" s="7" t="s">
        <v>848</v>
      </c>
      <c r="E843" s="6" t="str">
        <f t="shared" si="13"/>
        <v>ok</v>
      </c>
    </row>
    <row r="844" spans="1:5" x14ac:dyDescent="0.25">
      <c r="A844" s="2" t="s">
        <v>849</v>
      </c>
      <c r="B844" s="3">
        <v>317110</v>
      </c>
      <c r="C844" s="3">
        <v>0.66700000000000004</v>
      </c>
      <c r="D844" s="7" t="s">
        <v>849</v>
      </c>
      <c r="E844" s="6" t="str">
        <f t="shared" si="13"/>
        <v>ok</v>
      </c>
    </row>
    <row r="845" spans="1:5" x14ac:dyDescent="0.25">
      <c r="A845" s="2" t="s">
        <v>850</v>
      </c>
      <c r="B845" s="3">
        <v>317115</v>
      </c>
      <c r="C845" s="3">
        <v>0.61199999999999999</v>
      </c>
      <c r="D845" s="7" t="s">
        <v>850</v>
      </c>
      <c r="E845" s="6" t="str">
        <f t="shared" si="13"/>
        <v>ok</v>
      </c>
    </row>
    <row r="846" spans="1:5" x14ac:dyDescent="0.25">
      <c r="A846" s="2" t="s">
        <v>851</v>
      </c>
      <c r="B846" s="3">
        <v>317120</v>
      </c>
      <c r="C846" s="3">
        <v>0.68799999999999994</v>
      </c>
      <c r="D846" s="7" t="s">
        <v>851</v>
      </c>
      <c r="E846" s="6" t="str">
        <f t="shared" si="13"/>
        <v>ok</v>
      </c>
    </row>
    <row r="847" spans="1:5" x14ac:dyDescent="0.25">
      <c r="A847" s="2" t="s">
        <v>852</v>
      </c>
      <c r="B847" s="3">
        <v>317130</v>
      </c>
      <c r="C847" s="3">
        <v>0.77500000000000002</v>
      </c>
      <c r="D847" s="7" t="s">
        <v>852</v>
      </c>
      <c r="E847" s="6" t="str">
        <f t="shared" si="13"/>
        <v>ok</v>
      </c>
    </row>
    <row r="848" spans="1:5" x14ac:dyDescent="0.25">
      <c r="A848" s="2" t="s">
        <v>853</v>
      </c>
      <c r="B848" s="3">
        <v>317140</v>
      </c>
      <c r="C848" s="3">
        <v>0.66800000000000004</v>
      </c>
      <c r="D848" s="7" t="s">
        <v>853</v>
      </c>
      <c r="E848" s="6" t="str">
        <f t="shared" si="13"/>
        <v>ok</v>
      </c>
    </row>
    <row r="849" spans="1:5" x14ac:dyDescent="0.25">
      <c r="A849" s="2" t="s">
        <v>854</v>
      </c>
      <c r="B849" s="3">
        <v>317160</v>
      </c>
      <c r="C849" s="3">
        <v>0.61</v>
      </c>
      <c r="D849" s="7" t="s">
        <v>854</v>
      </c>
      <c r="E849" s="6" t="str">
        <f t="shared" si="13"/>
        <v>ok</v>
      </c>
    </row>
    <row r="850" spans="1:5" x14ac:dyDescent="0.25">
      <c r="A850" s="2" t="s">
        <v>855</v>
      </c>
      <c r="B850" s="3">
        <v>317170</v>
      </c>
      <c r="C850" s="3">
        <v>0.65100000000000002</v>
      </c>
      <c r="D850" s="7" t="s">
        <v>855</v>
      </c>
      <c r="E850" s="6" t="str">
        <f t="shared" si="13"/>
        <v>ok</v>
      </c>
    </row>
    <row r="851" spans="1:5" x14ac:dyDescent="0.25">
      <c r="A851" s="2" t="s">
        <v>856</v>
      </c>
      <c r="B851" s="3">
        <v>317180</v>
      </c>
      <c r="C851" s="3">
        <v>0.67500000000000004</v>
      </c>
      <c r="D851" s="7" t="s">
        <v>856</v>
      </c>
      <c r="E851" s="6" t="str">
        <f t="shared" si="13"/>
        <v>ok</v>
      </c>
    </row>
    <row r="852" spans="1:5" x14ac:dyDescent="0.25">
      <c r="A852" s="2" t="s">
        <v>857</v>
      </c>
      <c r="B852" s="3">
        <v>317190</v>
      </c>
      <c r="C852" s="3">
        <v>0.62</v>
      </c>
      <c r="D852" s="7" t="s">
        <v>857</v>
      </c>
      <c r="E852" s="6" t="str">
        <f t="shared" si="13"/>
        <v>ok</v>
      </c>
    </row>
    <row r="853" spans="1:5" x14ac:dyDescent="0.25">
      <c r="A853" s="2" t="s">
        <v>858</v>
      </c>
      <c r="B853" s="3">
        <v>317200</v>
      </c>
      <c r="C853" s="3">
        <v>0.70899999999999996</v>
      </c>
      <c r="D853" s="7" t="s">
        <v>858</v>
      </c>
      <c r="E853" s="6" t="str">
        <f t="shared" si="13"/>
        <v>ok</v>
      </c>
    </row>
    <row r="854" spans="1:5" x14ac:dyDescent="0.25">
      <c r="A854" s="2" t="s">
        <v>859</v>
      </c>
      <c r="B854" s="3">
        <v>317210</v>
      </c>
      <c r="C854" s="3">
        <v>0.66900000000000004</v>
      </c>
      <c r="D854" s="7" t="s">
        <v>859</v>
      </c>
      <c r="E854" s="6" t="str">
        <f t="shared" si="13"/>
        <v>ok</v>
      </c>
    </row>
    <row r="855" spans="1:5" x14ac:dyDescent="0.25">
      <c r="A855" s="2" t="s">
        <v>860</v>
      </c>
      <c r="B855" s="3">
        <v>317220</v>
      </c>
      <c r="C855" s="3">
        <v>0.67800000000000005</v>
      </c>
      <c r="D855" s="7" t="s">
        <v>860</v>
      </c>
      <c r="E855" s="6" t="str">
        <f t="shared" si="13"/>
        <v>ok</v>
      </c>
    </row>
  </sheetData>
  <sheetProtection password="9351" sheet="1" objects="1" scenarios="1" selectLockedCells="1" selectUnlockedCells="1"/>
  <autoFilter ref="A2:E855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3"/>
  <sheetViews>
    <sheetView workbookViewId="0">
      <selection activeCell="A23" sqref="A23"/>
    </sheetView>
  </sheetViews>
  <sheetFormatPr defaultRowHeight="15" x14ac:dyDescent="0.25"/>
  <cols>
    <col min="1" max="1" width="14.28515625" style="6" customWidth="1"/>
    <col min="2" max="2" width="13.85546875" style="6" bestFit="1" customWidth="1"/>
    <col min="3" max="3" width="11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32" t="s">
        <v>862</v>
      </c>
      <c r="B1" s="31"/>
      <c r="C1" s="31"/>
      <c r="D1" s="31"/>
    </row>
    <row r="2" spans="1:6" x14ac:dyDescent="0.25">
      <c r="A2" s="32" t="s">
        <v>1746</v>
      </c>
      <c r="B2" s="31"/>
      <c r="C2" s="31"/>
      <c r="D2" s="31"/>
    </row>
    <row r="3" spans="1:6" x14ac:dyDescent="0.25">
      <c r="A3" s="32" t="s">
        <v>863</v>
      </c>
      <c r="B3" s="31"/>
      <c r="C3" s="31"/>
      <c r="D3" s="31"/>
    </row>
    <row r="4" spans="1:6" x14ac:dyDescent="0.25">
      <c r="A4" s="32" t="s">
        <v>864</v>
      </c>
      <c r="B4" s="31"/>
      <c r="C4" s="31"/>
      <c r="D4" s="31"/>
    </row>
    <row r="5" spans="1:6" x14ac:dyDescent="0.25">
      <c r="A5" s="36" t="s">
        <v>0</v>
      </c>
      <c r="B5" s="37" t="s">
        <v>1</v>
      </c>
      <c r="C5" s="37" t="s">
        <v>865</v>
      </c>
      <c r="D5" s="37" t="s">
        <v>866</v>
      </c>
      <c r="E5" s="7" t="s">
        <v>7</v>
      </c>
    </row>
    <row r="6" spans="1:6" ht="30" x14ac:dyDescent="0.25">
      <c r="A6" s="38" t="s">
        <v>8</v>
      </c>
      <c r="B6" s="39">
        <v>351952.28</v>
      </c>
      <c r="C6" s="39">
        <v>5007.7</v>
      </c>
      <c r="D6" s="40">
        <v>0</v>
      </c>
      <c r="E6" s="7" t="s">
        <v>8</v>
      </c>
      <c r="F6" s="6" t="str">
        <f>IF(A6=E6,"ok","erro")</f>
        <v>ok</v>
      </c>
    </row>
    <row r="7" spans="1:6" x14ac:dyDescent="0.25">
      <c r="A7" s="41" t="s">
        <v>9</v>
      </c>
      <c r="B7" s="42">
        <v>703904.51</v>
      </c>
      <c r="C7" s="42">
        <v>12697.3</v>
      </c>
      <c r="D7" s="43">
        <v>0</v>
      </c>
      <c r="E7" s="7" t="s">
        <v>9</v>
      </c>
      <c r="F7" s="6" t="str">
        <f t="shared" ref="F7:F70" si="0">IF(A7=E7,"ok","erro")</f>
        <v>ok</v>
      </c>
    </row>
    <row r="8" spans="1:6" x14ac:dyDescent="0.25">
      <c r="A8" s="38" t="s">
        <v>10</v>
      </c>
      <c r="B8" s="39">
        <v>586587.1</v>
      </c>
      <c r="C8" s="39">
        <v>1076.73</v>
      </c>
      <c r="D8" s="40">
        <v>0</v>
      </c>
      <c r="E8" s="7" t="s">
        <v>10</v>
      </c>
      <c r="F8" s="6" t="str">
        <f t="shared" si="0"/>
        <v>ok</v>
      </c>
    </row>
    <row r="9" spans="1:6" x14ac:dyDescent="0.25">
      <c r="A9" s="41" t="s">
        <v>11</v>
      </c>
      <c r="B9" s="42">
        <v>351952.28</v>
      </c>
      <c r="C9" s="43">
        <v>298.11</v>
      </c>
      <c r="D9" s="43">
        <v>0</v>
      </c>
      <c r="E9" s="7" t="s">
        <v>11</v>
      </c>
      <c r="F9" s="6" t="str">
        <f t="shared" si="0"/>
        <v>ok</v>
      </c>
    </row>
    <row r="10" spans="1:6" x14ac:dyDescent="0.25">
      <c r="A10" s="38" t="s">
        <v>12</v>
      </c>
      <c r="B10" s="39">
        <v>469269.68</v>
      </c>
      <c r="C10" s="39">
        <v>2786.1</v>
      </c>
      <c r="D10" s="40">
        <v>0</v>
      </c>
      <c r="E10" s="7" t="s">
        <v>12</v>
      </c>
      <c r="F10" s="6" t="str">
        <f t="shared" si="0"/>
        <v>ok</v>
      </c>
    </row>
    <row r="11" spans="1:6" x14ac:dyDescent="0.25">
      <c r="A11" s="41" t="s">
        <v>13</v>
      </c>
      <c r="B11" s="42">
        <v>586587.1</v>
      </c>
      <c r="C11" s="42">
        <v>1545.6</v>
      </c>
      <c r="D11" s="43">
        <v>0</v>
      </c>
      <c r="E11" s="7" t="s">
        <v>13</v>
      </c>
      <c r="F11" s="6" t="str">
        <f t="shared" si="0"/>
        <v>ok</v>
      </c>
    </row>
    <row r="12" spans="1:6" ht="30" x14ac:dyDescent="0.25">
      <c r="A12" s="38" t="s">
        <v>14</v>
      </c>
      <c r="B12" s="39">
        <v>351952.28</v>
      </c>
      <c r="C12" s="39">
        <v>7451.64</v>
      </c>
      <c r="D12" s="40">
        <v>0</v>
      </c>
      <c r="E12" s="7" t="s">
        <v>14</v>
      </c>
      <c r="F12" s="6" t="str">
        <f t="shared" si="0"/>
        <v>ok</v>
      </c>
    </row>
    <row r="13" spans="1:6" x14ac:dyDescent="0.25">
      <c r="A13" s="41" t="s">
        <v>15</v>
      </c>
      <c r="B13" s="42">
        <v>351952.28</v>
      </c>
      <c r="C13" s="43">
        <v>999.54</v>
      </c>
      <c r="D13" s="43">
        <v>0</v>
      </c>
      <c r="E13" s="7" t="s">
        <v>15</v>
      </c>
      <c r="F13" s="6" t="str">
        <f t="shared" si="0"/>
        <v>ok</v>
      </c>
    </row>
    <row r="14" spans="1:6" ht="30" x14ac:dyDescent="0.25">
      <c r="A14" s="38" t="s">
        <v>16</v>
      </c>
      <c r="B14" s="39">
        <v>703904.51</v>
      </c>
      <c r="C14" s="39">
        <v>1059</v>
      </c>
      <c r="D14" s="40">
        <v>0</v>
      </c>
      <c r="E14" s="7" t="s">
        <v>16</v>
      </c>
      <c r="F14" s="6" t="str">
        <f t="shared" si="0"/>
        <v>ok</v>
      </c>
    </row>
    <row r="15" spans="1:6" ht="30" x14ac:dyDescent="0.25">
      <c r="A15" s="41" t="s">
        <v>17</v>
      </c>
      <c r="B15" s="42">
        <v>469269.68</v>
      </c>
      <c r="C15" s="43">
        <v>296.95</v>
      </c>
      <c r="D15" s="43">
        <v>0</v>
      </c>
      <c r="E15" s="7" t="s">
        <v>17</v>
      </c>
      <c r="F15" s="6" t="str">
        <f t="shared" si="0"/>
        <v>ok</v>
      </c>
    </row>
    <row r="16" spans="1:6" x14ac:dyDescent="0.25">
      <c r="A16" s="38" t="s">
        <v>18</v>
      </c>
      <c r="B16" s="39">
        <v>821221.91</v>
      </c>
      <c r="C16" s="39">
        <v>2648.77</v>
      </c>
      <c r="D16" s="40">
        <v>0</v>
      </c>
      <c r="E16" s="7" t="s">
        <v>18</v>
      </c>
      <c r="F16" s="6" t="str">
        <f t="shared" si="0"/>
        <v>ok</v>
      </c>
    </row>
    <row r="17" spans="1:6" x14ac:dyDescent="0.25">
      <c r="A17" s="41" t="s">
        <v>19</v>
      </c>
      <c r="B17" s="42">
        <v>351952.28</v>
      </c>
      <c r="C17" s="42">
        <v>4495.32</v>
      </c>
      <c r="D17" s="43">
        <v>0</v>
      </c>
      <c r="E17" s="7" t="s">
        <v>19</v>
      </c>
      <c r="F17" s="6" t="str">
        <f t="shared" si="0"/>
        <v>ok</v>
      </c>
    </row>
    <row r="18" spans="1:6" x14ac:dyDescent="0.25">
      <c r="A18" s="38" t="s">
        <v>20</v>
      </c>
      <c r="B18" s="39">
        <v>351952.28</v>
      </c>
      <c r="C18" s="39">
        <v>2081.59</v>
      </c>
      <c r="D18" s="40">
        <v>0</v>
      </c>
      <c r="E18" s="7" t="s">
        <v>20</v>
      </c>
      <c r="F18" s="6" t="str">
        <f t="shared" si="0"/>
        <v>ok</v>
      </c>
    </row>
    <row r="19" spans="1:6" x14ac:dyDescent="0.25">
      <c r="A19" s="41" t="s">
        <v>21</v>
      </c>
      <c r="B19" s="42">
        <v>351952.28</v>
      </c>
      <c r="C19" s="43">
        <v>363.5</v>
      </c>
      <c r="D19" s="43">
        <v>0</v>
      </c>
      <c r="E19" s="7" t="s">
        <v>21</v>
      </c>
      <c r="F19" s="6" t="str">
        <f t="shared" si="0"/>
        <v>ok</v>
      </c>
    </row>
    <row r="20" spans="1:6" x14ac:dyDescent="0.25">
      <c r="A20" s="38" t="s">
        <v>22</v>
      </c>
      <c r="B20" s="39">
        <v>938539.34</v>
      </c>
      <c r="C20" s="40">
        <v>801.25</v>
      </c>
      <c r="D20" s="40">
        <v>0</v>
      </c>
      <c r="E20" s="7" t="s">
        <v>22</v>
      </c>
      <c r="F20" s="6" t="str">
        <f t="shared" si="0"/>
        <v>ok</v>
      </c>
    </row>
    <row r="21" spans="1:6" x14ac:dyDescent="0.25">
      <c r="A21" s="41" t="s">
        <v>23</v>
      </c>
      <c r="B21" s="42">
        <v>1525126.42</v>
      </c>
      <c r="C21" s="42">
        <v>30379.32</v>
      </c>
      <c r="D21" s="43">
        <v>0</v>
      </c>
      <c r="E21" s="7" t="s">
        <v>23</v>
      </c>
      <c r="F21" s="6" t="str">
        <f t="shared" si="0"/>
        <v>ok</v>
      </c>
    </row>
    <row r="22" spans="1:6" ht="30" x14ac:dyDescent="0.25">
      <c r="A22" s="38" t="s">
        <v>24</v>
      </c>
      <c r="B22" s="39">
        <v>351952.28</v>
      </c>
      <c r="C22" s="40">
        <v>400.77</v>
      </c>
      <c r="D22" s="40">
        <v>0</v>
      </c>
      <c r="E22" s="7" t="s">
        <v>24</v>
      </c>
      <c r="F22" s="6" t="str">
        <f t="shared" si="0"/>
        <v>ok</v>
      </c>
    </row>
    <row r="23" spans="1:6" x14ac:dyDescent="0.25">
      <c r="A23" s="41" t="s">
        <v>25</v>
      </c>
      <c r="B23" s="42">
        <v>1055856.75</v>
      </c>
      <c r="C23" s="42">
        <v>1443.65</v>
      </c>
      <c r="D23" s="43">
        <v>0</v>
      </c>
      <c r="E23" s="7" t="s">
        <v>25</v>
      </c>
      <c r="F23" s="6" t="str">
        <f t="shared" si="0"/>
        <v>ok</v>
      </c>
    </row>
    <row r="24" spans="1:6" x14ac:dyDescent="0.25">
      <c r="A24" s="38" t="s">
        <v>26</v>
      </c>
      <c r="B24" s="39">
        <v>351952.28</v>
      </c>
      <c r="C24" s="39">
        <v>1810.83</v>
      </c>
      <c r="D24" s="40">
        <v>0</v>
      </c>
      <c r="E24" s="7" t="s">
        <v>26</v>
      </c>
      <c r="F24" s="6" t="str">
        <f t="shared" si="0"/>
        <v>ok</v>
      </c>
    </row>
    <row r="25" spans="1:6" x14ac:dyDescent="0.25">
      <c r="A25" s="41" t="s">
        <v>27</v>
      </c>
      <c r="B25" s="42">
        <v>703904.51</v>
      </c>
      <c r="C25" s="42">
        <v>7051.89</v>
      </c>
      <c r="D25" s="43">
        <v>0</v>
      </c>
      <c r="E25" s="7" t="s">
        <v>27</v>
      </c>
      <c r="F25" s="6" t="str">
        <f t="shared" si="0"/>
        <v>ok</v>
      </c>
    </row>
    <row r="26" spans="1:6" x14ac:dyDescent="0.25">
      <c r="A26" s="38" t="s">
        <v>28</v>
      </c>
      <c r="B26" s="39">
        <v>586587.1</v>
      </c>
      <c r="C26" s="39">
        <v>14472.77</v>
      </c>
      <c r="D26" s="40">
        <v>0</v>
      </c>
      <c r="E26" s="7" t="s">
        <v>28</v>
      </c>
      <c r="F26" s="6" t="str">
        <f t="shared" si="0"/>
        <v>ok</v>
      </c>
    </row>
    <row r="27" spans="1:6" x14ac:dyDescent="0.25">
      <c r="A27" s="41" t="s">
        <v>29</v>
      </c>
      <c r="B27" s="42">
        <v>351952.28</v>
      </c>
      <c r="C27" s="43">
        <v>586.19000000000005</v>
      </c>
      <c r="D27" s="43">
        <v>0</v>
      </c>
      <c r="E27" s="7" t="s">
        <v>29</v>
      </c>
      <c r="F27" s="6" t="str">
        <f t="shared" si="0"/>
        <v>ok</v>
      </c>
    </row>
    <row r="28" spans="1:6" x14ac:dyDescent="0.25">
      <c r="A28" s="38" t="s">
        <v>30</v>
      </c>
      <c r="B28" s="39">
        <v>351952.28</v>
      </c>
      <c r="C28" s="40">
        <v>523.82000000000005</v>
      </c>
      <c r="D28" s="40">
        <v>0</v>
      </c>
      <c r="E28" s="7" t="s">
        <v>30</v>
      </c>
      <c r="F28" s="6" t="str">
        <f t="shared" si="0"/>
        <v>ok</v>
      </c>
    </row>
    <row r="29" spans="1:6" x14ac:dyDescent="0.25">
      <c r="A29" s="41" t="s">
        <v>31</v>
      </c>
      <c r="B29" s="42">
        <v>469269.68</v>
      </c>
      <c r="C29" s="42">
        <v>2217.29</v>
      </c>
      <c r="D29" s="43">
        <v>0</v>
      </c>
      <c r="E29" s="7" t="s">
        <v>31</v>
      </c>
      <c r="F29" s="6" t="str">
        <f t="shared" si="0"/>
        <v>ok</v>
      </c>
    </row>
    <row r="30" spans="1:6" x14ac:dyDescent="0.25">
      <c r="A30" s="38" t="s">
        <v>32</v>
      </c>
      <c r="B30" s="39">
        <v>351952.28</v>
      </c>
      <c r="C30" s="40">
        <v>610.08000000000004</v>
      </c>
      <c r="D30" s="40">
        <v>0</v>
      </c>
      <c r="E30" s="7" t="s">
        <v>32</v>
      </c>
      <c r="F30" s="6" t="str">
        <f t="shared" si="0"/>
        <v>ok</v>
      </c>
    </row>
    <row r="31" spans="1:6" x14ac:dyDescent="0.25">
      <c r="A31" s="41" t="s">
        <v>33</v>
      </c>
      <c r="B31" s="42">
        <v>586587.1</v>
      </c>
      <c r="C31" s="42">
        <v>3350.99</v>
      </c>
      <c r="D31" s="43">
        <v>0</v>
      </c>
      <c r="E31" s="7" t="s">
        <v>33</v>
      </c>
      <c r="F31" s="6" t="str">
        <f t="shared" si="0"/>
        <v>ok</v>
      </c>
    </row>
    <row r="32" spans="1:6" ht="30" x14ac:dyDescent="0.25">
      <c r="A32" s="38" t="s">
        <v>34</v>
      </c>
      <c r="B32" s="39">
        <v>351952.28</v>
      </c>
      <c r="C32" s="39">
        <v>210087.49</v>
      </c>
      <c r="D32" s="40">
        <v>0</v>
      </c>
      <c r="E32" s="7" t="s">
        <v>34</v>
      </c>
      <c r="F32" s="6" t="str">
        <f t="shared" si="0"/>
        <v>ok</v>
      </c>
    </row>
    <row r="33" spans="1:6" ht="30" x14ac:dyDescent="0.25">
      <c r="A33" s="41" t="s">
        <v>35</v>
      </c>
      <c r="B33" s="42">
        <v>351952.28</v>
      </c>
      <c r="C33" s="43">
        <v>374.91</v>
      </c>
      <c r="D33" s="43">
        <v>0</v>
      </c>
      <c r="E33" s="7" t="s">
        <v>35</v>
      </c>
      <c r="F33" s="6" t="str">
        <f t="shared" si="0"/>
        <v>ok</v>
      </c>
    </row>
    <row r="34" spans="1:6" x14ac:dyDescent="0.25">
      <c r="A34" s="38" t="s">
        <v>36</v>
      </c>
      <c r="B34" s="39">
        <v>1055856.75</v>
      </c>
      <c r="C34" s="39">
        <v>3590.02</v>
      </c>
      <c r="D34" s="40">
        <v>0</v>
      </c>
      <c r="E34" s="7" t="s">
        <v>36</v>
      </c>
      <c r="F34" s="6" t="str">
        <f t="shared" si="0"/>
        <v>ok</v>
      </c>
    </row>
    <row r="35" spans="1:6" x14ac:dyDescent="0.25">
      <c r="A35" s="41" t="s">
        <v>37</v>
      </c>
      <c r="B35" s="42">
        <v>469269.68</v>
      </c>
      <c r="C35" s="42">
        <v>2095.0500000000002</v>
      </c>
      <c r="D35" s="43">
        <v>0</v>
      </c>
      <c r="E35" s="7" t="s">
        <v>37</v>
      </c>
      <c r="F35" s="6" t="str">
        <f t="shared" si="0"/>
        <v>ok</v>
      </c>
    </row>
    <row r="36" spans="1:6" x14ac:dyDescent="0.25">
      <c r="A36" s="38" t="s">
        <v>38</v>
      </c>
      <c r="B36" s="39">
        <v>351952.28</v>
      </c>
      <c r="C36" s="40">
        <v>133.43</v>
      </c>
      <c r="D36" s="40">
        <v>0</v>
      </c>
      <c r="E36" s="7" t="s">
        <v>38</v>
      </c>
      <c r="F36" s="6" t="str">
        <f t="shared" si="0"/>
        <v>ok</v>
      </c>
    </row>
    <row r="37" spans="1:6" x14ac:dyDescent="0.25">
      <c r="A37" s="41" t="s">
        <v>39</v>
      </c>
      <c r="B37" s="42">
        <v>469269.68</v>
      </c>
      <c r="C37" s="42">
        <v>1880.31</v>
      </c>
      <c r="D37" s="43">
        <v>0</v>
      </c>
      <c r="E37" s="7" t="s">
        <v>39</v>
      </c>
      <c r="F37" s="6" t="str">
        <f t="shared" si="0"/>
        <v>ok</v>
      </c>
    </row>
    <row r="38" spans="1:6" x14ac:dyDescent="0.25">
      <c r="A38" s="38" t="s">
        <v>40</v>
      </c>
      <c r="B38" s="39">
        <v>351952.28</v>
      </c>
      <c r="C38" s="39">
        <v>1876.44</v>
      </c>
      <c r="D38" s="40">
        <v>0</v>
      </c>
      <c r="E38" s="7" t="s">
        <v>40</v>
      </c>
      <c r="F38" s="6" t="str">
        <f t="shared" si="0"/>
        <v>ok</v>
      </c>
    </row>
    <row r="39" spans="1:6" ht="30" x14ac:dyDescent="0.25">
      <c r="A39" s="41" t="s">
        <v>41</v>
      </c>
      <c r="B39" s="42">
        <v>351952.28</v>
      </c>
      <c r="C39" s="43">
        <v>0</v>
      </c>
      <c r="D39" s="43">
        <v>0</v>
      </c>
      <c r="E39" s="7" t="s">
        <v>41</v>
      </c>
      <c r="F39" s="6" t="str">
        <f t="shared" si="0"/>
        <v>ok</v>
      </c>
    </row>
    <row r="40" spans="1:6" x14ac:dyDescent="0.25">
      <c r="A40" s="38" t="s">
        <v>42</v>
      </c>
      <c r="B40" s="39">
        <v>351952.28</v>
      </c>
      <c r="C40" s="40">
        <v>564.69000000000005</v>
      </c>
      <c r="D40" s="40">
        <v>0</v>
      </c>
      <c r="E40" s="7" t="s">
        <v>42</v>
      </c>
      <c r="F40" s="6" t="str">
        <f t="shared" si="0"/>
        <v>ok</v>
      </c>
    </row>
    <row r="41" spans="1:6" x14ac:dyDescent="0.25">
      <c r="A41" s="41" t="s">
        <v>43</v>
      </c>
      <c r="B41" s="42">
        <v>351952.28</v>
      </c>
      <c r="C41" s="43">
        <v>44.4</v>
      </c>
      <c r="D41" s="43">
        <v>0</v>
      </c>
      <c r="E41" s="7" t="s">
        <v>43</v>
      </c>
      <c r="F41" s="6" t="str">
        <f t="shared" si="0"/>
        <v>ok</v>
      </c>
    </row>
    <row r="42" spans="1:6" x14ac:dyDescent="0.25">
      <c r="A42" s="38" t="s">
        <v>44</v>
      </c>
      <c r="B42" s="39">
        <v>938539.34</v>
      </c>
      <c r="C42" s="39">
        <v>1882.6</v>
      </c>
      <c r="D42" s="40">
        <v>0</v>
      </c>
      <c r="E42" s="7" t="s">
        <v>44</v>
      </c>
      <c r="F42" s="6" t="str">
        <f t="shared" si="0"/>
        <v>ok</v>
      </c>
    </row>
    <row r="43" spans="1:6" x14ac:dyDescent="0.25">
      <c r="A43" s="41" t="s">
        <v>45</v>
      </c>
      <c r="B43" s="42">
        <v>1994396.07</v>
      </c>
      <c r="C43" s="42">
        <v>90337.279999999999</v>
      </c>
      <c r="D43" s="43">
        <v>0</v>
      </c>
      <c r="E43" s="7" t="s">
        <v>45</v>
      </c>
      <c r="F43" s="6" t="str">
        <f t="shared" si="0"/>
        <v>ok</v>
      </c>
    </row>
    <row r="44" spans="1:6" x14ac:dyDescent="0.25">
      <c r="A44" s="38" t="s">
        <v>46</v>
      </c>
      <c r="B44" s="39">
        <v>351952.28</v>
      </c>
      <c r="C44" s="40">
        <v>429.82</v>
      </c>
      <c r="D44" s="40">
        <v>0</v>
      </c>
      <c r="E44" s="7" t="s">
        <v>46</v>
      </c>
      <c r="F44" s="6" t="str">
        <f t="shared" si="0"/>
        <v>ok</v>
      </c>
    </row>
    <row r="45" spans="1:6" x14ac:dyDescent="0.25">
      <c r="A45" s="41" t="s">
        <v>47</v>
      </c>
      <c r="B45" s="42">
        <v>351952.28</v>
      </c>
      <c r="C45" s="43">
        <v>945.5</v>
      </c>
      <c r="D45" s="43">
        <v>0</v>
      </c>
      <c r="E45" s="7" t="s">
        <v>47</v>
      </c>
      <c r="F45" s="6" t="str">
        <f t="shared" si="0"/>
        <v>ok</v>
      </c>
    </row>
    <row r="46" spans="1:6" x14ac:dyDescent="0.25">
      <c r="A46" s="38" t="s">
        <v>48</v>
      </c>
      <c r="B46" s="39">
        <v>351952.28</v>
      </c>
      <c r="C46" s="39">
        <v>1493.44</v>
      </c>
      <c r="D46" s="40">
        <v>0</v>
      </c>
      <c r="E46" s="7" t="s">
        <v>48</v>
      </c>
      <c r="F46" s="6" t="str">
        <f t="shared" si="0"/>
        <v>ok</v>
      </c>
    </row>
    <row r="47" spans="1:6" x14ac:dyDescent="0.25">
      <c r="A47" s="41" t="s">
        <v>49</v>
      </c>
      <c r="B47" s="42">
        <v>351952.28</v>
      </c>
      <c r="C47" s="42">
        <v>1091.74</v>
      </c>
      <c r="D47" s="43">
        <v>0</v>
      </c>
      <c r="E47" s="7" t="s">
        <v>49</v>
      </c>
      <c r="F47" s="6" t="str">
        <f t="shared" si="0"/>
        <v>ok</v>
      </c>
    </row>
    <row r="48" spans="1:6" x14ac:dyDescent="0.25">
      <c r="A48" s="38" t="s">
        <v>50</v>
      </c>
      <c r="B48" s="39">
        <v>351952.28</v>
      </c>
      <c r="C48" s="40">
        <v>459.48</v>
      </c>
      <c r="D48" s="40">
        <v>0</v>
      </c>
      <c r="E48" s="7" t="s">
        <v>50</v>
      </c>
      <c r="F48" s="6" t="str">
        <f t="shared" si="0"/>
        <v>ok</v>
      </c>
    </row>
    <row r="49" spans="1:6" x14ac:dyDescent="0.25">
      <c r="A49" s="41" t="s">
        <v>51</v>
      </c>
      <c r="B49" s="42">
        <v>1759761.23</v>
      </c>
      <c r="C49" s="42">
        <v>16310.03</v>
      </c>
      <c r="D49" s="43">
        <v>0</v>
      </c>
      <c r="E49" s="7" t="s">
        <v>51</v>
      </c>
      <c r="F49" s="6" t="str">
        <f t="shared" si="0"/>
        <v>ok</v>
      </c>
    </row>
    <row r="50" spans="1:6" x14ac:dyDescent="0.25">
      <c r="A50" s="38" t="s">
        <v>52</v>
      </c>
      <c r="B50" s="39">
        <v>469269.68</v>
      </c>
      <c r="C50" s="39">
        <v>1947.64</v>
      </c>
      <c r="D50" s="40">
        <v>0</v>
      </c>
      <c r="E50" s="7" t="s">
        <v>52</v>
      </c>
      <c r="F50" s="6" t="str">
        <f t="shared" si="0"/>
        <v>ok</v>
      </c>
    </row>
    <row r="51" spans="1:6" x14ac:dyDescent="0.25">
      <c r="A51" s="41" t="s">
        <v>53</v>
      </c>
      <c r="B51" s="42">
        <v>1055856.75</v>
      </c>
      <c r="C51" s="42">
        <v>3831.25</v>
      </c>
      <c r="D51" s="43">
        <v>0</v>
      </c>
      <c r="E51" s="7" t="s">
        <v>53</v>
      </c>
      <c r="F51" s="6" t="str">
        <f t="shared" si="0"/>
        <v>ok</v>
      </c>
    </row>
    <row r="52" spans="1:6" x14ac:dyDescent="0.25">
      <c r="A52" s="38" t="s">
        <v>54</v>
      </c>
      <c r="B52" s="39">
        <v>586587.1</v>
      </c>
      <c r="C52" s="40">
        <v>957.35</v>
      </c>
      <c r="D52" s="40">
        <v>0</v>
      </c>
      <c r="E52" s="7" t="s">
        <v>54</v>
      </c>
      <c r="F52" s="6" t="str">
        <f t="shared" si="0"/>
        <v>ok</v>
      </c>
    </row>
    <row r="53" spans="1:6" x14ac:dyDescent="0.25">
      <c r="A53" s="41" t="s">
        <v>55</v>
      </c>
      <c r="B53" s="42">
        <v>351952.28</v>
      </c>
      <c r="C53" s="43">
        <v>300.87</v>
      </c>
      <c r="D53" s="43">
        <v>0</v>
      </c>
      <c r="E53" s="7" t="s">
        <v>55</v>
      </c>
      <c r="F53" s="6" t="str">
        <f t="shared" si="0"/>
        <v>ok</v>
      </c>
    </row>
    <row r="54" spans="1:6" x14ac:dyDescent="0.25">
      <c r="A54" s="38" t="s">
        <v>56</v>
      </c>
      <c r="B54" s="39">
        <v>351952.28</v>
      </c>
      <c r="C54" s="40">
        <v>193.18</v>
      </c>
      <c r="D54" s="40">
        <v>0</v>
      </c>
      <c r="E54" s="7" t="s">
        <v>56</v>
      </c>
      <c r="F54" s="6" t="str">
        <f t="shared" si="0"/>
        <v>ok</v>
      </c>
    </row>
    <row r="55" spans="1:6" x14ac:dyDescent="0.25">
      <c r="A55" s="41" t="s">
        <v>57</v>
      </c>
      <c r="B55" s="42">
        <v>703904.51</v>
      </c>
      <c r="C55" s="42">
        <v>7275.6</v>
      </c>
      <c r="D55" s="43">
        <v>0</v>
      </c>
      <c r="E55" s="7" t="s">
        <v>57</v>
      </c>
      <c r="F55" s="6" t="str">
        <f t="shared" si="0"/>
        <v>ok</v>
      </c>
    </row>
    <row r="56" spans="1:6" x14ac:dyDescent="0.25">
      <c r="A56" s="38" t="s">
        <v>58</v>
      </c>
      <c r="B56" s="39">
        <v>586587.1</v>
      </c>
      <c r="C56" s="39">
        <v>2006.61</v>
      </c>
      <c r="D56" s="40">
        <v>0</v>
      </c>
      <c r="E56" s="7" t="s">
        <v>58</v>
      </c>
      <c r="F56" s="6" t="str">
        <f t="shared" si="0"/>
        <v>ok</v>
      </c>
    </row>
    <row r="57" spans="1:6" x14ac:dyDescent="0.25">
      <c r="A57" s="41" t="s">
        <v>59</v>
      </c>
      <c r="B57" s="42">
        <v>586587.1</v>
      </c>
      <c r="C57" s="42">
        <v>4626.1499999999996</v>
      </c>
      <c r="D57" s="43">
        <v>0</v>
      </c>
      <c r="E57" s="7" t="s">
        <v>59</v>
      </c>
      <c r="F57" s="6" t="str">
        <f t="shared" si="0"/>
        <v>ok</v>
      </c>
    </row>
    <row r="58" spans="1:6" ht="30" x14ac:dyDescent="0.25">
      <c r="A58" s="38" t="s">
        <v>60</v>
      </c>
      <c r="B58" s="39">
        <v>351952.28</v>
      </c>
      <c r="C58" s="39">
        <v>1113.3599999999999</v>
      </c>
      <c r="D58" s="40">
        <v>0</v>
      </c>
      <c r="E58" s="7" t="s">
        <v>60</v>
      </c>
      <c r="F58" s="6" t="str">
        <f t="shared" si="0"/>
        <v>ok</v>
      </c>
    </row>
    <row r="59" spans="1:6" x14ac:dyDescent="0.25">
      <c r="A59" s="41" t="s">
        <v>61</v>
      </c>
      <c r="B59" s="42">
        <v>703904.51</v>
      </c>
      <c r="C59" s="42">
        <v>2673.29</v>
      </c>
      <c r="D59" s="43">
        <v>0</v>
      </c>
      <c r="E59" s="7" t="s">
        <v>61</v>
      </c>
      <c r="F59" s="6" t="str">
        <f t="shared" si="0"/>
        <v>ok</v>
      </c>
    </row>
    <row r="60" spans="1:6" x14ac:dyDescent="0.25">
      <c r="A60" s="38" t="s">
        <v>62</v>
      </c>
      <c r="B60" s="39">
        <v>351952.28</v>
      </c>
      <c r="C60" s="39">
        <v>4418.01</v>
      </c>
      <c r="D60" s="40">
        <v>0</v>
      </c>
      <c r="E60" s="7" t="s">
        <v>62</v>
      </c>
      <c r="F60" s="6" t="str">
        <f t="shared" si="0"/>
        <v>ok</v>
      </c>
    </row>
    <row r="61" spans="1:6" x14ac:dyDescent="0.25">
      <c r="A61" s="41" t="s">
        <v>63</v>
      </c>
      <c r="B61" s="42">
        <v>703904.51</v>
      </c>
      <c r="C61" s="42">
        <v>3491.31</v>
      </c>
      <c r="D61" s="43">
        <v>0</v>
      </c>
      <c r="E61" s="7" t="s">
        <v>63</v>
      </c>
      <c r="F61" s="6" t="str">
        <f t="shared" si="0"/>
        <v>ok</v>
      </c>
    </row>
    <row r="62" spans="1:6" x14ac:dyDescent="0.25">
      <c r="A62" s="38" t="s">
        <v>64</v>
      </c>
      <c r="B62" s="39">
        <v>351952.28</v>
      </c>
      <c r="C62" s="40">
        <v>479.78</v>
      </c>
      <c r="D62" s="40">
        <v>0</v>
      </c>
      <c r="E62" s="7" t="s">
        <v>64</v>
      </c>
      <c r="F62" s="6" t="str">
        <f t="shared" si="0"/>
        <v>ok</v>
      </c>
    </row>
    <row r="63" spans="1:6" ht="30" x14ac:dyDescent="0.25">
      <c r="A63" s="41" t="s">
        <v>65</v>
      </c>
      <c r="B63" s="42">
        <v>351952.28</v>
      </c>
      <c r="C63" s="43">
        <v>210.8</v>
      </c>
      <c r="D63" s="43">
        <v>0</v>
      </c>
      <c r="E63" s="7" t="s">
        <v>65</v>
      </c>
      <c r="F63" s="6" t="str">
        <f t="shared" si="0"/>
        <v>ok</v>
      </c>
    </row>
    <row r="64" spans="1:6" ht="30" x14ac:dyDescent="0.25">
      <c r="A64" s="38" t="s">
        <v>66</v>
      </c>
      <c r="B64" s="39">
        <v>938539.34</v>
      </c>
      <c r="C64" s="40">
        <v>497.47</v>
      </c>
      <c r="D64" s="40">
        <v>0</v>
      </c>
      <c r="E64" s="7" t="s">
        <v>66</v>
      </c>
      <c r="F64" s="6" t="str">
        <f t="shared" si="0"/>
        <v>ok</v>
      </c>
    </row>
    <row r="65" spans="1:6" ht="30" x14ac:dyDescent="0.25">
      <c r="A65" s="41" t="s">
        <v>67</v>
      </c>
      <c r="B65" s="42">
        <v>351952.28</v>
      </c>
      <c r="C65" s="43">
        <v>163.59</v>
      </c>
      <c r="D65" s="43">
        <v>0</v>
      </c>
      <c r="E65" s="7" t="s">
        <v>67</v>
      </c>
      <c r="F65" s="6" t="str">
        <f t="shared" si="0"/>
        <v>ok</v>
      </c>
    </row>
    <row r="66" spans="1:6" x14ac:dyDescent="0.25">
      <c r="A66" s="38" t="s">
        <v>68</v>
      </c>
      <c r="B66" s="39">
        <v>2111713.48</v>
      </c>
      <c r="C66" s="39">
        <v>2902.32</v>
      </c>
      <c r="D66" s="40">
        <v>0</v>
      </c>
      <c r="E66" s="7" t="s">
        <v>68</v>
      </c>
      <c r="F66" s="6" t="str">
        <f t="shared" si="0"/>
        <v>ok</v>
      </c>
    </row>
    <row r="67" spans="1:6" x14ac:dyDescent="0.25">
      <c r="A67" s="41" t="s">
        <v>69</v>
      </c>
      <c r="B67" s="42">
        <v>351952.28</v>
      </c>
      <c r="C67" s="43">
        <v>974.93</v>
      </c>
      <c r="D67" s="43">
        <v>0</v>
      </c>
      <c r="E67" s="7" t="s">
        <v>69</v>
      </c>
      <c r="F67" s="6" t="str">
        <f t="shared" si="0"/>
        <v>ok</v>
      </c>
    </row>
    <row r="68" spans="1:6" x14ac:dyDescent="0.25">
      <c r="A68" s="38" t="s">
        <v>70</v>
      </c>
      <c r="B68" s="39">
        <v>703904.51</v>
      </c>
      <c r="C68" s="40">
        <v>28.8</v>
      </c>
      <c r="D68" s="40">
        <v>0</v>
      </c>
      <c r="E68" s="7" t="s">
        <v>70</v>
      </c>
      <c r="F68" s="6" t="str">
        <f t="shared" si="0"/>
        <v>ok</v>
      </c>
    </row>
    <row r="69" spans="1:6" ht="30" x14ac:dyDescent="0.25">
      <c r="A69" s="41" t="s">
        <v>71</v>
      </c>
      <c r="B69" s="42">
        <v>469269.68</v>
      </c>
      <c r="C69" s="43">
        <v>135.96</v>
      </c>
      <c r="D69" s="43">
        <v>0</v>
      </c>
      <c r="E69" s="7" t="s">
        <v>71</v>
      </c>
      <c r="F69" s="6" t="str">
        <f t="shared" si="0"/>
        <v>ok</v>
      </c>
    </row>
    <row r="70" spans="1:6" x14ac:dyDescent="0.25">
      <c r="A70" s="38" t="s">
        <v>72</v>
      </c>
      <c r="B70" s="39">
        <v>351952.28</v>
      </c>
      <c r="C70" s="39">
        <v>1835.14</v>
      </c>
      <c r="D70" s="40">
        <v>0</v>
      </c>
      <c r="E70" s="7" t="s">
        <v>72</v>
      </c>
      <c r="F70" s="6" t="str">
        <f t="shared" si="0"/>
        <v>ok</v>
      </c>
    </row>
    <row r="71" spans="1:6" x14ac:dyDescent="0.25">
      <c r="A71" s="41" t="s">
        <v>73</v>
      </c>
      <c r="B71" s="42">
        <v>20437259.300000001</v>
      </c>
      <c r="C71" s="43">
        <v>0</v>
      </c>
      <c r="D71" s="43">
        <v>0</v>
      </c>
      <c r="E71" s="7" t="s">
        <v>73</v>
      </c>
      <c r="F71" s="6" t="str">
        <f t="shared" ref="F71:F134" si="1">IF(A71=E71,"ok","erro")</f>
        <v>ok</v>
      </c>
    </row>
    <row r="72" spans="1:6" x14ac:dyDescent="0.25">
      <c r="A72" s="38" t="s">
        <v>74</v>
      </c>
      <c r="B72" s="39">
        <v>821221.91</v>
      </c>
      <c r="C72" s="40">
        <v>566</v>
      </c>
      <c r="D72" s="40">
        <v>0</v>
      </c>
      <c r="E72" s="7" t="s">
        <v>74</v>
      </c>
      <c r="F72" s="6" t="str">
        <f t="shared" si="1"/>
        <v>ok</v>
      </c>
    </row>
    <row r="73" spans="1:6" x14ac:dyDescent="0.25">
      <c r="A73" s="41" t="s">
        <v>75</v>
      </c>
      <c r="B73" s="42">
        <v>351952.28</v>
      </c>
      <c r="C73" s="42">
        <v>2072.27</v>
      </c>
      <c r="D73" s="43">
        <v>0</v>
      </c>
      <c r="E73" s="7" t="s">
        <v>75</v>
      </c>
      <c r="F73" s="6" t="str">
        <f t="shared" si="1"/>
        <v>ok</v>
      </c>
    </row>
    <row r="74" spans="1:6" x14ac:dyDescent="0.25">
      <c r="A74" s="38" t="s">
        <v>76</v>
      </c>
      <c r="B74" s="39">
        <v>469269.68</v>
      </c>
      <c r="C74" s="40">
        <v>775.65</v>
      </c>
      <c r="D74" s="40">
        <v>0</v>
      </c>
      <c r="E74" s="7" t="s">
        <v>76</v>
      </c>
      <c r="F74" s="6" t="str">
        <f t="shared" si="1"/>
        <v>ok</v>
      </c>
    </row>
    <row r="75" spans="1:6" x14ac:dyDescent="0.25">
      <c r="A75" s="41" t="s">
        <v>77</v>
      </c>
      <c r="B75" s="42">
        <v>351952.28</v>
      </c>
      <c r="C75" s="43">
        <v>705.64</v>
      </c>
      <c r="D75" s="43">
        <v>0</v>
      </c>
      <c r="E75" s="7" t="s">
        <v>77</v>
      </c>
      <c r="F75" s="6" t="str">
        <f t="shared" si="1"/>
        <v>ok</v>
      </c>
    </row>
    <row r="76" spans="1:6" x14ac:dyDescent="0.25">
      <c r="A76" s="38" t="s">
        <v>78</v>
      </c>
      <c r="B76" s="39">
        <v>351952.28</v>
      </c>
      <c r="C76" s="40">
        <v>897.8</v>
      </c>
      <c r="D76" s="40">
        <v>0</v>
      </c>
      <c r="E76" s="7" t="s">
        <v>78</v>
      </c>
      <c r="F76" s="6" t="str">
        <f t="shared" si="1"/>
        <v>ok</v>
      </c>
    </row>
    <row r="77" spans="1:6" x14ac:dyDescent="0.25">
      <c r="A77" s="41" t="s">
        <v>79</v>
      </c>
      <c r="B77" s="42">
        <v>3264522.52</v>
      </c>
      <c r="C77" s="42">
        <v>8338.67</v>
      </c>
      <c r="D77" s="43">
        <v>0</v>
      </c>
      <c r="E77" s="7" t="s">
        <v>79</v>
      </c>
      <c r="F77" s="6" t="str">
        <f t="shared" si="1"/>
        <v>ok</v>
      </c>
    </row>
    <row r="78" spans="1:6" x14ac:dyDescent="0.25">
      <c r="A78" s="38" t="s">
        <v>80</v>
      </c>
      <c r="B78" s="39">
        <v>351952.28</v>
      </c>
      <c r="C78" s="40">
        <v>458.28</v>
      </c>
      <c r="D78" s="40">
        <v>0</v>
      </c>
      <c r="E78" s="7" t="s">
        <v>80</v>
      </c>
      <c r="F78" s="6" t="str">
        <f t="shared" si="1"/>
        <v>ok</v>
      </c>
    </row>
    <row r="79" spans="1:6" x14ac:dyDescent="0.25">
      <c r="A79" s="41" t="s">
        <v>81</v>
      </c>
      <c r="B79" s="42">
        <v>586587.1</v>
      </c>
      <c r="C79" s="43">
        <v>582.20000000000005</v>
      </c>
      <c r="D79" s="43">
        <v>0</v>
      </c>
      <c r="E79" s="7" t="s">
        <v>81</v>
      </c>
      <c r="F79" s="6" t="str">
        <f t="shared" si="1"/>
        <v>ok</v>
      </c>
    </row>
    <row r="80" spans="1:6" x14ac:dyDescent="0.25">
      <c r="A80" s="38" t="s">
        <v>82</v>
      </c>
      <c r="B80" s="39">
        <v>351952.28</v>
      </c>
      <c r="C80" s="39">
        <v>4270.78</v>
      </c>
      <c r="D80" s="40">
        <v>0</v>
      </c>
      <c r="E80" s="7" t="s">
        <v>82</v>
      </c>
      <c r="F80" s="6" t="str">
        <f t="shared" si="1"/>
        <v>ok</v>
      </c>
    </row>
    <row r="81" spans="1:6" x14ac:dyDescent="0.25">
      <c r="A81" s="41" t="s">
        <v>83</v>
      </c>
      <c r="B81" s="42">
        <v>1055856.75</v>
      </c>
      <c r="C81" s="42">
        <v>8611.85</v>
      </c>
      <c r="D81" s="43">
        <v>0</v>
      </c>
      <c r="E81" s="7" t="s">
        <v>83</v>
      </c>
      <c r="F81" s="6" t="str">
        <f t="shared" si="1"/>
        <v>ok</v>
      </c>
    </row>
    <row r="82" spans="1:6" ht="30" x14ac:dyDescent="0.25">
      <c r="A82" s="38" t="s">
        <v>84</v>
      </c>
      <c r="B82" s="39">
        <v>351952.28</v>
      </c>
      <c r="C82" s="39">
        <v>1718.18</v>
      </c>
      <c r="D82" s="40">
        <v>0</v>
      </c>
      <c r="E82" s="7" t="s">
        <v>84</v>
      </c>
      <c r="F82" s="6" t="str">
        <f t="shared" si="1"/>
        <v>ok</v>
      </c>
    </row>
    <row r="83" spans="1:6" x14ac:dyDescent="0.25">
      <c r="A83" s="41" t="s">
        <v>85</v>
      </c>
      <c r="B83" s="42">
        <v>1173174.17</v>
      </c>
      <c r="C83" s="42">
        <v>3471.6</v>
      </c>
      <c r="D83" s="43">
        <v>0</v>
      </c>
      <c r="E83" s="7" t="s">
        <v>85</v>
      </c>
      <c r="F83" s="6" t="str">
        <f t="shared" si="1"/>
        <v>ok</v>
      </c>
    </row>
    <row r="84" spans="1:6" x14ac:dyDescent="0.25">
      <c r="A84" s="38" t="s">
        <v>86</v>
      </c>
      <c r="B84" s="39">
        <v>1173174.17</v>
      </c>
      <c r="C84" s="39">
        <v>9800.9500000000007</v>
      </c>
      <c r="D84" s="40">
        <v>0</v>
      </c>
      <c r="E84" s="7" t="s">
        <v>86</v>
      </c>
      <c r="F84" s="6" t="str">
        <f t="shared" si="1"/>
        <v>ok</v>
      </c>
    </row>
    <row r="85" spans="1:6" ht="30" x14ac:dyDescent="0.25">
      <c r="A85" s="41" t="s">
        <v>87</v>
      </c>
      <c r="B85" s="42">
        <v>351952.28</v>
      </c>
      <c r="C85" s="42">
        <v>1316.05</v>
      </c>
      <c r="D85" s="43">
        <v>0</v>
      </c>
      <c r="E85" s="7" t="s">
        <v>87</v>
      </c>
      <c r="F85" s="6" t="str">
        <f t="shared" si="1"/>
        <v>ok</v>
      </c>
    </row>
    <row r="86" spans="1:6" ht="30" x14ac:dyDescent="0.25">
      <c r="A86" s="38" t="s">
        <v>88</v>
      </c>
      <c r="B86" s="39">
        <v>351952.28</v>
      </c>
      <c r="C86" s="39">
        <v>3043.95</v>
      </c>
      <c r="D86" s="40">
        <v>0</v>
      </c>
      <c r="E86" s="7" t="s">
        <v>88</v>
      </c>
      <c r="F86" s="6" t="str">
        <f t="shared" si="1"/>
        <v>ok</v>
      </c>
    </row>
    <row r="87" spans="1:6" ht="30" x14ac:dyDescent="0.25">
      <c r="A87" s="41" t="s">
        <v>89</v>
      </c>
      <c r="B87" s="42">
        <v>351952.28</v>
      </c>
      <c r="C87" s="42">
        <v>2182.63</v>
      </c>
      <c r="D87" s="43">
        <v>0</v>
      </c>
      <c r="E87" s="7" t="s">
        <v>89</v>
      </c>
      <c r="F87" s="6" t="str">
        <f t="shared" si="1"/>
        <v>ok</v>
      </c>
    </row>
    <row r="88" spans="1:6" ht="30" x14ac:dyDescent="0.25">
      <c r="A88" s="38" t="s">
        <v>90</v>
      </c>
      <c r="B88" s="39">
        <v>586587.1</v>
      </c>
      <c r="C88" s="40">
        <v>772.23</v>
      </c>
      <c r="D88" s="40">
        <v>0</v>
      </c>
      <c r="E88" s="7" t="s">
        <v>90</v>
      </c>
      <c r="F88" s="6" t="str">
        <f t="shared" si="1"/>
        <v>ok</v>
      </c>
    </row>
    <row r="89" spans="1:6" x14ac:dyDescent="0.25">
      <c r="A89" s="41" t="s">
        <v>91</v>
      </c>
      <c r="B89" s="42">
        <v>469269.68</v>
      </c>
      <c r="C89" s="42">
        <v>2716.06</v>
      </c>
      <c r="D89" s="43">
        <v>0</v>
      </c>
      <c r="E89" s="7" t="s">
        <v>91</v>
      </c>
      <c r="F89" s="6" t="str">
        <f t="shared" si="1"/>
        <v>ok</v>
      </c>
    </row>
    <row r="90" spans="1:6" x14ac:dyDescent="0.25">
      <c r="A90" s="38" t="s">
        <v>92</v>
      </c>
      <c r="B90" s="39">
        <v>703904.51</v>
      </c>
      <c r="C90" s="39">
        <v>1869.48</v>
      </c>
      <c r="D90" s="40">
        <v>0</v>
      </c>
      <c r="E90" s="7" t="s">
        <v>92</v>
      </c>
      <c r="F90" s="6" t="str">
        <f t="shared" si="1"/>
        <v>ok</v>
      </c>
    </row>
    <row r="91" spans="1:6" x14ac:dyDescent="0.25">
      <c r="A91" s="41" t="s">
        <v>93</v>
      </c>
      <c r="B91" s="42">
        <v>351952.28</v>
      </c>
      <c r="C91" s="42">
        <v>3413.38</v>
      </c>
      <c r="D91" s="43">
        <v>0</v>
      </c>
      <c r="E91" s="7" t="s">
        <v>93</v>
      </c>
      <c r="F91" s="6" t="str">
        <f t="shared" si="1"/>
        <v>ok</v>
      </c>
    </row>
    <row r="92" spans="1:6" ht="30" x14ac:dyDescent="0.25">
      <c r="A92" s="38" t="s">
        <v>94</v>
      </c>
      <c r="B92" s="39">
        <v>351952.28</v>
      </c>
      <c r="C92" s="39">
        <v>20780.05</v>
      </c>
      <c r="D92" s="40">
        <v>0</v>
      </c>
      <c r="E92" s="7" t="s">
        <v>94</v>
      </c>
      <c r="F92" s="6" t="str">
        <f t="shared" si="1"/>
        <v>ok</v>
      </c>
    </row>
    <row r="93" spans="1:6" ht="30" x14ac:dyDescent="0.25">
      <c r="A93" s="41" t="s">
        <v>95</v>
      </c>
      <c r="B93" s="42">
        <v>469269.68</v>
      </c>
      <c r="C93" s="42">
        <v>2913</v>
      </c>
      <c r="D93" s="43">
        <v>0</v>
      </c>
      <c r="E93" s="7" t="s">
        <v>95</v>
      </c>
      <c r="F93" s="6" t="str">
        <f t="shared" si="1"/>
        <v>ok</v>
      </c>
    </row>
    <row r="94" spans="1:6" x14ac:dyDescent="0.25">
      <c r="A94" s="38" t="s">
        <v>96</v>
      </c>
      <c r="B94" s="39">
        <v>703904.51</v>
      </c>
      <c r="C94" s="39">
        <v>1752.13</v>
      </c>
      <c r="D94" s="40">
        <v>0</v>
      </c>
      <c r="E94" s="7" t="s">
        <v>96</v>
      </c>
      <c r="F94" s="6" t="str">
        <f t="shared" si="1"/>
        <v>ok</v>
      </c>
    </row>
    <row r="95" spans="1:6" x14ac:dyDescent="0.25">
      <c r="A95" s="41" t="s">
        <v>97</v>
      </c>
      <c r="B95" s="42">
        <v>586587.1</v>
      </c>
      <c r="C95" s="42">
        <v>1823.69</v>
      </c>
      <c r="D95" s="43">
        <v>0</v>
      </c>
      <c r="E95" s="7" t="s">
        <v>97</v>
      </c>
      <c r="F95" s="6" t="str">
        <f t="shared" si="1"/>
        <v>ok</v>
      </c>
    </row>
    <row r="96" spans="1:6" x14ac:dyDescent="0.25">
      <c r="A96" s="38" t="s">
        <v>98</v>
      </c>
      <c r="B96" s="39">
        <v>351952.28</v>
      </c>
      <c r="C96" s="40">
        <v>675.81</v>
      </c>
      <c r="D96" s="40">
        <v>0</v>
      </c>
      <c r="E96" s="7" t="s">
        <v>98</v>
      </c>
      <c r="F96" s="6" t="str">
        <f t="shared" si="1"/>
        <v>ok</v>
      </c>
    </row>
    <row r="97" spans="1:6" x14ac:dyDescent="0.25">
      <c r="A97" s="41" t="s">
        <v>99</v>
      </c>
      <c r="B97" s="42">
        <v>351952.28</v>
      </c>
      <c r="C97" s="43">
        <v>810.56</v>
      </c>
      <c r="D97" s="43">
        <v>0</v>
      </c>
      <c r="E97" s="7" t="s">
        <v>99</v>
      </c>
      <c r="F97" s="6" t="str">
        <f t="shared" si="1"/>
        <v>ok</v>
      </c>
    </row>
    <row r="98" spans="1:6" ht="30" x14ac:dyDescent="0.25">
      <c r="A98" s="38" t="s">
        <v>100</v>
      </c>
      <c r="B98" s="39">
        <v>586587.1</v>
      </c>
      <c r="C98" s="39">
        <v>15122.7</v>
      </c>
      <c r="D98" s="40">
        <v>0</v>
      </c>
      <c r="E98" s="7" t="s">
        <v>100</v>
      </c>
      <c r="F98" s="6" t="str">
        <f t="shared" si="1"/>
        <v>ok</v>
      </c>
    </row>
    <row r="99" spans="1:6" ht="30" x14ac:dyDescent="0.25">
      <c r="A99" s="41" t="s">
        <v>101</v>
      </c>
      <c r="B99" s="42">
        <v>938539.34</v>
      </c>
      <c r="C99" s="42">
        <v>3761.97</v>
      </c>
      <c r="D99" s="43">
        <v>0</v>
      </c>
      <c r="E99" s="7" t="s">
        <v>101</v>
      </c>
      <c r="F99" s="6" t="str">
        <f t="shared" si="1"/>
        <v>ok</v>
      </c>
    </row>
    <row r="100" spans="1:6" x14ac:dyDescent="0.25">
      <c r="A100" s="38" t="s">
        <v>102</v>
      </c>
      <c r="B100" s="39">
        <v>586587.1</v>
      </c>
      <c r="C100" s="39">
        <v>2124.63</v>
      </c>
      <c r="D100" s="40">
        <v>0</v>
      </c>
      <c r="E100" s="7" t="s">
        <v>102</v>
      </c>
      <c r="F100" s="6" t="str">
        <f t="shared" si="1"/>
        <v>ok</v>
      </c>
    </row>
    <row r="101" spans="1:6" x14ac:dyDescent="0.25">
      <c r="A101" s="41" t="s">
        <v>103</v>
      </c>
      <c r="B101" s="42">
        <v>351952.28</v>
      </c>
      <c r="C101" s="42">
        <v>1357.47</v>
      </c>
      <c r="D101" s="43">
        <v>0</v>
      </c>
      <c r="E101" s="7" t="s">
        <v>103</v>
      </c>
      <c r="F101" s="6" t="str">
        <f t="shared" si="1"/>
        <v>ok</v>
      </c>
    </row>
    <row r="102" spans="1:6" x14ac:dyDescent="0.25">
      <c r="A102" s="38" t="s">
        <v>104</v>
      </c>
      <c r="B102" s="39">
        <v>938539.34</v>
      </c>
      <c r="C102" s="39">
        <v>15313.65</v>
      </c>
      <c r="D102" s="40">
        <v>0</v>
      </c>
      <c r="E102" s="7" t="s">
        <v>104</v>
      </c>
      <c r="F102" s="6" t="str">
        <f t="shared" si="1"/>
        <v>ok</v>
      </c>
    </row>
    <row r="103" spans="1:6" ht="30" x14ac:dyDescent="0.25">
      <c r="A103" s="41" t="s">
        <v>105</v>
      </c>
      <c r="B103" s="42">
        <v>469269.68</v>
      </c>
      <c r="C103" s="42">
        <v>2638.29</v>
      </c>
      <c r="D103" s="43">
        <v>0</v>
      </c>
      <c r="E103" s="7" t="s">
        <v>105</v>
      </c>
      <c r="F103" s="6" t="str">
        <f t="shared" si="1"/>
        <v>ok</v>
      </c>
    </row>
    <row r="104" spans="1:6" x14ac:dyDescent="0.25">
      <c r="A104" s="38" t="s">
        <v>106</v>
      </c>
      <c r="B104" s="39">
        <v>469269.68</v>
      </c>
      <c r="C104" s="39">
        <v>1426.97</v>
      </c>
      <c r="D104" s="40">
        <v>0</v>
      </c>
      <c r="E104" s="7" t="s">
        <v>106</v>
      </c>
      <c r="F104" s="6" t="str">
        <f t="shared" si="1"/>
        <v>ok</v>
      </c>
    </row>
    <row r="105" spans="1:6" x14ac:dyDescent="0.25">
      <c r="A105" s="41" t="s">
        <v>107</v>
      </c>
      <c r="B105" s="42">
        <v>351952.28</v>
      </c>
      <c r="C105" s="43">
        <v>300.25</v>
      </c>
      <c r="D105" s="43">
        <v>0</v>
      </c>
      <c r="E105" s="7" t="s">
        <v>107</v>
      </c>
      <c r="F105" s="6" t="str">
        <f t="shared" si="1"/>
        <v>ok</v>
      </c>
    </row>
    <row r="106" spans="1:6" x14ac:dyDescent="0.25">
      <c r="A106" s="38" t="s">
        <v>108</v>
      </c>
      <c r="B106" s="39">
        <v>821221.91</v>
      </c>
      <c r="C106" s="39">
        <v>30010.44</v>
      </c>
      <c r="D106" s="40">
        <v>0</v>
      </c>
      <c r="E106" s="7" t="s">
        <v>108</v>
      </c>
      <c r="F106" s="6" t="str">
        <f t="shared" si="1"/>
        <v>ok</v>
      </c>
    </row>
    <row r="107" spans="1:6" x14ac:dyDescent="0.25">
      <c r="A107" s="41" t="s">
        <v>109</v>
      </c>
      <c r="B107" s="42">
        <v>821221.91</v>
      </c>
      <c r="C107" s="42">
        <v>24414.6</v>
      </c>
      <c r="D107" s="43">
        <v>0</v>
      </c>
      <c r="E107" s="7" t="s">
        <v>109</v>
      </c>
      <c r="F107" s="6" t="str">
        <f t="shared" si="1"/>
        <v>ok</v>
      </c>
    </row>
    <row r="108" spans="1:6" ht="30" x14ac:dyDescent="0.25">
      <c r="A108" s="38" t="s">
        <v>110</v>
      </c>
      <c r="B108" s="39">
        <v>351952.28</v>
      </c>
      <c r="C108" s="39">
        <v>4539.5600000000004</v>
      </c>
      <c r="D108" s="40">
        <v>0</v>
      </c>
      <c r="E108" s="7" t="s">
        <v>110</v>
      </c>
      <c r="F108" s="6" t="str">
        <f t="shared" si="1"/>
        <v>ok</v>
      </c>
    </row>
    <row r="109" spans="1:6" x14ac:dyDescent="0.25">
      <c r="A109" s="41" t="s">
        <v>111</v>
      </c>
      <c r="B109" s="42">
        <v>586587.1</v>
      </c>
      <c r="C109" s="42">
        <v>4803.5600000000004</v>
      </c>
      <c r="D109" s="43">
        <v>0</v>
      </c>
      <c r="E109" s="7" t="s">
        <v>111</v>
      </c>
      <c r="F109" s="6" t="str">
        <f t="shared" si="1"/>
        <v>ok</v>
      </c>
    </row>
    <row r="110" spans="1:6" ht="30" x14ac:dyDescent="0.25">
      <c r="A110" s="38" t="s">
        <v>112</v>
      </c>
      <c r="B110" s="39">
        <v>351952.28</v>
      </c>
      <c r="C110" s="40">
        <v>362.92</v>
      </c>
      <c r="D110" s="40">
        <v>0</v>
      </c>
      <c r="E110" s="7" t="s">
        <v>112</v>
      </c>
      <c r="F110" s="6" t="str">
        <f t="shared" si="1"/>
        <v>ok</v>
      </c>
    </row>
    <row r="111" spans="1:6" ht="30" x14ac:dyDescent="0.25">
      <c r="A111" s="41" t="s">
        <v>113</v>
      </c>
      <c r="B111" s="42">
        <v>469269.68</v>
      </c>
      <c r="C111" s="42">
        <v>3118.94</v>
      </c>
      <c r="D111" s="43">
        <v>0</v>
      </c>
      <c r="E111" s="7" t="s">
        <v>113</v>
      </c>
      <c r="F111" s="6" t="str">
        <f t="shared" si="1"/>
        <v>ok</v>
      </c>
    </row>
    <row r="112" spans="1:6" ht="30" x14ac:dyDescent="0.25">
      <c r="A112" s="38" t="s">
        <v>114</v>
      </c>
      <c r="B112" s="39">
        <v>351952.28</v>
      </c>
      <c r="C112" s="40">
        <v>338.66</v>
      </c>
      <c r="D112" s="40">
        <v>0</v>
      </c>
      <c r="E112" s="7" t="s">
        <v>114</v>
      </c>
      <c r="F112" s="6" t="str">
        <f t="shared" si="1"/>
        <v>ok</v>
      </c>
    </row>
    <row r="113" spans="1:6" ht="30" x14ac:dyDescent="0.25">
      <c r="A113" s="41" t="s">
        <v>115</v>
      </c>
      <c r="B113" s="42">
        <v>351952.28</v>
      </c>
      <c r="C113" s="43">
        <v>561.92999999999995</v>
      </c>
      <c r="D113" s="43">
        <v>0</v>
      </c>
      <c r="E113" s="7" t="s">
        <v>115</v>
      </c>
      <c r="F113" s="6" t="str">
        <f t="shared" si="1"/>
        <v>ok</v>
      </c>
    </row>
    <row r="114" spans="1:6" x14ac:dyDescent="0.25">
      <c r="A114" s="38" t="s">
        <v>116</v>
      </c>
      <c r="B114" s="39">
        <v>469269.68</v>
      </c>
      <c r="C114" s="40">
        <v>387.76</v>
      </c>
      <c r="D114" s="40">
        <v>0</v>
      </c>
      <c r="E114" s="7" t="s">
        <v>116</v>
      </c>
      <c r="F114" s="6" t="str">
        <f t="shared" si="1"/>
        <v>ok</v>
      </c>
    </row>
    <row r="115" spans="1:6" x14ac:dyDescent="0.25">
      <c r="A115" s="41" t="s">
        <v>117</v>
      </c>
      <c r="B115" s="42">
        <v>1055856.75</v>
      </c>
      <c r="C115" s="42">
        <v>3432.66</v>
      </c>
      <c r="D115" s="43">
        <v>0</v>
      </c>
      <c r="E115" s="7" t="s">
        <v>117</v>
      </c>
      <c r="F115" s="6" t="str">
        <f t="shared" si="1"/>
        <v>ok</v>
      </c>
    </row>
    <row r="116" spans="1:6" x14ac:dyDescent="0.25">
      <c r="A116" s="38" t="s">
        <v>118</v>
      </c>
      <c r="B116" s="39">
        <v>351952.28</v>
      </c>
      <c r="C116" s="40">
        <v>865.03</v>
      </c>
      <c r="D116" s="40">
        <v>0</v>
      </c>
      <c r="E116" s="7" t="s">
        <v>118</v>
      </c>
      <c r="F116" s="6" t="str">
        <f t="shared" si="1"/>
        <v>ok</v>
      </c>
    </row>
    <row r="117" spans="1:6" x14ac:dyDescent="0.25">
      <c r="A117" s="41" t="s">
        <v>119</v>
      </c>
      <c r="B117" s="42">
        <v>351952.28</v>
      </c>
      <c r="C117" s="43">
        <v>344.23</v>
      </c>
      <c r="D117" s="43">
        <v>0</v>
      </c>
      <c r="E117" s="7" t="s">
        <v>119</v>
      </c>
      <c r="F117" s="6" t="str">
        <f t="shared" si="1"/>
        <v>ok</v>
      </c>
    </row>
    <row r="118" spans="1:6" x14ac:dyDescent="0.25">
      <c r="A118" s="38" t="s">
        <v>120</v>
      </c>
      <c r="B118" s="39">
        <v>586587.1</v>
      </c>
      <c r="C118" s="39">
        <v>5104.9799999999996</v>
      </c>
      <c r="D118" s="40">
        <v>0</v>
      </c>
      <c r="E118" s="7" t="s">
        <v>120</v>
      </c>
      <c r="F118" s="6" t="str">
        <f t="shared" si="1"/>
        <v>ok</v>
      </c>
    </row>
    <row r="119" spans="1:6" x14ac:dyDescent="0.25">
      <c r="A119" s="41" t="s">
        <v>121</v>
      </c>
      <c r="B119" s="42">
        <v>351952.28</v>
      </c>
      <c r="C119" s="42">
        <v>2988.02</v>
      </c>
      <c r="D119" s="43">
        <v>0</v>
      </c>
      <c r="E119" s="7" t="s">
        <v>121</v>
      </c>
      <c r="F119" s="6" t="str">
        <f t="shared" si="1"/>
        <v>ok</v>
      </c>
    </row>
    <row r="120" spans="1:6" x14ac:dyDescent="0.25">
      <c r="A120" s="38" t="s">
        <v>122</v>
      </c>
      <c r="B120" s="39">
        <v>703904.51</v>
      </c>
      <c r="C120" s="39">
        <v>1902.21</v>
      </c>
      <c r="D120" s="40">
        <v>0</v>
      </c>
      <c r="E120" s="7" t="s">
        <v>122</v>
      </c>
      <c r="F120" s="6" t="str">
        <f t="shared" si="1"/>
        <v>ok</v>
      </c>
    </row>
    <row r="121" spans="1:6" x14ac:dyDescent="0.25">
      <c r="A121" s="41" t="s">
        <v>123</v>
      </c>
      <c r="B121" s="42">
        <v>821221.91</v>
      </c>
      <c r="C121" s="42">
        <v>1903.73</v>
      </c>
      <c r="D121" s="43">
        <v>0</v>
      </c>
      <c r="E121" s="7" t="s">
        <v>123</v>
      </c>
      <c r="F121" s="6" t="str">
        <f t="shared" si="1"/>
        <v>ok</v>
      </c>
    </row>
    <row r="122" spans="1:6" x14ac:dyDescent="0.25">
      <c r="A122" s="38" t="s">
        <v>124</v>
      </c>
      <c r="B122" s="39">
        <v>469269.68</v>
      </c>
      <c r="C122" s="39">
        <v>1063.49</v>
      </c>
      <c r="D122" s="40">
        <v>0</v>
      </c>
      <c r="E122" s="7" t="s">
        <v>124</v>
      </c>
      <c r="F122" s="6" t="str">
        <f t="shared" si="1"/>
        <v>ok</v>
      </c>
    </row>
    <row r="123" spans="1:6" x14ac:dyDescent="0.25">
      <c r="A123" s="41" t="s">
        <v>125</v>
      </c>
      <c r="B123" s="42">
        <v>351952.28</v>
      </c>
      <c r="C123" s="43">
        <v>851.35</v>
      </c>
      <c r="D123" s="43">
        <v>0</v>
      </c>
      <c r="E123" s="7" t="s">
        <v>125</v>
      </c>
      <c r="F123" s="6" t="str">
        <f t="shared" si="1"/>
        <v>ok</v>
      </c>
    </row>
    <row r="124" spans="1:6" x14ac:dyDescent="0.25">
      <c r="A124" s="38" t="s">
        <v>126</v>
      </c>
      <c r="B124" s="39">
        <v>586587.1</v>
      </c>
      <c r="C124" s="39">
        <v>4565.88</v>
      </c>
      <c r="D124" s="40">
        <v>0</v>
      </c>
      <c r="E124" s="7" t="s">
        <v>126</v>
      </c>
      <c r="F124" s="6" t="str">
        <f t="shared" si="1"/>
        <v>ok</v>
      </c>
    </row>
    <row r="125" spans="1:6" x14ac:dyDescent="0.25">
      <c r="A125" s="41" t="s">
        <v>127</v>
      </c>
      <c r="B125" s="42">
        <v>703904.51</v>
      </c>
      <c r="C125" s="42">
        <v>5811.6</v>
      </c>
      <c r="D125" s="43">
        <v>0</v>
      </c>
      <c r="E125" s="7" t="s">
        <v>127</v>
      </c>
      <c r="F125" s="6" t="str">
        <f t="shared" si="1"/>
        <v>ok</v>
      </c>
    </row>
    <row r="126" spans="1:6" ht="30" x14ac:dyDescent="0.25">
      <c r="A126" s="38" t="s">
        <v>128</v>
      </c>
      <c r="B126" s="39">
        <v>703904.51</v>
      </c>
      <c r="C126" s="39">
        <v>114920.47</v>
      </c>
      <c r="D126" s="40">
        <v>0</v>
      </c>
      <c r="E126" s="7" t="s">
        <v>128</v>
      </c>
      <c r="F126" s="6" t="str">
        <f t="shared" si="1"/>
        <v>ok</v>
      </c>
    </row>
    <row r="127" spans="1:6" x14ac:dyDescent="0.25">
      <c r="A127" s="41" t="s">
        <v>129</v>
      </c>
      <c r="B127" s="42">
        <v>351952.28</v>
      </c>
      <c r="C127" s="43">
        <v>275.75</v>
      </c>
      <c r="D127" s="43">
        <v>0</v>
      </c>
      <c r="E127" s="7" t="s">
        <v>129</v>
      </c>
      <c r="F127" s="6" t="str">
        <f t="shared" si="1"/>
        <v>ok</v>
      </c>
    </row>
    <row r="128" spans="1:6" x14ac:dyDescent="0.25">
      <c r="A128" s="38" t="s">
        <v>130</v>
      </c>
      <c r="B128" s="39">
        <v>1290491.5900000001</v>
      </c>
      <c r="C128" s="39">
        <v>2034.3</v>
      </c>
      <c r="D128" s="40">
        <v>0</v>
      </c>
      <c r="E128" s="7" t="s">
        <v>130</v>
      </c>
      <c r="F128" s="6" t="str">
        <f t="shared" si="1"/>
        <v>ok</v>
      </c>
    </row>
    <row r="129" spans="1:6" ht="30" x14ac:dyDescent="0.25">
      <c r="A129" s="41" t="s">
        <v>131</v>
      </c>
      <c r="B129" s="42">
        <v>469269.68</v>
      </c>
      <c r="C129" s="42">
        <v>1798.09</v>
      </c>
      <c r="D129" s="43">
        <v>0</v>
      </c>
      <c r="E129" s="7" t="s">
        <v>131</v>
      </c>
      <c r="F129" s="6" t="str">
        <f t="shared" si="1"/>
        <v>ok</v>
      </c>
    </row>
    <row r="130" spans="1:6" x14ac:dyDescent="0.25">
      <c r="A130" s="38" t="s">
        <v>132</v>
      </c>
      <c r="B130" s="39">
        <v>351952.28</v>
      </c>
      <c r="C130" s="39">
        <v>64461.63</v>
      </c>
      <c r="D130" s="40">
        <v>0</v>
      </c>
      <c r="E130" s="7" t="s">
        <v>132</v>
      </c>
      <c r="F130" s="6" t="str">
        <f t="shared" si="1"/>
        <v>ok</v>
      </c>
    </row>
    <row r="131" spans="1:6" x14ac:dyDescent="0.25">
      <c r="A131" s="41" t="s">
        <v>133</v>
      </c>
      <c r="B131" s="42">
        <v>586587.1</v>
      </c>
      <c r="C131" s="42">
        <v>3471.07</v>
      </c>
      <c r="D131" s="43">
        <v>0</v>
      </c>
      <c r="E131" s="7" t="s">
        <v>133</v>
      </c>
      <c r="F131" s="6" t="str">
        <f t="shared" si="1"/>
        <v>ok</v>
      </c>
    </row>
    <row r="132" spans="1:6" x14ac:dyDescent="0.25">
      <c r="A132" s="38" t="s">
        <v>134</v>
      </c>
      <c r="B132" s="39">
        <v>821221.91</v>
      </c>
      <c r="C132" s="39">
        <v>5524.9</v>
      </c>
      <c r="D132" s="40">
        <v>0</v>
      </c>
      <c r="E132" s="7" t="s">
        <v>134</v>
      </c>
      <c r="F132" s="6" t="str">
        <f t="shared" si="1"/>
        <v>ok</v>
      </c>
    </row>
    <row r="133" spans="1:6" x14ac:dyDescent="0.25">
      <c r="A133" s="41" t="s">
        <v>135</v>
      </c>
      <c r="B133" s="42">
        <v>351952.28</v>
      </c>
      <c r="C133" s="43">
        <v>728.26</v>
      </c>
      <c r="D133" s="43">
        <v>0</v>
      </c>
      <c r="E133" s="7" t="s">
        <v>135</v>
      </c>
      <c r="F133" s="6" t="str">
        <f t="shared" si="1"/>
        <v>ok</v>
      </c>
    </row>
    <row r="134" spans="1:6" x14ac:dyDescent="0.25">
      <c r="A134" s="38" t="s">
        <v>136</v>
      </c>
      <c r="B134" s="39">
        <v>351952.28</v>
      </c>
      <c r="C134" s="40">
        <v>266.39</v>
      </c>
      <c r="D134" s="40">
        <v>0</v>
      </c>
      <c r="E134" s="7" t="s">
        <v>136</v>
      </c>
      <c r="F134" s="6" t="str">
        <f t="shared" si="1"/>
        <v>ok</v>
      </c>
    </row>
    <row r="135" spans="1:6" x14ac:dyDescent="0.25">
      <c r="A135" s="41" t="s">
        <v>137</v>
      </c>
      <c r="B135" s="42">
        <v>469269.68</v>
      </c>
      <c r="C135" s="42">
        <v>6499.38</v>
      </c>
      <c r="D135" s="43">
        <v>0</v>
      </c>
      <c r="E135" s="7" t="s">
        <v>137</v>
      </c>
      <c r="F135" s="6" t="str">
        <f t="shared" ref="F135:F198" si="2">IF(A135=E135,"ok","erro")</f>
        <v>ok</v>
      </c>
    </row>
    <row r="136" spans="1:6" x14ac:dyDescent="0.25">
      <c r="A136" s="38" t="s">
        <v>138</v>
      </c>
      <c r="B136" s="39">
        <v>586587.1</v>
      </c>
      <c r="C136" s="39">
        <v>3059.1</v>
      </c>
      <c r="D136" s="40">
        <v>0</v>
      </c>
      <c r="E136" s="7" t="s">
        <v>138</v>
      </c>
      <c r="F136" s="6" t="str">
        <f t="shared" si="2"/>
        <v>ok</v>
      </c>
    </row>
    <row r="137" spans="1:6" x14ac:dyDescent="0.25">
      <c r="A137" s="41" t="s">
        <v>139</v>
      </c>
      <c r="B137" s="42">
        <v>351952.28</v>
      </c>
      <c r="C137" s="43">
        <v>228.42</v>
      </c>
      <c r="D137" s="43">
        <v>0</v>
      </c>
      <c r="E137" s="7" t="s">
        <v>139</v>
      </c>
      <c r="F137" s="6" t="str">
        <f t="shared" si="2"/>
        <v>ok</v>
      </c>
    </row>
    <row r="138" spans="1:6" x14ac:dyDescent="0.25">
      <c r="A138" s="38" t="s">
        <v>140</v>
      </c>
      <c r="B138" s="39">
        <v>351952.28</v>
      </c>
      <c r="C138" s="40">
        <v>829.26</v>
      </c>
      <c r="D138" s="40">
        <v>0</v>
      </c>
      <c r="E138" s="7" t="s">
        <v>140</v>
      </c>
      <c r="F138" s="6" t="str">
        <f t="shared" si="2"/>
        <v>ok</v>
      </c>
    </row>
    <row r="139" spans="1:6" x14ac:dyDescent="0.25">
      <c r="A139" s="41" t="s">
        <v>141</v>
      </c>
      <c r="B139" s="42">
        <v>351952.28</v>
      </c>
      <c r="C139" s="43">
        <v>279.02</v>
      </c>
      <c r="D139" s="43">
        <v>0</v>
      </c>
      <c r="E139" s="7" t="s">
        <v>141</v>
      </c>
      <c r="F139" s="6" t="str">
        <f t="shared" si="2"/>
        <v>ok</v>
      </c>
    </row>
    <row r="140" spans="1:6" x14ac:dyDescent="0.25">
      <c r="A140" s="38" t="s">
        <v>142</v>
      </c>
      <c r="B140" s="39">
        <v>938539.34</v>
      </c>
      <c r="C140" s="39">
        <v>1281.2</v>
      </c>
      <c r="D140" s="40">
        <v>0</v>
      </c>
      <c r="E140" s="7" t="s">
        <v>142</v>
      </c>
      <c r="F140" s="6" t="str">
        <f t="shared" si="2"/>
        <v>ok</v>
      </c>
    </row>
    <row r="141" spans="1:6" x14ac:dyDescent="0.25">
      <c r="A141" s="41" t="s">
        <v>143</v>
      </c>
      <c r="B141" s="42">
        <v>351952.28</v>
      </c>
      <c r="C141" s="42">
        <v>3453.9</v>
      </c>
      <c r="D141" s="43">
        <v>0</v>
      </c>
      <c r="E141" s="7" t="s">
        <v>143</v>
      </c>
      <c r="F141" s="6" t="str">
        <f t="shared" si="2"/>
        <v>ok</v>
      </c>
    </row>
    <row r="142" spans="1:6" x14ac:dyDescent="0.25">
      <c r="A142" s="38" t="s">
        <v>144</v>
      </c>
      <c r="B142" s="39">
        <v>351952.28</v>
      </c>
      <c r="C142" s="40">
        <v>405.1</v>
      </c>
      <c r="D142" s="40">
        <v>0</v>
      </c>
      <c r="E142" s="7" t="s">
        <v>144</v>
      </c>
      <c r="F142" s="6" t="str">
        <f t="shared" si="2"/>
        <v>ok</v>
      </c>
    </row>
    <row r="143" spans="1:6" x14ac:dyDescent="0.25">
      <c r="A143" s="41" t="s">
        <v>145</v>
      </c>
      <c r="B143" s="42">
        <v>586587.1</v>
      </c>
      <c r="C143" s="42">
        <v>5145.75</v>
      </c>
      <c r="D143" s="43">
        <v>0</v>
      </c>
      <c r="E143" s="7" t="s">
        <v>145</v>
      </c>
      <c r="F143" s="6" t="str">
        <f t="shared" si="2"/>
        <v>ok</v>
      </c>
    </row>
    <row r="144" spans="1:6" ht="30" x14ac:dyDescent="0.25">
      <c r="A144" s="38" t="s">
        <v>146</v>
      </c>
      <c r="B144" s="39">
        <v>351952.28</v>
      </c>
      <c r="C144" s="39">
        <v>2849.23</v>
      </c>
      <c r="D144" s="40">
        <v>0</v>
      </c>
      <c r="E144" s="7" t="s">
        <v>146</v>
      </c>
      <c r="F144" s="6" t="str">
        <f t="shared" si="2"/>
        <v>ok</v>
      </c>
    </row>
    <row r="145" spans="1:6" x14ac:dyDescent="0.25">
      <c r="A145" s="41" t="s">
        <v>147</v>
      </c>
      <c r="B145" s="42">
        <v>586587.1</v>
      </c>
      <c r="C145" s="43">
        <v>585.91999999999996</v>
      </c>
      <c r="D145" s="43">
        <v>0</v>
      </c>
      <c r="E145" s="7" t="s">
        <v>147</v>
      </c>
      <c r="F145" s="6" t="str">
        <f t="shared" si="2"/>
        <v>ok</v>
      </c>
    </row>
    <row r="146" spans="1:6" x14ac:dyDescent="0.25">
      <c r="A146" s="38" t="s">
        <v>148</v>
      </c>
      <c r="B146" s="39">
        <v>351952.28</v>
      </c>
      <c r="C146" s="39">
        <v>1394.97</v>
      </c>
      <c r="D146" s="40">
        <v>0</v>
      </c>
      <c r="E146" s="7" t="s">
        <v>148</v>
      </c>
      <c r="F146" s="6" t="str">
        <f t="shared" si="2"/>
        <v>ok</v>
      </c>
    </row>
    <row r="147" spans="1:6" x14ac:dyDescent="0.25">
      <c r="A147" s="41" t="s">
        <v>149</v>
      </c>
      <c r="B147" s="42">
        <v>351952.28</v>
      </c>
      <c r="C147" s="43">
        <v>2.2000000000000002</v>
      </c>
      <c r="D147" s="43">
        <v>0</v>
      </c>
      <c r="E147" s="7" t="s">
        <v>149</v>
      </c>
      <c r="F147" s="6" t="str">
        <f t="shared" si="2"/>
        <v>ok</v>
      </c>
    </row>
    <row r="148" spans="1:6" x14ac:dyDescent="0.25">
      <c r="A148" s="38" t="s">
        <v>150</v>
      </c>
      <c r="B148" s="39">
        <v>703904.51</v>
      </c>
      <c r="C148" s="40">
        <v>824.28</v>
      </c>
      <c r="D148" s="40">
        <v>0</v>
      </c>
      <c r="E148" s="7" t="s">
        <v>150</v>
      </c>
      <c r="F148" s="6" t="str">
        <f t="shared" si="2"/>
        <v>ok</v>
      </c>
    </row>
    <row r="149" spans="1:6" x14ac:dyDescent="0.25">
      <c r="A149" s="41" t="s">
        <v>151</v>
      </c>
      <c r="B149" s="42">
        <v>351952.28</v>
      </c>
      <c r="C149" s="43">
        <v>475.05</v>
      </c>
      <c r="D149" s="43">
        <v>0</v>
      </c>
      <c r="E149" s="7" t="s">
        <v>151</v>
      </c>
      <c r="F149" s="6" t="str">
        <f t="shared" si="2"/>
        <v>ok</v>
      </c>
    </row>
    <row r="150" spans="1:6" x14ac:dyDescent="0.25">
      <c r="A150" s="38" t="s">
        <v>152</v>
      </c>
      <c r="B150" s="39">
        <v>821221.91</v>
      </c>
      <c r="C150" s="39">
        <v>1338.64</v>
      </c>
      <c r="D150" s="40">
        <v>0</v>
      </c>
      <c r="E150" s="7" t="s">
        <v>152</v>
      </c>
      <c r="F150" s="6" t="str">
        <f t="shared" si="2"/>
        <v>ok</v>
      </c>
    </row>
    <row r="151" spans="1:6" x14ac:dyDescent="0.25">
      <c r="A151" s="41" t="s">
        <v>153</v>
      </c>
      <c r="B151" s="42">
        <v>938539.34</v>
      </c>
      <c r="C151" s="42">
        <v>1191.3699999999999</v>
      </c>
      <c r="D151" s="43">
        <v>0</v>
      </c>
      <c r="E151" s="7" t="s">
        <v>153</v>
      </c>
      <c r="F151" s="6" t="str">
        <f t="shared" si="2"/>
        <v>ok</v>
      </c>
    </row>
    <row r="152" spans="1:6" x14ac:dyDescent="0.25">
      <c r="A152" s="38" t="s">
        <v>154</v>
      </c>
      <c r="B152" s="39">
        <v>1642443.83</v>
      </c>
      <c r="C152" s="39">
        <v>4255.8599999999997</v>
      </c>
      <c r="D152" s="40">
        <v>0</v>
      </c>
      <c r="E152" s="7" t="s">
        <v>154</v>
      </c>
      <c r="F152" s="6" t="str">
        <f t="shared" si="2"/>
        <v>ok</v>
      </c>
    </row>
    <row r="153" spans="1:6" x14ac:dyDescent="0.25">
      <c r="A153" s="41" t="s">
        <v>155</v>
      </c>
      <c r="B153" s="42">
        <v>351952.28</v>
      </c>
      <c r="C153" s="42">
        <v>759.84</v>
      </c>
      <c r="D153" s="43">
        <v>0</v>
      </c>
      <c r="E153" s="7" t="s">
        <v>155</v>
      </c>
      <c r="F153" s="6" t="str">
        <f t="shared" si="2"/>
        <v>ok</v>
      </c>
    </row>
    <row r="154" spans="1:6" x14ac:dyDescent="0.25">
      <c r="A154" s="38" t="s">
        <v>156</v>
      </c>
      <c r="B154" s="39">
        <v>351952.28</v>
      </c>
      <c r="C154" s="40">
        <v>843.17</v>
      </c>
      <c r="D154" s="40">
        <v>0</v>
      </c>
      <c r="E154" s="7" t="s">
        <v>156</v>
      </c>
      <c r="F154" s="6" t="str">
        <f t="shared" si="2"/>
        <v>ok</v>
      </c>
    </row>
    <row r="155" spans="1:6" x14ac:dyDescent="0.25">
      <c r="A155" s="41" t="s">
        <v>157</v>
      </c>
      <c r="B155" s="42">
        <v>703904.51</v>
      </c>
      <c r="C155" s="42">
        <v>31195.59</v>
      </c>
      <c r="D155" s="43">
        <v>0</v>
      </c>
      <c r="E155" s="7" t="s">
        <v>157</v>
      </c>
      <c r="F155" s="6" t="str">
        <f t="shared" si="2"/>
        <v>ok</v>
      </c>
    </row>
    <row r="156" spans="1:6" x14ac:dyDescent="0.25">
      <c r="A156" s="38" t="s">
        <v>158</v>
      </c>
      <c r="B156" s="39">
        <v>351952.28</v>
      </c>
      <c r="C156" s="40">
        <v>100.98</v>
      </c>
      <c r="D156" s="40">
        <v>0</v>
      </c>
      <c r="E156" s="7" t="s">
        <v>158</v>
      </c>
      <c r="F156" s="6" t="str">
        <f t="shared" si="2"/>
        <v>ok</v>
      </c>
    </row>
    <row r="157" spans="1:6" ht="30" x14ac:dyDescent="0.25">
      <c r="A157" s="41" t="s">
        <v>159</v>
      </c>
      <c r="B157" s="42">
        <v>469269.68</v>
      </c>
      <c r="C157" s="42">
        <v>4263.76</v>
      </c>
      <c r="D157" s="43">
        <v>0</v>
      </c>
      <c r="E157" s="7" t="s">
        <v>159</v>
      </c>
      <c r="F157" s="6" t="str">
        <f t="shared" si="2"/>
        <v>ok</v>
      </c>
    </row>
    <row r="158" spans="1:6" x14ac:dyDescent="0.25">
      <c r="A158" s="38" t="s">
        <v>160</v>
      </c>
      <c r="B158" s="39">
        <v>469269.68</v>
      </c>
      <c r="C158" s="39">
        <v>2284.4</v>
      </c>
      <c r="D158" s="40">
        <v>0</v>
      </c>
      <c r="E158" s="7" t="s">
        <v>160</v>
      </c>
      <c r="F158" s="6" t="str">
        <f t="shared" si="2"/>
        <v>ok</v>
      </c>
    </row>
    <row r="159" spans="1:6" ht="30" x14ac:dyDescent="0.25">
      <c r="A159" s="41" t="s">
        <v>161</v>
      </c>
      <c r="B159" s="42">
        <v>586587.1</v>
      </c>
      <c r="C159" s="42">
        <v>1957.3</v>
      </c>
      <c r="D159" s="43">
        <v>0</v>
      </c>
      <c r="E159" s="7" t="s">
        <v>161</v>
      </c>
      <c r="F159" s="6" t="str">
        <f t="shared" si="2"/>
        <v>ok</v>
      </c>
    </row>
    <row r="160" spans="1:6" ht="30" x14ac:dyDescent="0.25">
      <c r="A160" s="38" t="s">
        <v>162</v>
      </c>
      <c r="B160" s="39">
        <v>703904.51</v>
      </c>
      <c r="C160" s="39">
        <v>1829.02</v>
      </c>
      <c r="D160" s="40">
        <v>0</v>
      </c>
      <c r="E160" s="7" t="s">
        <v>162</v>
      </c>
      <c r="F160" s="6" t="str">
        <f t="shared" si="2"/>
        <v>ok</v>
      </c>
    </row>
    <row r="161" spans="1:6" ht="30" x14ac:dyDescent="0.25">
      <c r="A161" s="41" t="s">
        <v>163</v>
      </c>
      <c r="B161" s="42">
        <v>938539.34</v>
      </c>
      <c r="C161" s="42">
        <v>25225.86</v>
      </c>
      <c r="D161" s="43">
        <v>0</v>
      </c>
      <c r="E161" s="7" t="s">
        <v>163</v>
      </c>
      <c r="F161" s="6" t="str">
        <f t="shared" si="2"/>
        <v>ok</v>
      </c>
    </row>
    <row r="162" spans="1:6" ht="30" x14ac:dyDescent="0.25">
      <c r="A162" s="38" t="s">
        <v>164</v>
      </c>
      <c r="B162" s="39">
        <v>703904.51</v>
      </c>
      <c r="C162" s="39">
        <v>137982.38</v>
      </c>
      <c r="D162" s="40">
        <v>0</v>
      </c>
      <c r="E162" s="7" t="s">
        <v>164</v>
      </c>
      <c r="F162" s="6" t="str">
        <f t="shared" si="2"/>
        <v>ok</v>
      </c>
    </row>
    <row r="163" spans="1:6" ht="30" x14ac:dyDescent="0.25">
      <c r="A163" s="41" t="s">
        <v>165</v>
      </c>
      <c r="B163" s="42">
        <v>703904.51</v>
      </c>
      <c r="C163" s="42">
        <v>1568.83</v>
      </c>
      <c r="D163" s="43">
        <v>0</v>
      </c>
      <c r="E163" s="7" t="s">
        <v>165</v>
      </c>
      <c r="F163" s="6" t="str">
        <f t="shared" si="2"/>
        <v>ok</v>
      </c>
    </row>
    <row r="164" spans="1:6" x14ac:dyDescent="0.25">
      <c r="A164" s="38" t="s">
        <v>166</v>
      </c>
      <c r="B164" s="39">
        <v>351952.28</v>
      </c>
      <c r="C164" s="39">
        <v>38518.32</v>
      </c>
      <c r="D164" s="40">
        <v>0</v>
      </c>
      <c r="E164" s="7" t="s">
        <v>166</v>
      </c>
      <c r="F164" s="6" t="str">
        <f t="shared" si="2"/>
        <v>ok</v>
      </c>
    </row>
    <row r="165" spans="1:6" x14ac:dyDescent="0.25">
      <c r="A165" s="41" t="s">
        <v>167</v>
      </c>
      <c r="B165" s="42">
        <v>351952.28</v>
      </c>
      <c r="C165" s="42">
        <v>1503.2</v>
      </c>
      <c r="D165" s="43">
        <v>0</v>
      </c>
      <c r="E165" s="7" t="s">
        <v>167</v>
      </c>
      <c r="F165" s="6" t="str">
        <f t="shared" si="2"/>
        <v>ok</v>
      </c>
    </row>
    <row r="166" spans="1:6" x14ac:dyDescent="0.25">
      <c r="A166" s="38" t="s">
        <v>168</v>
      </c>
      <c r="B166" s="39">
        <v>351952.28</v>
      </c>
      <c r="C166" s="40">
        <v>420.21</v>
      </c>
      <c r="D166" s="40">
        <v>0</v>
      </c>
      <c r="E166" s="7" t="s">
        <v>168</v>
      </c>
      <c r="F166" s="6" t="str">
        <f t="shared" si="2"/>
        <v>ok</v>
      </c>
    </row>
    <row r="167" spans="1:6" x14ac:dyDescent="0.25">
      <c r="A167" s="41" t="s">
        <v>169</v>
      </c>
      <c r="B167" s="42">
        <v>351952.28</v>
      </c>
      <c r="C167" s="42">
        <v>1655.65</v>
      </c>
      <c r="D167" s="43">
        <v>0</v>
      </c>
      <c r="E167" s="7" t="s">
        <v>169</v>
      </c>
      <c r="F167" s="6" t="str">
        <f t="shared" si="2"/>
        <v>ok</v>
      </c>
    </row>
    <row r="168" spans="1:6" x14ac:dyDescent="0.25">
      <c r="A168" s="38" t="s">
        <v>170</v>
      </c>
      <c r="B168" s="39">
        <v>351952.28</v>
      </c>
      <c r="C168" s="40">
        <v>376.77</v>
      </c>
      <c r="D168" s="40">
        <v>0</v>
      </c>
      <c r="E168" s="7" t="s">
        <v>170</v>
      </c>
      <c r="F168" s="6" t="str">
        <f t="shared" si="2"/>
        <v>ok</v>
      </c>
    </row>
    <row r="169" spans="1:6" x14ac:dyDescent="0.25">
      <c r="A169" s="41" t="s">
        <v>171</v>
      </c>
      <c r="B169" s="42">
        <v>351952.28</v>
      </c>
      <c r="C169" s="42">
        <v>4158.9399999999996</v>
      </c>
      <c r="D169" s="43">
        <v>0</v>
      </c>
      <c r="E169" s="7" t="s">
        <v>171</v>
      </c>
      <c r="F169" s="6" t="str">
        <f t="shared" si="2"/>
        <v>ok</v>
      </c>
    </row>
    <row r="170" spans="1:6" x14ac:dyDescent="0.25">
      <c r="A170" s="38" t="s">
        <v>172</v>
      </c>
      <c r="B170" s="39">
        <v>703904.51</v>
      </c>
      <c r="C170" s="39">
        <v>5696.56</v>
      </c>
      <c r="D170" s="40">
        <v>0</v>
      </c>
      <c r="E170" s="7" t="s">
        <v>172</v>
      </c>
      <c r="F170" s="6" t="str">
        <f t="shared" si="2"/>
        <v>ok</v>
      </c>
    </row>
    <row r="171" spans="1:6" x14ac:dyDescent="0.25">
      <c r="A171" s="41" t="s">
        <v>173</v>
      </c>
      <c r="B171" s="42">
        <v>1525126.42</v>
      </c>
      <c r="C171" s="42">
        <v>1798.31</v>
      </c>
      <c r="D171" s="43">
        <v>0</v>
      </c>
      <c r="E171" s="7" t="s">
        <v>173</v>
      </c>
      <c r="F171" s="6" t="str">
        <f t="shared" si="2"/>
        <v>ok</v>
      </c>
    </row>
    <row r="172" spans="1:6" x14ac:dyDescent="0.25">
      <c r="A172" s="38" t="s">
        <v>174</v>
      </c>
      <c r="B172" s="39">
        <v>351952.28</v>
      </c>
      <c r="C172" s="40">
        <v>427.85</v>
      </c>
      <c r="D172" s="40">
        <v>0</v>
      </c>
      <c r="E172" s="7" t="s">
        <v>174</v>
      </c>
      <c r="F172" s="6" t="str">
        <f t="shared" si="2"/>
        <v>ok</v>
      </c>
    </row>
    <row r="173" spans="1:6" ht="30" x14ac:dyDescent="0.25">
      <c r="A173" s="41" t="s">
        <v>175</v>
      </c>
      <c r="B173" s="42">
        <v>351952.28</v>
      </c>
      <c r="C173" s="43">
        <v>416.71</v>
      </c>
      <c r="D173" s="43">
        <v>0</v>
      </c>
      <c r="E173" s="7" t="s">
        <v>175</v>
      </c>
      <c r="F173" s="6" t="str">
        <f t="shared" si="2"/>
        <v>ok</v>
      </c>
    </row>
    <row r="174" spans="1:6" x14ac:dyDescent="0.25">
      <c r="A174" s="38" t="s">
        <v>176</v>
      </c>
      <c r="B174" s="39">
        <v>351952.28</v>
      </c>
      <c r="C174" s="40">
        <v>734.27</v>
      </c>
      <c r="D174" s="40">
        <v>0</v>
      </c>
      <c r="E174" s="7" t="s">
        <v>176</v>
      </c>
      <c r="F174" s="6" t="str">
        <f t="shared" si="2"/>
        <v>ok</v>
      </c>
    </row>
    <row r="175" spans="1:6" x14ac:dyDescent="0.25">
      <c r="A175" s="41" t="s">
        <v>177</v>
      </c>
      <c r="B175" s="42">
        <v>351952.28</v>
      </c>
      <c r="C175" s="43">
        <v>185.59</v>
      </c>
      <c r="D175" s="43">
        <v>0</v>
      </c>
      <c r="E175" s="7" t="s">
        <v>177</v>
      </c>
      <c r="F175" s="6" t="str">
        <f t="shared" si="2"/>
        <v>ok</v>
      </c>
    </row>
    <row r="176" spans="1:6" x14ac:dyDescent="0.25">
      <c r="A176" s="38" t="s">
        <v>178</v>
      </c>
      <c r="B176" s="39">
        <v>703904.51</v>
      </c>
      <c r="C176" s="40">
        <v>280.68</v>
      </c>
      <c r="D176" s="40">
        <v>0</v>
      </c>
      <c r="E176" s="7" t="s">
        <v>178</v>
      </c>
      <c r="F176" s="6" t="str">
        <f t="shared" si="2"/>
        <v>ok</v>
      </c>
    </row>
    <row r="177" spans="1:6" ht="30" x14ac:dyDescent="0.25">
      <c r="A177" s="41" t="s">
        <v>179</v>
      </c>
      <c r="B177" s="42">
        <v>351952.28</v>
      </c>
      <c r="C177" s="42">
        <v>1520.9</v>
      </c>
      <c r="D177" s="43">
        <v>0</v>
      </c>
      <c r="E177" s="7" t="s">
        <v>179</v>
      </c>
      <c r="F177" s="6" t="str">
        <f t="shared" si="2"/>
        <v>ok</v>
      </c>
    </row>
    <row r="178" spans="1:6" ht="30" x14ac:dyDescent="0.25">
      <c r="A178" s="38" t="s">
        <v>180</v>
      </c>
      <c r="B178" s="39">
        <v>351952.28</v>
      </c>
      <c r="C178" s="40">
        <v>313.25</v>
      </c>
      <c r="D178" s="40">
        <v>0</v>
      </c>
      <c r="E178" s="7" t="s">
        <v>180</v>
      </c>
      <c r="F178" s="6" t="str">
        <f t="shared" si="2"/>
        <v>ok</v>
      </c>
    </row>
    <row r="179" spans="1:6" x14ac:dyDescent="0.25">
      <c r="A179" s="41" t="s">
        <v>181</v>
      </c>
      <c r="B179" s="42">
        <v>469269.68</v>
      </c>
      <c r="C179" s="42">
        <v>3860.62</v>
      </c>
      <c r="D179" s="43">
        <v>0</v>
      </c>
      <c r="E179" s="7" t="s">
        <v>181</v>
      </c>
      <c r="F179" s="6" t="str">
        <f t="shared" si="2"/>
        <v>ok</v>
      </c>
    </row>
    <row r="180" spans="1:6" x14ac:dyDescent="0.25">
      <c r="A180" s="38" t="s">
        <v>182</v>
      </c>
      <c r="B180" s="39">
        <v>351952.28</v>
      </c>
      <c r="C180" s="40">
        <v>664.17</v>
      </c>
      <c r="D180" s="40">
        <v>0</v>
      </c>
      <c r="E180" s="7" t="s">
        <v>182</v>
      </c>
      <c r="F180" s="6" t="str">
        <f t="shared" si="2"/>
        <v>ok</v>
      </c>
    </row>
    <row r="181" spans="1:6" x14ac:dyDescent="0.25">
      <c r="A181" s="41" t="s">
        <v>183</v>
      </c>
      <c r="B181" s="42">
        <v>351952.28</v>
      </c>
      <c r="C181" s="43">
        <v>617.73</v>
      </c>
      <c r="D181" s="43">
        <v>0</v>
      </c>
      <c r="E181" s="7" t="s">
        <v>183</v>
      </c>
      <c r="F181" s="6" t="str">
        <f t="shared" si="2"/>
        <v>ok</v>
      </c>
    </row>
    <row r="182" spans="1:6" ht="30" x14ac:dyDescent="0.25">
      <c r="A182" s="38" t="s">
        <v>184</v>
      </c>
      <c r="B182" s="39">
        <v>586587.1</v>
      </c>
      <c r="C182" s="39">
        <v>17067.98</v>
      </c>
      <c r="D182" s="40">
        <v>0</v>
      </c>
      <c r="E182" s="7" t="s">
        <v>184</v>
      </c>
      <c r="F182" s="6" t="str">
        <f t="shared" si="2"/>
        <v>ok</v>
      </c>
    </row>
    <row r="183" spans="1:6" ht="30" x14ac:dyDescent="0.25">
      <c r="A183" s="41" t="s">
        <v>185</v>
      </c>
      <c r="B183" s="42">
        <v>469269.68</v>
      </c>
      <c r="C183" s="42">
        <v>2039.33</v>
      </c>
      <c r="D183" s="43">
        <v>0</v>
      </c>
      <c r="E183" s="7" t="s">
        <v>185</v>
      </c>
      <c r="F183" s="6" t="str">
        <f t="shared" si="2"/>
        <v>ok</v>
      </c>
    </row>
    <row r="184" spans="1:6" x14ac:dyDescent="0.25">
      <c r="A184" s="38" t="s">
        <v>186</v>
      </c>
      <c r="B184" s="39">
        <v>351952.28</v>
      </c>
      <c r="C184" s="39">
        <v>1284.51</v>
      </c>
      <c r="D184" s="40">
        <v>0</v>
      </c>
      <c r="E184" s="7" t="s">
        <v>186</v>
      </c>
      <c r="F184" s="6" t="str">
        <f t="shared" si="2"/>
        <v>ok</v>
      </c>
    </row>
    <row r="185" spans="1:6" x14ac:dyDescent="0.25">
      <c r="A185" s="41" t="s">
        <v>187</v>
      </c>
      <c r="B185" s="42">
        <v>351952.28</v>
      </c>
      <c r="C185" s="43">
        <v>476.43</v>
      </c>
      <c r="D185" s="43">
        <v>0</v>
      </c>
      <c r="E185" s="7" t="s">
        <v>187</v>
      </c>
      <c r="F185" s="6" t="str">
        <f t="shared" si="2"/>
        <v>ok</v>
      </c>
    </row>
    <row r="186" spans="1:6" x14ac:dyDescent="0.25">
      <c r="A186" s="38" t="s">
        <v>188</v>
      </c>
      <c r="B186" s="39">
        <v>351952.28</v>
      </c>
      <c r="C186" s="39">
        <v>3808.86</v>
      </c>
      <c r="D186" s="40">
        <v>0</v>
      </c>
      <c r="E186" s="7" t="s">
        <v>188</v>
      </c>
      <c r="F186" s="6" t="str">
        <f t="shared" si="2"/>
        <v>ok</v>
      </c>
    </row>
    <row r="187" spans="1:6" ht="30" x14ac:dyDescent="0.25">
      <c r="A187" s="41" t="s">
        <v>189</v>
      </c>
      <c r="B187" s="42">
        <v>351952.28</v>
      </c>
      <c r="C187" s="42">
        <v>1354.71</v>
      </c>
      <c r="D187" s="43">
        <v>0</v>
      </c>
      <c r="E187" s="7" t="s">
        <v>189</v>
      </c>
      <c r="F187" s="6" t="str">
        <f t="shared" si="2"/>
        <v>ok</v>
      </c>
    </row>
    <row r="188" spans="1:6" x14ac:dyDescent="0.25">
      <c r="A188" s="38" t="s">
        <v>190</v>
      </c>
      <c r="B188" s="39">
        <v>821221.91</v>
      </c>
      <c r="C188" s="39">
        <v>9691.51</v>
      </c>
      <c r="D188" s="40">
        <v>0</v>
      </c>
      <c r="E188" s="7" t="s">
        <v>190</v>
      </c>
      <c r="F188" s="6" t="str">
        <f t="shared" si="2"/>
        <v>ok</v>
      </c>
    </row>
    <row r="189" spans="1:6" x14ac:dyDescent="0.25">
      <c r="A189" s="41" t="s">
        <v>191</v>
      </c>
      <c r="B189" s="42">
        <v>351952.28</v>
      </c>
      <c r="C189" s="42">
        <v>1062.01</v>
      </c>
      <c r="D189" s="43">
        <v>0</v>
      </c>
      <c r="E189" s="7" t="s">
        <v>191</v>
      </c>
      <c r="F189" s="6" t="str">
        <f t="shared" si="2"/>
        <v>ok</v>
      </c>
    </row>
    <row r="190" spans="1:6" x14ac:dyDescent="0.25">
      <c r="A190" s="38" t="s">
        <v>192</v>
      </c>
      <c r="B190" s="39">
        <v>351952.28</v>
      </c>
      <c r="C190" s="40">
        <v>522.33000000000004</v>
      </c>
      <c r="D190" s="40">
        <v>0</v>
      </c>
      <c r="E190" s="7" t="s">
        <v>192</v>
      </c>
      <c r="F190" s="6" t="str">
        <f t="shared" si="2"/>
        <v>ok</v>
      </c>
    </row>
    <row r="191" spans="1:6" ht="30" x14ac:dyDescent="0.25">
      <c r="A191" s="41" t="s">
        <v>193</v>
      </c>
      <c r="B191" s="42">
        <v>351952.28</v>
      </c>
      <c r="C191" s="42">
        <v>46002.54</v>
      </c>
      <c r="D191" s="43">
        <v>0</v>
      </c>
      <c r="E191" s="7" t="s">
        <v>193</v>
      </c>
      <c r="F191" s="6" t="str">
        <f t="shared" si="2"/>
        <v>ok</v>
      </c>
    </row>
    <row r="192" spans="1:6" x14ac:dyDescent="0.25">
      <c r="A192" s="38" t="s">
        <v>194</v>
      </c>
      <c r="B192" s="39">
        <v>351952.28</v>
      </c>
      <c r="C192" s="40">
        <v>891.5</v>
      </c>
      <c r="D192" s="40">
        <v>0</v>
      </c>
      <c r="E192" s="7" t="s">
        <v>194</v>
      </c>
      <c r="F192" s="6" t="str">
        <f t="shared" si="2"/>
        <v>ok</v>
      </c>
    </row>
    <row r="193" spans="1:6" ht="30" x14ac:dyDescent="0.25">
      <c r="A193" s="41" t="s">
        <v>195</v>
      </c>
      <c r="B193" s="42">
        <v>469269.68</v>
      </c>
      <c r="C193" s="42">
        <v>4929.16</v>
      </c>
      <c r="D193" s="43">
        <v>0</v>
      </c>
      <c r="E193" s="7" t="s">
        <v>195</v>
      </c>
      <c r="F193" s="6" t="str">
        <f t="shared" si="2"/>
        <v>ok</v>
      </c>
    </row>
    <row r="194" spans="1:6" ht="30" x14ac:dyDescent="0.25">
      <c r="A194" s="38" t="s">
        <v>196</v>
      </c>
      <c r="B194" s="39">
        <v>351952.28</v>
      </c>
      <c r="C194" s="39">
        <v>1320.49</v>
      </c>
      <c r="D194" s="40">
        <v>0</v>
      </c>
      <c r="E194" s="7" t="s">
        <v>196</v>
      </c>
      <c r="F194" s="6" t="str">
        <f t="shared" si="2"/>
        <v>ok</v>
      </c>
    </row>
    <row r="195" spans="1:6" ht="30" x14ac:dyDescent="0.25">
      <c r="A195" s="41" t="s">
        <v>197</v>
      </c>
      <c r="B195" s="42">
        <v>821221.91</v>
      </c>
      <c r="C195" s="42">
        <v>82840.14</v>
      </c>
      <c r="D195" s="43">
        <v>0</v>
      </c>
      <c r="E195" s="7" t="s">
        <v>197</v>
      </c>
      <c r="F195" s="6" t="str">
        <f t="shared" si="2"/>
        <v>ok</v>
      </c>
    </row>
    <row r="196" spans="1:6" ht="30" x14ac:dyDescent="0.25">
      <c r="A196" s="38" t="s">
        <v>198</v>
      </c>
      <c r="B196" s="39">
        <v>351952.28</v>
      </c>
      <c r="C196" s="40">
        <v>868.36</v>
      </c>
      <c r="D196" s="40">
        <v>0</v>
      </c>
      <c r="E196" s="7" t="s">
        <v>198</v>
      </c>
      <c r="F196" s="6" t="str">
        <f t="shared" si="2"/>
        <v>ok</v>
      </c>
    </row>
    <row r="197" spans="1:6" ht="30" x14ac:dyDescent="0.25">
      <c r="A197" s="41" t="s">
        <v>199</v>
      </c>
      <c r="B197" s="42">
        <v>351952.28</v>
      </c>
      <c r="C197" s="43">
        <v>0</v>
      </c>
      <c r="D197" s="43">
        <v>0</v>
      </c>
      <c r="E197" s="7" t="s">
        <v>199</v>
      </c>
      <c r="F197" s="6" t="str">
        <f t="shared" si="2"/>
        <v>ok</v>
      </c>
    </row>
    <row r="198" spans="1:6" ht="30" x14ac:dyDescent="0.25">
      <c r="A198" s="38" t="s">
        <v>200</v>
      </c>
      <c r="B198" s="39">
        <v>703904.51</v>
      </c>
      <c r="C198" s="39">
        <v>766873.46</v>
      </c>
      <c r="D198" s="40">
        <v>0</v>
      </c>
      <c r="E198" s="7" t="s">
        <v>200</v>
      </c>
      <c r="F198" s="6" t="str">
        <f t="shared" si="2"/>
        <v>ok</v>
      </c>
    </row>
    <row r="199" spans="1:6" ht="30" x14ac:dyDescent="0.25">
      <c r="A199" s="41" t="s">
        <v>201</v>
      </c>
      <c r="B199" s="42">
        <v>351952.28</v>
      </c>
      <c r="C199" s="42">
        <v>1347.26</v>
      </c>
      <c r="D199" s="43">
        <v>0</v>
      </c>
      <c r="E199" s="7" t="s">
        <v>201</v>
      </c>
      <c r="F199" s="6" t="str">
        <f t="shared" ref="F199:F262" si="3">IF(A199=E199,"ok","erro")</f>
        <v>ok</v>
      </c>
    </row>
    <row r="200" spans="1:6" ht="30" x14ac:dyDescent="0.25">
      <c r="A200" s="38" t="s">
        <v>202</v>
      </c>
      <c r="B200" s="39">
        <v>469269.68</v>
      </c>
      <c r="C200" s="39">
        <v>6124.41</v>
      </c>
      <c r="D200" s="40">
        <v>0</v>
      </c>
      <c r="E200" s="7" t="s">
        <v>202</v>
      </c>
      <c r="F200" s="6" t="str">
        <f t="shared" si="3"/>
        <v>ok</v>
      </c>
    </row>
    <row r="201" spans="1:6" ht="30" x14ac:dyDescent="0.25">
      <c r="A201" s="41" t="s">
        <v>203</v>
      </c>
      <c r="B201" s="42">
        <v>469269.68</v>
      </c>
      <c r="C201" s="42">
        <v>1428</v>
      </c>
      <c r="D201" s="43">
        <v>0</v>
      </c>
      <c r="E201" s="7" t="s">
        <v>203</v>
      </c>
      <c r="F201" s="6" t="str">
        <f t="shared" si="3"/>
        <v>ok</v>
      </c>
    </row>
    <row r="202" spans="1:6" ht="30" x14ac:dyDescent="0.25">
      <c r="A202" s="38" t="s">
        <v>204</v>
      </c>
      <c r="B202" s="39">
        <v>351952.28</v>
      </c>
      <c r="C202" s="40">
        <v>316.57</v>
      </c>
      <c r="D202" s="40">
        <v>0</v>
      </c>
      <c r="E202" s="7" t="s">
        <v>204</v>
      </c>
      <c r="F202" s="6" t="str">
        <f t="shared" si="3"/>
        <v>ok</v>
      </c>
    </row>
    <row r="203" spans="1:6" x14ac:dyDescent="0.25">
      <c r="A203" s="41" t="s">
        <v>205</v>
      </c>
      <c r="B203" s="42">
        <v>351952.28</v>
      </c>
      <c r="C203" s="43">
        <v>119.77</v>
      </c>
      <c r="D203" s="43">
        <v>0</v>
      </c>
      <c r="E203" s="7" t="s">
        <v>205</v>
      </c>
      <c r="F203" s="6" t="str">
        <f t="shared" si="3"/>
        <v>ok</v>
      </c>
    </row>
    <row r="204" spans="1:6" x14ac:dyDescent="0.25">
      <c r="A204" s="38" t="s">
        <v>206</v>
      </c>
      <c r="B204" s="39">
        <v>469269.68</v>
      </c>
      <c r="C204" s="39">
        <v>3049.05</v>
      </c>
      <c r="D204" s="40">
        <v>0</v>
      </c>
      <c r="E204" s="7" t="s">
        <v>206</v>
      </c>
      <c r="F204" s="6" t="str">
        <f t="shared" si="3"/>
        <v>ok</v>
      </c>
    </row>
    <row r="205" spans="1:6" x14ac:dyDescent="0.25">
      <c r="A205" s="41" t="s">
        <v>207</v>
      </c>
      <c r="B205" s="42">
        <v>1290491.5900000001</v>
      </c>
      <c r="C205" s="43">
        <v>0</v>
      </c>
      <c r="D205" s="43">
        <v>0</v>
      </c>
      <c r="E205" s="7" t="s">
        <v>207</v>
      </c>
      <c r="F205" s="6" t="str">
        <f t="shared" si="3"/>
        <v>ok</v>
      </c>
    </row>
    <row r="206" spans="1:6" ht="30" x14ac:dyDescent="0.25">
      <c r="A206" s="38" t="s">
        <v>208</v>
      </c>
      <c r="B206" s="39">
        <v>351952.28</v>
      </c>
      <c r="C206" s="39">
        <v>6154.17</v>
      </c>
      <c r="D206" s="40">
        <v>0</v>
      </c>
      <c r="E206" s="7" t="s">
        <v>208</v>
      </c>
      <c r="F206" s="6" t="str">
        <f t="shared" si="3"/>
        <v>ok</v>
      </c>
    </row>
    <row r="207" spans="1:6" x14ac:dyDescent="0.25">
      <c r="A207" s="41" t="s">
        <v>209</v>
      </c>
      <c r="B207" s="42">
        <v>351952.28</v>
      </c>
      <c r="C207" s="42">
        <v>9472.33</v>
      </c>
      <c r="D207" s="43">
        <v>0</v>
      </c>
      <c r="E207" s="7" t="s">
        <v>209</v>
      </c>
      <c r="F207" s="6" t="str">
        <f t="shared" si="3"/>
        <v>ok</v>
      </c>
    </row>
    <row r="208" spans="1:6" ht="30" x14ac:dyDescent="0.25">
      <c r="A208" s="38" t="s">
        <v>210</v>
      </c>
      <c r="B208" s="39">
        <v>1994396.07</v>
      </c>
      <c r="C208" s="39">
        <v>1816.62</v>
      </c>
      <c r="D208" s="40">
        <v>0</v>
      </c>
      <c r="E208" s="7" t="s">
        <v>210</v>
      </c>
      <c r="F208" s="6" t="str">
        <f t="shared" si="3"/>
        <v>ok</v>
      </c>
    </row>
    <row r="209" spans="1:6" ht="30" x14ac:dyDescent="0.25">
      <c r="A209" s="41" t="s">
        <v>211</v>
      </c>
      <c r="B209" s="42">
        <v>703904.51</v>
      </c>
      <c r="C209" s="42">
        <v>3406.3</v>
      </c>
      <c r="D209" s="43">
        <v>0</v>
      </c>
      <c r="E209" s="7" t="s">
        <v>211</v>
      </c>
      <c r="F209" s="6" t="str">
        <f t="shared" si="3"/>
        <v>ok</v>
      </c>
    </row>
    <row r="210" spans="1:6" x14ac:dyDescent="0.25">
      <c r="A210" s="38" t="s">
        <v>212</v>
      </c>
      <c r="B210" s="39">
        <v>351952.28</v>
      </c>
      <c r="C210" s="40">
        <v>826.58</v>
      </c>
      <c r="D210" s="40">
        <v>0</v>
      </c>
      <c r="E210" s="7" t="s">
        <v>212</v>
      </c>
      <c r="F210" s="6" t="str">
        <f t="shared" si="3"/>
        <v>ok</v>
      </c>
    </row>
    <row r="211" spans="1:6" x14ac:dyDescent="0.25">
      <c r="A211" s="41" t="s">
        <v>213</v>
      </c>
      <c r="B211" s="42">
        <v>3264522.52</v>
      </c>
      <c r="C211" s="42">
        <v>5736.79</v>
      </c>
      <c r="D211" s="43">
        <v>0</v>
      </c>
      <c r="E211" s="7" t="s">
        <v>213</v>
      </c>
      <c r="F211" s="6" t="str">
        <f t="shared" si="3"/>
        <v>ok</v>
      </c>
    </row>
    <row r="212" spans="1:6" x14ac:dyDescent="0.25">
      <c r="A212" s="38" t="s">
        <v>214</v>
      </c>
      <c r="B212" s="39">
        <v>351952.28</v>
      </c>
      <c r="C212" s="39">
        <v>2860.85</v>
      </c>
      <c r="D212" s="40">
        <v>0</v>
      </c>
      <c r="E212" s="7" t="s">
        <v>214</v>
      </c>
      <c r="F212" s="6" t="str">
        <f t="shared" si="3"/>
        <v>ok</v>
      </c>
    </row>
    <row r="213" spans="1:6" ht="30" x14ac:dyDescent="0.25">
      <c r="A213" s="41" t="s">
        <v>215</v>
      </c>
      <c r="B213" s="42">
        <v>821221.91</v>
      </c>
      <c r="C213" s="42">
        <v>1970.55</v>
      </c>
      <c r="D213" s="43">
        <v>0</v>
      </c>
      <c r="E213" s="7" t="s">
        <v>215</v>
      </c>
      <c r="F213" s="6" t="str">
        <f t="shared" si="3"/>
        <v>ok</v>
      </c>
    </row>
    <row r="214" spans="1:6" x14ac:dyDescent="0.25">
      <c r="A214" s="38" t="s">
        <v>216</v>
      </c>
      <c r="B214" s="39">
        <v>351952.28</v>
      </c>
      <c r="C214" s="39">
        <v>14679.07</v>
      </c>
      <c r="D214" s="40">
        <v>0</v>
      </c>
      <c r="E214" s="7" t="s">
        <v>216</v>
      </c>
      <c r="F214" s="6" t="str">
        <f t="shared" si="3"/>
        <v>ok</v>
      </c>
    </row>
    <row r="215" spans="1:6" x14ac:dyDescent="0.25">
      <c r="A215" s="41" t="s">
        <v>217</v>
      </c>
      <c r="B215" s="42">
        <v>351952.28</v>
      </c>
      <c r="C215" s="42">
        <v>866.29</v>
      </c>
      <c r="D215" s="43">
        <v>0</v>
      </c>
      <c r="E215" s="7" t="s">
        <v>217</v>
      </c>
      <c r="F215" s="6" t="str">
        <f t="shared" si="3"/>
        <v>ok</v>
      </c>
    </row>
    <row r="216" spans="1:6" x14ac:dyDescent="0.25">
      <c r="A216" s="38" t="s">
        <v>218</v>
      </c>
      <c r="B216" s="39">
        <v>821221.91</v>
      </c>
      <c r="C216" s="39">
        <v>8137.38</v>
      </c>
      <c r="D216" s="40">
        <v>0</v>
      </c>
      <c r="E216" s="7" t="s">
        <v>218</v>
      </c>
      <c r="F216" s="6" t="str">
        <f t="shared" si="3"/>
        <v>ok</v>
      </c>
    </row>
    <row r="217" spans="1:6" x14ac:dyDescent="0.25">
      <c r="A217" s="41" t="s">
        <v>219</v>
      </c>
      <c r="B217" s="42">
        <v>469269.68</v>
      </c>
      <c r="C217" s="42">
        <v>2735.29</v>
      </c>
      <c r="D217" s="43">
        <v>0</v>
      </c>
      <c r="E217" s="7" t="s">
        <v>219</v>
      </c>
      <c r="F217" s="6" t="str">
        <f t="shared" si="3"/>
        <v>ok</v>
      </c>
    </row>
    <row r="218" spans="1:6" x14ac:dyDescent="0.25">
      <c r="A218" s="38" t="s">
        <v>220</v>
      </c>
      <c r="B218" s="39">
        <v>821221.91</v>
      </c>
      <c r="C218" s="39">
        <v>35673.629999999997</v>
      </c>
      <c r="D218" s="40">
        <v>0</v>
      </c>
      <c r="E218" s="7" t="s">
        <v>220</v>
      </c>
      <c r="F218" s="6" t="str">
        <f t="shared" si="3"/>
        <v>ok</v>
      </c>
    </row>
    <row r="219" spans="1:6" ht="30" x14ac:dyDescent="0.25">
      <c r="A219" s="41" t="s">
        <v>221</v>
      </c>
      <c r="B219" s="42">
        <v>1877078.67</v>
      </c>
      <c r="C219" s="43">
        <v>131.19999999999999</v>
      </c>
      <c r="D219" s="43">
        <v>0</v>
      </c>
      <c r="E219" s="7" t="s">
        <v>221</v>
      </c>
      <c r="F219" s="6" t="str">
        <f t="shared" si="3"/>
        <v>ok</v>
      </c>
    </row>
    <row r="220" spans="1:6" x14ac:dyDescent="0.25">
      <c r="A220" s="38" t="s">
        <v>222</v>
      </c>
      <c r="B220" s="39">
        <v>351952.28</v>
      </c>
      <c r="C220" s="40">
        <v>546</v>
      </c>
      <c r="D220" s="40">
        <v>0</v>
      </c>
      <c r="E220" s="7" t="s">
        <v>222</v>
      </c>
      <c r="F220" s="6" t="str">
        <f t="shared" si="3"/>
        <v>ok</v>
      </c>
    </row>
    <row r="221" spans="1:6" ht="30" x14ac:dyDescent="0.25">
      <c r="A221" s="41" t="s">
        <v>223</v>
      </c>
      <c r="B221" s="42">
        <v>351952.28</v>
      </c>
      <c r="C221" s="43">
        <v>241.75</v>
      </c>
      <c r="D221" s="43">
        <v>0</v>
      </c>
      <c r="E221" s="7" t="s">
        <v>223</v>
      </c>
      <c r="F221" s="6" t="str">
        <f t="shared" si="3"/>
        <v>ok</v>
      </c>
    </row>
    <row r="222" spans="1:6" ht="30" x14ac:dyDescent="0.25">
      <c r="A222" s="38" t="s">
        <v>224</v>
      </c>
      <c r="B222" s="39">
        <v>351952.28</v>
      </c>
      <c r="C222" s="40">
        <v>753.52</v>
      </c>
      <c r="D222" s="40">
        <v>0</v>
      </c>
      <c r="E222" s="7" t="s">
        <v>224</v>
      </c>
      <c r="F222" s="6" t="str">
        <f t="shared" si="3"/>
        <v>ok</v>
      </c>
    </row>
    <row r="223" spans="1:6" x14ac:dyDescent="0.25">
      <c r="A223" s="41" t="s">
        <v>225</v>
      </c>
      <c r="B223" s="42">
        <v>351952.28</v>
      </c>
      <c r="C223" s="42">
        <v>1205.05</v>
      </c>
      <c r="D223" s="43">
        <v>0</v>
      </c>
      <c r="E223" s="7" t="s">
        <v>225</v>
      </c>
      <c r="F223" s="6" t="str">
        <f t="shared" si="3"/>
        <v>ok</v>
      </c>
    </row>
    <row r="224" spans="1:6" ht="30" x14ac:dyDescent="0.25">
      <c r="A224" s="38" t="s">
        <v>226</v>
      </c>
      <c r="B224" s="39">
        <v>351952.28</v>
      </c>
      <c r="C224" s="39">
        <v>1908.52</v>
      </c>
      <c r="D224" s="40">
        <v>0</v>
      </c>
      <c r="E224" s="7" t="s">
        <v>226</v>
      </c>
      <c r="F224" s="6" t="str">
        <f t="shared" si="3"/>
        <v>ok</v>
      </c>
    </row>
    <row r="225" spans="1:6" x14ac:dyDescent="0.25">
      <c r="A225" s="41" t="s">
        <v>227</v>
      </c>
      <c r="B225" s="42">
        <v>351952.28</v>
      </c>
      <c r="C225" s="42">
        <v>1767.4</v>
      </c>
      <c r="D225" s="43">
        <v>0</v>
      </c>
      <c r="E225" s="7" t="s">
        <v>227</v>
      </c>
      <c r="F225" s="6" t="str">
        <f t="shared" si="3"/>
        <v>ok</v>
      </c>
    </row>
    <row r="226" spans="1:6" x14ac:dyDescent="0.25">
      <c r="A226" s="38" t="s">
        <v>228</v>
      </c>
      <c r="B226" s="39">
        <v>351952.28</v>
      </c>
      <c r="C226" s="40">
        <v>284.31</v>
      </c>
      <c r="D226" s="40">
        <v>0</v>
      </c>
      <c r="E226" s="7" t="s">
        <v>228</v>
      </c>
      <c r="F226" s="6" t="str">
        <f t="shared" si="3"/>
        <v>ok</v>
      </c>
    </row>
    <row r="227" spans="1:6" ht="45" x14ac:dyDescent="0.25">
      <c r="A227" s="41" t="s">
        <v>229</v>
      </c>
      <c r="B227" s="42">
        <v>351952.28</v>
      </c>
      <c r="C227" s="43">
        <v>122.4</v>
      </c>
      <c r="D227" s="43">
        <v>0</v>
      </c>
      <c r="E227" s="7" t="s">
        <v>229</v>
      </c>
      <c r="F227" s="6" t="str">
        <f t="shared" si="3"/>
        <v>ok</v>
      </c>
    </row>
    <row r="228" spans="1:6" x14ac:dyDescent="0.25">
      <c r="A228" s="38" t="s">
        <v>230</v>
      </c>
      <c r="B228" s="39">
        <v>351952.28</v>
      </c>
      <c r="C228" s="39">
        <v>1406.09</v>
      </c>
      <c r="D228" s="40">
        <v>0</v>
      </c>
      <c r="E228" s="7" t="s">
        <v>230</v>
      </c>
      <c r="F228" s="6" t="str">
        <f t="shared" si="3"/>
        <v>ok</v>
      </c>
    </row>
    <row r="229" spans="1:6" x14ac:dyDescent="0.25">
      <c r="A229" s="41" t="s">
        <v>231</v>
      </c>
      <c r="B229" s="42">
        <v>469269.68</v>
      </c>
      <c r="C229" s="42">
        <v>1771.51</v>
      </c>
      <c r="D229" s="43">
        <v>0</v>
      </c>
      <c r="E229" s="7" t="s">
        <v>231</v>
      </c>
      <c r="F229" s="6" t="str">
        <f t="shared" si="3"/>
        <v>ok</v>
      </c>
    </row>
    <row r="230" spans="1:6" x14ac:dyDescent="0.25">
      <c r="A230" s="38" t="s">
        <v>232</v>
      </c>
      <c r="B230" s="39">
        <v>351952.28</v>
      </c>
      <c r="C230" s="40">
        <v>554.83000000000004</v>
      </c>
      <c r="D230" s="40">
        <v>0</v>
      </c>
      <c r="E230" s="7" t="s">
        <v>232</v>
      </c>
      <c r="F230" s="6" t="str">
        <f t="shared" si="3"/>
        <v>ok</v>
      </c>
    </row>
    <row r="231" spans="1:6" ht="30" x14ac:dyDescent="0.25">
      <c r="A231" s="41" t="s">
        <v>233</v>
      </c>
      <c r="B231" s="42">
        <v>351952.28</v>
      </c>
      <c r="C231" s="43">
        <v>0</v>
      </c>
      <c r="D231" s="43">
        <v>0</v>
      </c>
      <c r="E231" s="7" t="s">
        <v>233</v>
      </c>
      <c r="F231" s="6" t="str">
        <f t="shared" si="3"/>
        <v>ok</v>
      </c>
    </row>
    <row r="232" spans="1:6" x14ac:dyDescent="0.25">
      <c r="A232" s="38" t="s">
        <v>234</v>
      </c>
      <c r="B232" s="39">
        <v>469269.68</v>
      </c>
      <c r="C232" s="39">
        <v>1382.52</v>
      </c>
      <c r="D232" s="40">
        <v>0</v>
      </c>
      <c r="E232" s="7" t="s">
        <v>234</v>
      </c>
      <c r="F232" s="6" t="str">
        <f t="shared" si="3"/>
        <v>ok</v>
      </c>
    </row>
    <row r="233" spans="1:6" x14ac:dyDescent="0.25">
      <c r="A233" s="41" t="s">
        <v>235</v>
      </c>
      <c r="B233" s="42">
        <v>351952.28</v>
      </c>
      <c r="C233" s="43">
        <v>761.76</v>
      </c>
      <c r="D233" s="43">
        <v>0</v>
      </c>
      <c r="E233" s="7" t="s">
        <v>235</v>
      </c>
      <c r="F233" s="6" t="str">
        <f t="shared" si="3"/>
        <v>ok</v>
      </c>
    </row>
    <row r="234" spans="1:6" ht="30" x14ac:dyDescent="0.25">
      <c r="A234" s="38" t="s">
        <v>236</v>
      </c>
      <c r="B234" s="39">
        <v>351952.28</v>
      </c>
      <c r="C234" s="39">
        <v>1340.74</v>
      </c>
      <c r="D234" s="40">
        <v>0</v>
      </c>
      <c r="E234" s="7" t="s">
        <v>236</v>
      </c>
      <c r="F234" s="6" t="str">
        <f t="shared" si="3"/>
        <v>ok</v>
      </c>
    </row>
    <row r="235" spans="1:6" x14ac:dyDescent="0.25">
      <c r="A235" s="41" t="s">
        <v>237</v>
      </c>
      <c r="B235" s="42">
        <v>586587.1</v>
      </c>
      <c r="C235" s="42">
        <v>1050.5899999999999</v>
      </c>
      <c r="D235" s="43">
        <v>0</v>
      </c>
      <c r="E235" s="7" t="s">
        <v>237</v>
      </c>
      <c r="F235" s="6" t="str">
        <f t="shared" si="3"/>
        <v>ok</v>
      </c>
    </row>
    <row r="236" spans="1:6" x14ac:dyDescent="0.25">
      <c r="A236" s="38" t="s">
        <v>238</v>
      </c>
      <c r="B236" s="39">
        <v>351952.28</v>
      </c>
      <c r="C236" s="40">
        <v>590.24</v>
      </c>
      <c r="D236" s="40">
        <v>0</v>
      </c>
      <c r="E236" s="7" t="s">
        <v>238</v>
      </c>
      <c r="F236" s="6" t="str">
        <f t="shared" si="3"/>
        <v>ok</v>
      </c>
    </row>
    <row r="237" spans="1:6" ht="30" x14ac:dyDescent="0.25">
      <c r="A237" s="41" t="s">
        <v>239</v>
      </c>
      <c r="B237" s="42">
        <v>351952.28</v>
      </c>
      <c r="C237" s="43">
        <v>957.52</v>
      </c>
      <c r="D237" s="43">
        <v>0</v>
      </c>
      <c r="E237" s="7" t="s">
        <v>239</v>
      </c>
      <c r="F237" s="6" t="str">
        <f t="shared" si="3"/>
        <v>ok</v>
      </c>
    </row>
    <row r="238" spans="1:6" x14ac:dyDescent="0.25">
      <c r="A238" s="38" t="s">
        <v>240</v>
      </c>
      <c r="B238" s="39">
        <v>1525126.42</v>
      </c>
      <c r="C238" s="39">
        <v>7752.89</v>
      </c>
      <c r="D238" s="40">
        <v>0</v>
      </c>
      <c r="E238" s="7" t="s">
        <v>240</v>
      </c>
      <c r="F238" s="6" t="str">
        <f t="shared" si="3"/>
        <v>ok</v>
      </c>
    </row>
    <row r="239" spans="1:6" x14ac:dyDescent="0.25">
      <c r="A239" s="41" t="s">
        <v>241</v>
      </c>
      <c r="B239" s="42">
        <v>351952.28</v>
      </c>
      <c r="C239" s="43">
        <v>263.57</v>
      </c>
      <c r="D239" s="43">
        <v>0</v>
      </c>
      <c r="E239" s="7" t="s">
        <v>241</v>
      </c>
      <c r="F239" s="6" t="str">
        <f t="shared" si="3"/>
        <v>ok</v>
      </c>
    </row>
    <row r="240" spans="1:6" ht="30" x14ac:dyDescent="0.25">
      <c r="A240" s="38" t="s">
        <v>242</v>
      </c>
      <c r="B240" s="39">
        <v>351952.28</v>
      </c>
      <c r="C240" s="39">
        <v>1345.4</v>
      </c>
      <c r="D240" s="40">
        <v>0</v>
      </c>
      <c r="E240" s="7" t="s">
        <v>242</v>
      </c>
      <c r="F240" s="6" t="str">
        <f t="shared" si="3"/>
        <v>ok</v>
      </c>
    </row>
    <row r="241" spans="1:6" x14ac:dyDescent="0.25">
      <c r="A241" s="41" t="s">
        <v>243</v>
      </c>
      <c r="B241" s="42">
        <v>351952.28</v>
      </c>
      <c r="C241" s="42">
        <v>47454.9</v>
      </c>
      <c r="D241" s="43">
        <v>0</v>
      </c>
      <c r="E241" s="7" t="s">
        <v>243</v>
      </c>
      <c r="F241" s="6" t="str">
        <f t="shared" si="3"/>
        <v>ok</v>
      </c>
    </row>
    <row r="242" spans="1:6" x14ac:dyDescent="0.25">
      <c r="A242" s="38" t="s">
        <v>244</v>
      </c>
      <c r="B242" s="39">
        <v>351952.28</v>
      </c>
      <c r="C242" s="40">
        <v>349.98</v>
      </c>
      <c r="D242" s="40">
        <v>0</v>
      </c>
      <c r="E242" s="7" t="s">
        <v>244</v>
      </c>
      <c r="F242" s="6" t="str">
        <f t="shared" si="3"/>
        <v>ok</v>
      </c>
    </row>
    <row r="243" spans="1:6" x14ac:dyDescent="0.25">
      <c r="A243" s="41" t="s">
        <v>245</v>
      </c>
      <c r="B243" s="42">
        <v>351952.28</v>
      </c>
      <c r="C243" s="42">
        <v>1713.11</v>
      </c>
      <c r="D243" s="43">
        <v>0</v>
      </c>
      <c r="E243" s="7" t="s">
        <v>245</v>
      </c>
      <c r="F243" s="6" t="str">
        <f t="shared" si="3"/>
        <v>ok</v>
      </c>
    </row>
    <row r="244" spans="1:6" ht="30" x14ac:dyDescent="0.25">
      <c r="A244" s="38" t="s">
        <v>246</v>
      </c>
      <c r="B244" s="39">
        <v>351952.28</v>
      </c>
      <c r="C244" s="39">
        <v>2227.7800000000002</v>
      </c>
      <c r="D244" s="40">
        <v>0</v>
      </c>
      <c r="E244" s="7" t="s">
        <v>246</v>
      </c>
      <c r="F244" s="6" t="str">
        <f t="shared" si="3"/>
        <v>ok</v>
      </c>
    </row>
    <row r="245" spans="1:6" ht="30" x14ac:dyDescent="0.25">
      <c r="A245" s="41" t="s">
        <v>247</v>
      </c>
      <c r="B245" s="42">
        <v>351952.28</v>
      </c>
      <c r="C245" s="43">
        <v>359.11</v>
      </c>
      <c r="D245" s="43">
        <v>0</v>
      </c>
      <c r="E245" s="7" t="s">
        <v>247</v>
      </c>
      <c r="F245" s="6" t="str">
        <f t="shared" si="3"/>
        <v>ok</v>
      </c>
    </row>
    <row r="246" spans="1:6" x14ac:dyDescent="0.25">
      <c r="A246" s="38" t="s">
        <v>248</v>
      </c>
      <c r="B246" s="39">
        <v>1173174.17</v>
      </c>
      <c r="C246" s="39">
        <v>1573.27</v>
      </c>
      <c r="D246" s="40">
        <v>0</v>
      </c>
      <c r="E246" s="7" t="s">
        <v>248</v>
      </c>
      <c r="F246" s="6" t="str">
        <f t="shared" si="3"/>
        <v>ok</v>
      </c>
    </row>
    <row r="247" spans="1:6" ht="30" x14ac:dyDescent="0.25">
      <c r="A247" s="41" t="s">
        <v>249</v>
      </c>
      <c r="B247" s="42">
        <v>351952.28</v>
      </c>
      <c r="C247" s="43">
        <v>554.70000000000005</v>
      </c>
      <c r="D247" s="43">
        <v>0</v>
      </c>
      <c r="E247" s="7" t="s">
        <v>249</v>
      </c>
      <c r="F247" s="6" t="str">
        <f t="shared" si="3"/>
        <v>ok</v>
      </c>
    </row>
    <row r="248" spans="1:6" x14ac:dyDescent="0.25">
      <c r="A248" s="38" t="s">
        <v>250</v>
      </c>
      <c r="B248" s="39">
        <v>351952.28</v>
      </c>
      <c r="C248" s="40">
        <v>289.19</v>
      </c>
      <c r="D248" s="40">
        <v>0</v>
      </c>
      <c r="E248" s="7" t="s">
        <v>250</v>
      </c>
      <c r="F248" s="6" t="str">
        <f t="shared" si="3"/>
        <v>ok</v>
      </c>
    </row>
    <row r="249" spans="1:6" x14ac:dyDescent="0.25">
      <c r="A249" s="41" t="s">
        <v>251</v>
      </c>
      <c r="B249" s="42">
        <v>351952.28</v>
      </c>
      <c r="C249" s="43">
        <v>846.68</v>
      </c>
      <c r="D249" s="43">
        <v>0</v>
      </c>
      <c r="E249" s="7" t="s">
        <v>251</v>
      </c>
      <c r="F249" s="6" t="str">
        <f t="shared" si="3"/>
        <v>ok</v>
      </c>
    </row>
    <row r="250" spans="1:6" x14ac:dyDescent="0.25">
      <c r="A250" s="38" t="s">
        <v>252</v>
      </c>
      <c r="B250" s="39">
        <v>703904.51</v>
      </c>
      <c r="C250" s="39">
        <v>2744.53</v>
      </c>
      <c r="D250" s="40">
        <v>0</v>
      </c>
      <c r="E250" s="7" t="s">
        <v>252</v>
      </c>
      <c r="F250" s="6" t="str">
        <f t="shared" si="3"/>
        <v>ok</v>
      </c>
    </row>
    <row r="251" spans="1:6" ht="30" x14ac:dyDescent="0.25">
      <c r="A251" s="41" t="s">
        <v>253</v>
      </c>
      <c r="B251" s="42">
        <v>351952.28</v>
      </c>
      <c r="C251" s="42">
        <v>1169.6300000000001</v>
      </c>
      <c r="D251" s="43">
        <v>0</v>
      </c>
      <c r="E251" s="7" t="s">
        <v>253</v>
      </c>
      <c r="F251" s="6" t="str">
        <f t="shared" si="3"/>
        <v>ok</v>
      </c>
    </row>
    <row r="252" spans="1:6" ht="30" x14ac:dyDescent="0.25">
      <c r="A252" s="38" t="s">
        <v>254</v>
      </c>
      <c r="B252" s="39">
        <v>351952.28</v>
      </c>
      <c r="C252" s="40">
        <v>436.1</v>
      </c>
      <c r="D252" s="40">
        <v>0</v>
      </c>
      <c r="E252" s="7" t="s">
        <v>254</v>
      </c>
      <c r="F252" s="6" t="str">
        <f t="shared" si="3"/>
        <v>ok</v>
      </c>
    </row>
    <row r="253" spans="1:6" x14ac:dyDescent="0.25">
      <c r="A253" s="41" t="s">
        <v>255</v>
      </c>
      <c r="B253" s="42">
        <v>3264522.52</v>
      </c>
      <c r="C253" s="42">
        <v>4973.4799999999996</v>
      </c>
      <c r="D253" s="43">
        <v>0</v>
      </c>
      <c r="E253" s="7" t="s">
        <v>255</v>
      </c>
      <c r="F253" s="6" t="str">
        <f t="shared" si="3"/>
        <v>ok</v>
      </c>
    </row>
    <row r="254" spans="1:6" x14ac:dyDescent="0.25">
      <c r="A254" s="38" t="s">
        <v>256</v>
      </c>
      <c r="B254" s="39">
        <v>351952.28</v>
      </c>
      <c r="C254" s="40">
        <v>70.319999999999993</v>
      </c>
      <c r="D254" s="40">
        <v>0</v>
      </c>
      <c r="E254" s="7" t="s">
        <v>256</v>
      </c>
      <c r="F254" s="6" t="str">
        <f t="shared" si="3"/>
        <v>ok</v>
      </c>
    </row>
    <row r="255" spans="1:6" x14ac:dyDescent="0.25">
      <c r="A255" s="41" t="s">
        <v>257</v>
      </c>
      <c r="B255" s="42">
        <v>351952.28</v>
      </c>
      <c r="C255" s="42">
        <v>5374.17</v>
      </c>
      <c r="D255" s="43">
        <v>0</v>
      </c>
      <c r="E255" s="7" t="s">
        <v>257</v>
      </c>
      <c r="F255" s="6" t="str">
        <f t="shared" si="3"/>
        <v>ok</v>
      </c>
    </row>
    <row r="256" spans="1:6" x14ac:dyDescent="0.25">
      <c r="A256" s="38" t="s">
        <v>258</v>
      </c>
      <c r="B256" s="39">
        <v>351952.28</v>
      </c>
      <c r="C256" s="40">
        <v>213.76</v>
      </c>
      <c r="D256" s="40">
        <v>0</v>
      </c>
      <c r="E256" s="7" t="s">
        <v>258</v>
      </c>
      <c r="F256" s="6" t="str">
        <f t="shared" si="3"/>
        <v>ok</v>
      </c>
    </row>
    <row r="257" spans="1:6" x14ac:dyDescent="0.25">
      <c r="A257" s="41" t="s">
        <v>259</v>
      </c>
      <c r="B257" s="42">
        <v>351952.28</v>
      </c>
      <c r="C257" s="42">
        <v>5581.93</v>
      </c>
      <c r="D257" s="43">
        <v>0</v>
      </c>
      <c r="E257" s="7" t="s">
        <v>259</v>
      </c>
      <c r="F257" s="6" t="str">
        <f t="shared" si="3"/>
        <v>ok</v>
      </c>
    </row>
    <row r="258" spans="1:6" x14ac:dyDescent="0.25">
      <c r="A258" s="38" t="s">
        <v>260</v>
      </c>
      <c r="B258" s="39">
        <v>351952.28</v>
      </c>
      <c r="C258" s="40">
        <v>293.39</v>
      </c>
      <c r="D258" s="40">
        <v>0</v>
      </c>
      <c r="E258" s="7" t="s">
        <v>260</v>
      </c>
      <c r="F258" s="6" t="str">
        <f t="shared" si="3"/>
        <v>ok</v>
      </c>
    </row>
    <row r="259" spans="1:6" x14ac:dyDescent="0.25">
      <c r="A259" s="41" t="s">
        <v>261</v>
      </c>
      <c r="B259" s="42">
        <v>351952.28</v>
      </c>
      <c r="C259" s="42">
        <v>30132.67</v>
      </c>
      <c r="D259" s="43">
        <v>0</v>
      </c>
      <c r="E259" s="7" t="s">
        <v>261</v>
      </c>
      <c r="F259" s="6" t="str">
        <f t="shared" si="3"/>
        <v>ok</v>
      </c>
    </row>
    <row r="260" spans="1:6" x14ac:dyDescent="0.25">
      <c r="A260" s="38" t="s">
        <v>262</v>
      </c>
      <c r="B260" s="39">
        <v>351952.28</v>
      </c>
      <c r="C260" s="40">
        <v>402.98</v>
      </c>
      <c r="D260" s="40">
        <v>0</v>
      </c>
      <c r="E260" s="7" t="s">
        <v>262</v>
      </c>
      <c r="F260" s="6" t="str">
        <f t="shared" si="3"/>
        <v>ok</v>
      </c>
    </row>
    <row r="261" spans="1:6" x14ac:dyDescent="0.25">
      <c r="A261" s="41" t="s">
        <v>263</v>
      </c>
      <c r="B261" s="42">
        <v>351952.28</v>
      </c>
      <c r="C261" s="43">
        <v>533.83000000000004</v>
      </c>
      <c r="D261" s="43">
        <v>0</v>
      </c>
      <c r="E261" s="7" t="s">
        <v>263</v>
      </c>
      <c r="F261" s="6" t="str">
        <f t="shared" si="3"/>
        <v>ok</v>
      </c>
    </row>
    <row r="262" spans="1:6" x14ac:dyDescent="0.25">
      <c r="A262" s="7" t="s">
        <v>264</v>
      </c>
      <c r="B262" s="39">
        <v>351952.28</v>
      </c>
      <c r="C262" s="40">
        <v>508.67</v>
      </c>
      <c r="D262" s="40">
        <v>0</v>
      </c>
      <c r="E262" s="7" t="s">
        <v>264</v>
      </c>
      <c r="F262" s="6" t="str">
        <f t="shared" si="3"/>
        <v>ok</v>
      </c>
    </row>
    <row r="263" spans="1:6" ht="30" x14ac:dyDescent="0.25">
      <c r="A263" s="41" t="s">
        <v>265</v>
      </c>
      <c r="B263" s="42">
        <v>351952.28</v>
      </c>
      <c r="C263" s="43">
        <v>169.31</v>
      </c>
      <c r="D263" s="43">
        <v>0</v>
      </c>
      <c r="E263" s="7" t="s">
        <v>265</v>
      </c>
      <c r="F263" s="6" t="str">
        <f t="shared" ref="F263:F326" si="4">IF(A263=E263,"ok","erro")</f>
        <v>ok</v>
      </c>
    </row>
    <row r="264" spans="1:6" ht="30" x14ac:dyDescent="0.25">
      <c r="A264" s="38" t="s">
        <v>266</v>
      </c>
      <c r="B264" s="39">
        <v>351952.28</v>
      </c>
      <c r="C264" s="40">
        <v>630.73</v>
      </c>
      <c r="D264" s="40">
        <v>0</v>
      </c>
      <c r="E264" s="7" t="s">
        <v>266</v>
      </c>
      <c r="F264" s="6" t="str">
        <f t="shared" si="4"/>
        <v>ok</v>
      </c>
    </row>
    <row r="265" spans="1:6" ht="30" x14ac:dyDescent="0.25">
      <c r="A265" s="41" t="s">
        <v>267</v>
      </c>
      <c r="B265" s="42">
        <v>586587.1</v>
      </c>
      <c r="C265" s="42">
        <v>11528.39</v>
      </c>
      <c r="D265" s="43">
        <v>0</v>
      </c>
      <c r="E265" s="7" t="s">
        <v>267</v>
      </c>
      <c r="F265" s="6" t="str">
        <f t="shared" si="4"/>
        <v>ok</v>
      </c>
    </row>
    <row r="266" spans="1:6" ht="30" x14ac:dyDescent="0.25">
      <c r="A266" s="38" t="s">
        <v>268</v>
      </c>
      <c r="B266" s="39">
        <v>351952.28</v>
      </c>
      <c r="C266" s="40">
        <v>318.8</v>
      </c>
      <c r="D266" s="40">
        <v>0</v>
      </c>
      <c r="E266" s="7" t="s">
        <v>268</v>
      </c>
      <c r="F266" s="6" t="str">
        <f t="shared" si="4"/>
        <v>ok</v>
      </c>
    </row>
    <row r="267" spans="1:6" x14ac:dyDescent="0.25">
      <c r="A267" s="41" t="s">
        <v>269</v>
      </c>
      <c r="B267" s="42">
        <v>351952.28</v>
      </c>
      <c r="C267" s="43">
        <v>928.19</v>
      </c>
      <c r="D267" s="43">
        <v>0</v>
      </c>
      <c r="E267" s="7" t="s">
        <v>269</v>
      </c>
      <c r="F267" s="6" t="str">
        <f t="shared" si="4"/>
        <v>ok</v>
      </c>
    </row>
    <row r="268" spans="1:6" x14ac:dyDescent="0.25">
      <c r="A268" s="38" t="s">
        <v>270</v>
      </c>
      <c r="B268" s="39">
        <v>351952.28</v>
      </c>
      <c r="C268" s="40">
        <v>635.99</v>
      </c>
      <c r="D268" s="40">
        <v>0</v>
      </c>
      <c r="E268" s="7" t="s">
        <v>270</v>
      </c>
      <c r="F268" s="6" t="str">
        <f t="shared" si="4"/>
        <v>ok</v>
      </c>
    </row>
    <row r="269" spans="1:6" x14ac:dyDescent="0.25">
      <c r="A269" s="41" t="s">
        <v>271</v>
      </c>
      <c r="B269" s="42">
        <v>351952.28</v>
      </c>
      <c r="C269" s="43">
        <v>500.46</v>
      </c>
      <c r="D269" s="43">
        <v>0</v>
      </c>
      <c r="E269" s="7" t="s">
        <v>271</v>
      </c>
      <c r="F269" s="6" t="str">
        <f t="shared" si="4"/>
        <v>ok</v>
      </c>
    </row>
    <row r="270" spans="1:6" x14ac:dyDescent="0.25">
      <c r="A270" s="38" t="s">
        <v>272</v>
      </c>
      <c r="B270" s="39">
        <v>821221.91</v>
      </c>
      <c r="C270" s="39">
        <v>2630.97</v>
      </c>
      <c r="D270" s="40">
        <v>0</v>
      </c>
      <c r="E270" s="7" t="s">
        <v>272</v>
      </c>
      <c r="F270" s="6" t="str">
        <f t="shared" si="4"/>
        <v>ok</v>
      </c>
    </row>
    <row r="271" spans="1:6" ht="30" x14ac:dyDescent="0.25">
      <c r="A271" s="41" t="s">
        <v>273</v>
      </c>
      <c r="B271" s="42">
        <v>469269.68</v>
      </c>
      <c r="C271" s="43">
        <v>453.89</v>
      </c>
      <c r="D271" s="43">
        <v>0</v>
      </c>
      <c r="E271" s="7" t="s">
        <v>273</v>
      </c>
      <c r="F271" s="6" t="str">
        <f t="shared" si="4"/>
        <v>ok</v>
      </c>
    </row>
    <row r="272" spans="1:6" ht="30" x14ac:dyDescent="0.25">
      <c r="A272" s="38" t="s">
        <v>274</v>
      </c>
      <c r="B272" s="39">
        <v>351952.28</v>
      </c>
      <c r="C272" s="39">
        <v>1391.62</v>
      </c>
      <c r="D272" s="40">
        <v>0</v>
      </c>
      <c r="E272" s="7" t="s">
        <v>274</v>
      </c>
      <c r="F272" s="6" t="str">
        <f t="shared" si="4"/>
        <v>ok</v>
      </c>
    </row>
    <row r="273" spans="1:6" x14ac:dyDescent="0.25">
      <c r="A273" s="41" t="s">
        <v>275</v>
      </c>
      <c r="B273" s="42">
        <v>351952.28</v>
      </c>
      <c r="C273" s="43">
        <v>99.27</v>
      </c>
      <c r="D273" s="43">
        <v>0</v>
      </c>
      <c r="E273" s="7" t="s">
        <v>275</v>
      </c>
      <c r="F273" s="6" t="str">
        <f t="shared" si="4"/>
        <v>ok</v>
      </c>
    </row>
    <row r="274" spans="1:6" ht="30" x14ac:dyDescent="0.25">
      <c r="A274" s="38" t="s">
        <v>276</v>
      </c>
      <c r="B274" s="39">
        <v>586587.1</v>
      </c>
      <c r="C274" s="39">
        <v>6264.83</v>
      </c>
      <c r="D274" s="40">
        <v>0</v>
      </c>
      <c r="E274" s="7" t="s">
        <v>276</v>
      </c>
      <c r="F274" s="6" t="str">
        <f t="shared" si="4"/>
        <v>ok</v>
      </c>
    </row>
    <row r="275" spans="1:6" x14ac:dyDescent="0.25">
      <c r="A275" s="41" t="s">
        <v>277</v>
      </c>
      <c r="B275" s="42">
        <v>703904.51</v>
      </c>
      <c r="C275" s="42">
        <v>4716.07</v>
      </c>
      <c r="D275" s="43">
        <v>0</v>
      </c>
      <c r="E275" s="7" t="s">
        <v>277</v>
      </c>
      <c r="F275" s="6" t="str">
        <f t="shared" si="4"/>
        <v>ok</v>
      </c>
    </row>
    <row r="276" spans="1:6" x14ac:dyDescent="0.25">
      <c r="A276" s="38" t="s">
        <v>278</v>
      </c>
      <c r="B276" s="39">
        <v>1407808.99</v>
      </c>
      <c r="C276" s="39">
        <v>10542.85</v>
      </c>
      <c r="D276" s="40">
        <v>0</v>
      </c>
      <c r="E276" s="7" t="s">
        <v>278</v>
      </c>
      <c r="F276" s="6" t="str">
        <f t="shared" si="4"/>
        <v>ok</v>
      </c>
    </row>
    <row r="277" spans="1:6" x14ac:dyDescent="0.25">
      <c r="A277" s="41" t="s">
        <v>279</v>
      </c>
      <c r="B277" s="42">
        <v>821221.91</v>
      </c>
      <c r="C277" s="42">
        <v>1224.1199999999999</v>
      </c>
      <c r="D277" s="43">
        <v>0</v>
      </c>
      <c r="E277" s="7" t="s">
        <v>279</v>
      </c>
      <c r="F277" s="6" t="str">
        <f t="shared" si="4"/>
        <v>ok</v>
      </c>
    </row>
    <row r="278" spans="1:6" x14ac:dyDescent="0.25">
      <c r="A278" s="38" t="s">
        <v>280</v>
      </c>
      <c r="B278" s="39">
        <v>938539.34</v>
      </c>
      <c r="C278" s="40">
        <v>947.76</v>
      </c>
      <c r="D278" s="40">
        <v>0</v>
      </c>
      <c r="E278" s="7" t="s">
        <v>280</v>
      </c>
      <c r="F278" s="6" t="str">
        <f t="shared" si="4"/>
        <v>ok</v>
      </c>
    </row>
    <row r="279" spans="1:6" ht="30" x14ac:dyDescent="0.25">
      <c r="A279" s="41" t="s">
        <v>281</v>
      </c>
      <c r="B279" s="42">
        <v>351952.28</v>
      </c>
      <c r="C279" s="42">
        <v>3439.19</v>
      </c>
      <c r="D279" s="43">
        <v>0</v>
      </c>
      <c r="E279" s="7" t="s">
        <v>281</v>
      </c>
      <c r="F279" s="6" t="str">
        <f t="shared" si="4"/>
        <v>ok</v>
      </c>
    </row>
    <row r="280" spans="1:6" x14ac:dyDescent="0.25">
      <c r="A280" s="38" t="s">
        <v>282</v>
      </c>
      <c r="B280" s="39">
        <v>469269.68</v>
      </c>
      <c r="C280" s="39">
        <v>2200.27</v>
      </c>
      <c r="D280" s="40">
        <v>0</v>
      </c>
      <c r="E280" s="7" t="s">
        <v>282</v>
      </c>
      <c r="F280" s="6" t="str">
        <f t="shared" si="4"/>
        <v>ok</v>
      </c>
    </row>
    <row r="281" spans="1:6" x14ac:dyDescent="0.25">
      <c r="A281" s="41" t="s">
        <v>283</v>
      </c>
      <c r="B281" s="42">
        <v>351952.28</v>
      </c>
      <c r="C281" s="43">
        <v>50.91</v>
      </c>
      <c r="D281" s="43">
        <v>0</v>
      </c>
      <c r="E281" s="7" t="s">
        <v>283</v>
      </c>
      <c r="F281" s="6" t="str">
        <f t="shared" si="4"/>
        <v>ok</v>
      </c>
    </row>
    <row r="282" spans="1:6" ht="30" x14ac:dyDescent="0.25">
      <c r="A282" s="38" t="s">
        <v>284</v>
      </c>
      <c r="B282" s="39">
        <v>351952.28</v>
      </c>
      <c r="C282" s="39">
        <v>1236.44</v>
      </c>
      <c r="D282" s="40">
        <v>0</v>
      </c>
      <c r="E282" s="7" t="s">
        <v>284</v>
      </c>
      <c r="F282" s="6" t="str">
        <f t="shared" si="4"/>
        <v>ok</v>
      </c>
    </row>
    <row r="283" spans="1:6" x14ac:dyDescent="0.25">
      <c r="A283" s="41" t="s">
        <v>285</v>
      </c>
      <c r="B283" s="42">
        <v>351952.28</v>
      </c>
      <c r="C283" s="42">
        <v>9047.58</v>
      </c>
      <c r="D283" s="43">
        <v>0</v>
      </c>
      <c r="E283" s="7" t="s">
        <v>285</v>
      </c>
      <c r="F283" s="6" t="str">
        <f t="shared" si="4"/>
        <v>ok</v>
      </c>
    </row>
    <row r="284" spans="1:6" x14ac:dyDescent="0.25">
      <c r="A284" s="38" t="s">
        <v>286</v>
      </c>
      <c r="B284" s="39">
        <v>469269.68</v>
      </c>
      <c r="C284" s="39">
        <v>1444.41</v>
      </c>
      <c r="D284" s="40">
        <v>0</v>
      </c>
      <c r="E284" s="7" t="s">
        <v>286</v>
      </c>
      <c r="F284" s="6" t="str">
        <f t="shared" si="4"/>
        <v>ok</v>
      </c>
    </row>
    <row r="285" spans="1:6" ht="30" x14ac:dyDescent="0.25">
      <c r="A285" s="41" t="s">
        <v>287</v>
      </c>
      <c r="B285" s="42">
        <v>351952.28</v>
      </c>
      <c r="C285" s="43">
        <v>230.77</v>
      </c>
      <c r="D285" s="43">
        <v>0</v>
      </c>
      <c r="E285" s="7" t="s">
        <v>287</v>
      </c>
      <c r="F285" s="6" t="str">
        <f t="shared" si="4"/>
        <v>ok</v>
      </c>
    </row>
    <row r="286" spans="1:6" x14ac:dyDescent="0.25">
      <c r="A286" s="38" t="s">
        <v>288</v>
      </c>
      <c r="B286" s="39">
        <v>938539.34</v>
      </c>
      <c r="C286" s="39">
        <v>4369.51</v>
      </c>
      <c r="D286" s="40">
        <v>0</v>
      </c>
      <c r="E286" s="7" t="s">
        <v>288</v>
      </c>
      <c r="F286" s="6" t="str">
        <f t="shared" si="4"/>
        <v>ok</v>
      </c>
    </row>
    <row r="287" spans="1:6" x14ac:dyDescent="0.25">
      <c r="A287" s="41" t="s">
        <v>289</v>
      </c>
      <c r="B287" s="42">
        <v>351952.28</v>
      </c>
      <c r="C287" s="43">
        <v>415.18</v>
      </c>
      <c r="D287" s="43">
        <v>0</v>
      </c>
      <c r="E287" s="7" t="s">
        <v>289</v>
      </c>
      <c r="F287" s="6" t="str">
        <f t="shared" si="4"/>
        <v>ok</v>
      </c>
    </row>
    <row r="288" spans="1:6" x14ac:dyDescent="0.25">
      <c r="A288" s="38" t="s">
        <v>290</v>
      </c>
      <c r="B288" s="39">
        <v>351952.28</v>
      </c>
      <c r="C288" s="40">
        <v>677.77</v>
      </c>
      <c r="D288" s="40">
        <v>0</v>
      </c>
      <c r="E288" s="7" t="s">
        <v>290</v>
      </c>
      <c r="F288" s="6" t="str">
        <f t="shared" si="4"/>
        <v>ok</v>
      </c>
    </row>
    <row r="289" spans="1:6" ht="30" x14ac:dyDescent="0.25">
      <c r="A289" s="41" t="s">
        <v>291</v>
      </c>
      <c r="B289" s="42">
        <v>351952.28</v>
      </c>
      <c r="C289" s="43">
        <v>234.21</v>
      </c>
      <c r="D289" s="43">
        <v>0</v>
      </c>
      <c r="E289" s="7" t="s">
        <v>291</v>
      </c>
      <c r="F289" s="6" t="str">
        <f t="shared" si="4"/>
        <v>ok</v>
      </c>
    </row>
    <row r="290" spans="1:6" x14ac:dyDescent="0.25">
      <c r="A290" s="38" t="s">
        <v>292</v>
      </c>
      <c r="B290" s="39">
        <v>351952.28</v>
      </c>
      <c r="C290" s="40">
        <v>438.27</v>
      </c>
      <c r="D290" s="40">
        <v>0</v>
      </c>
      <c r="E290" s="7" t="s">
        <v>292</v>
      </c>
      <c r="F290" s="6" t="str">
        <f t="shared" si="4"/>
        <v>ok</v>
      </c>
    </row>
    <row r="291" spans="1:6" x14ac:dyDescent="0.25">
      <c r="A291" s="41" t="s">
        <v>293</v>
      </c>
      <c r="B291" s="42">
        <v>586587.1</v>
      </c>
      <c r="C291" s="42">
        <v>2954.64</v>
      </c>
      <c r="D291" s="43">
        <v>0</v>
      </c>
      <c r="E291" s="7" t="s">
        <v>293</v>
      </c>
      <c r="F291" s="6" t="str">
        <f t="shared" si="4"/>
        <v>ok</v>
      </c>
    </row>
    <row r="292" spans="1:6" ht="30" x14ac:dyDescent="0.25">
      <c r="A292" s="38" t="s">
        <v>294</v>
      </c>
      <c r="B292" s="39">
        <v>351952.28</v>
      </c>
      <c r="C292" s="40">
        <v>267.98</v>
      </c>
      <c r="D292" s="40">
        <v>0</v>
      </c>
      <c r="E292" s="7" t="s">
        <v>294</v>
      </c>
      <c r="F292" s="6" t="str">
        <f t="shared" si="4"/>
        <v>ok</v>
      </c>
    </row>
    <row r="293" spans="1:6" x14ac:dyDescent="0.25">
      <c r="A293" s="41" t="s">
        <v>295</v>
      </c>
      <c r="B293" s="42">
        <v>469269.68</v>
      </c>
      <c r="C293" s="42">
        <v>2812.77</v>
      </c>
      <c r="D293" s="43">
        <v>0</v>
      </c>
      <c r="E293" s="7" t="s">
        <v>295</v>
      </c>
      <c r="F293" s="6" t="str">
        <f t="shared" si="4"/>
        <v>ok</v>
      </c>
    </row>
    <row r="294" spans="1:6" x14ac:dyDescent="0.25">
      <c r="A294" s="38" t="s">
        <v>296</v>
      </c>
      <c r="B294" s="39">
        <v>469269.68</v>
      </c>
      <c r="C294" s="40">
        <v>831.3</v>
      </c>
      <c r="D294" s="40">
        <v>0</v>
      </c>
      <c r="E294" s="7" t="s">
        <v>296</v>
      </c>
      <c r="F294" s="6" t="str">
        <f t="shared" si="4"/>
        <v>ok</v>
      </c>
    </row>
    <row r="295" spans="1:6" x14ac:dyDescent="0.25">
      <c r="A295" s="41" t="s">
        <v>297</v>
      </c>
      <c r="B295" s="42">
        <v>351952.28</v>
      </c>
      <c r="C295" s="42">
        <v>1592.4</v>
      </c>
      <c r="D295" s="43">
        <v>0</v>
      </c>
      <c r="E295" s="7" t="s">
        <v>297</v>
      </c>
      <c r="F295" s="6" t="str">
        <f t="shared" si="4"/>
        <v>ok</v>
      </c>
    </row>
    <row r="296" spans="1:6" x14ac:dyDescent="0.25">
      <c r="A296" s="38" t="s">
        <v>298</v>
      </c>
      <c r="B296" s="39">
        <v>1407808.99</v>
      </c>
      <c r="C296" s="39">
        <v>14703.33</v>
      </c>
      <c r="D296" s="40">
        <v>0</v>
      </c>
      <c r="E296" s="7" t="s">
        <v>298</v>
      </c>
      <c r="F296" s="6" t="str">
        <f t="shared" si="4"/>
        <v>ok</v>
      </c>
    </row>
    <row r="297" spans="1:6" x14ac:dyDescent="0.25">
      <c r="A297" s="41" t="s">
        <v>299</v>
      </c>
      <c r="B297" s="42">
        <v>351952.28</v>
      </c>
      <c r="C297" s="42">
        <v>42376.18</v>
      </c>
      <c r="D297" s="43">
        <v>0</v>
      </c>
      <c r="E297" s="7" t="s">
        <v>299</v>
      </c>
      <c r="F297" s="6" t="str">
        <f t="shared" si="4"/>
        <v>ok</v>
      </c>
    </row>
    <row r="298" spans="1:6" ht="30" x14ac:dyDescent="0.25">
      <c r="A298" s="38" t="s">
        <v>300</v>
      </c>
      <c r="B298" s="39">
        <v>351952.28</v>
      </c>
      <c r="C298" s="39">
        <v>5807.86</v>
      </c>
      <c r="D298" s="40">
        <v>0</v>
      </c>
      <c r="E298" s="7" t="s">
        <v>300</v>
      </c>
      <c r="F298" s="6" t="str">
        <f t="shared" si="4"/>
        <v>ok</v>
      </c>
    </row>
    <row r="299" spans="1:6" ht="30" x14ac:dyDescent="0.25">
      <c r="A299" s="41" t="s">
        <v>301</v>
      </c>
      <c r="B299" s="42">
        <v>351952.28</v>
      </c>
      <c r="C299" s="43">
        <v>559.1</v>
      </c>
      <c r="D299" s="43">
        <v>0</v>
      </c>
      <c r="E299" s="7" t="s">
        <v>301</v>
      </c>
      <c r="F299" s="6" t="str">
        <f t="shared" si="4"/>
        <v>ok</v>
      </c>
    </row>
    <row r="300" spans="1:6" ht="30" x14ac:dyDescent="0.25">
      <c r="A300" s="38" t="s">
        <v>302</v>
      </c>
      <c r="B300" s="39">
        <v>469269.68</v>
      </c>
      <c r="C300" s="40">
        <v>455.8</v>
      </c>
      <c r="D300" s="40">
        <v>0</v>
      </c>
      <c r="E300" s="7" t="s">
        <v>302</v>
      </c>
      <c r="F300" s="6" t="str">
        <f t="shared" si="4"/>
        <v>ok</v>
      </c>
    </row>
    <row r="301" spans="1:6" ht="30" x14ac:dyDescent="0.25">
      <c r="A301" s="41" t="s">
        <v>303</v>
      </c>
      <c r="B301" s="42">
        <v>351952.28</v>
      </c>
      <c r="C301" s="42">
        <v>1527.55</v>
      </c>
      <c r="D301" s="43">
        <v>0</v>
      </c>
      <c r="E301" s="7" t="s">
        <v>303</v>
      </c>
      <c r="F301" s="6" t="str">
        <f t="shared" si="4"/>
        <v>ok</v>
      </c>
    </row>
    <row r="302" spans="1:6" x14ac:dyDescent="0.25">
      <c r="A302" s="38" t="s">
        <v>304</v>
      </c>
      <c r="B302" s="39">
        <v>821221.91</v>
      </c>
      <c r="C302" s="39">
        <v>3240.86</v>
      </c>
      <c r="D302" s="40">
        <v>0</v>
      </c>
      <c r="E302" s="7" t="s">
        <v>304</v>
      </c>
      <c r="F302" s="6" t="str">
        <f t="shared" si="4"/>
        <v>ok</v>
      </c>
    </row>
    <row r="303" spans="1:6" x14ac:dyDescent="0.25">
      <c r="A303" s="41" t="s">
        <v>305</v>
      </c>
      <c r="B303" s="42">
        <v>351952.28</v>
      </c>
      <c r="C303" s="43">
        <v>838.69</v>
      </c>
      <c r="D303" s="43">
        <v>0</v>
      </c>
      <c r="E303" s="7" t="s">
        <v>305</v>
      </c>
      <c r="F303" s="6" t="str">
        <f t="shared" si="4"/>
        <v>ok</v>
      </c>
    </row>
    <row r="304" spans="1:6" x14ac:dyDescent="0.25">
      <c r="A304" s="38" t="s">
        <v>306</v>
      </c>
      <c r="B304" s="39">
        <v>351952.28</v>
      </c>
      <c r="C304" s="39">
        <v>1928.83</v>
      </c>
      <c r="D304" s="40">
        <v>0</v>
      </c>
      <c r="E304" s="7" t="s">
        <v>306</v>
      </c>
      <c r="F304" s="6" t="str">
        <f t="shared" si="4"/>
        <v>ok</v>
      </c>
    </row>
    <row r="305" spans="1:6" x14ac:dyDescent="0.25">
      <c r="A305" s="41" t="s">
        <v>307</v>
      </c>
      <c r="B305" s="42">
        <v>351952.28</v>
      </c>
      <c r="C305" s="42">
        <v>2194.13</v>
      </c>
      <c r="D305" s="43">
        <v>0</v>
      </c>
      <c r="E305" s="7" t="s">
        <v>307</v>
      </c>
      <c r="F305" s="6" t="str">
        <f t="shared" si="4"/>
        <v>ok</v>
      </c>
    </row>
    <row r="306" spans="1:6" x14ac:dyDescent="0.25">
      <c r="A306" s="38" t="s">
        <v>308</v>
      </c>
      <c r="B306" s="39">
        <v>351952.28</v>
      </c>
      <c r="C306" s="40">
        <v>354.23</v>
      </c>
      <c r="D306" s="40">
        <v>0</v>
      </c>
      <c r="E306" s="7" t="s">
        <v>308</v>
      </c>
      <c r="F306" s="6" t="str">
        <f t="shared" si="4"/>
        <v>ok</v>
      </c>
    </row>
    <row r="307" spans="1:6" x14ac:dyDescent="0.25">
      <c r="A307" s="41" t="s">
        <v>309</v>
      </c>
      <c r="B307" s="42">
        <v>586587.1</v>
      </c>
      <c r="C307" s="42">
        <v>1008.25</v>
      </c>
      <c r="D307" s="43">
        <v>0</v>
      </c>
      <c r="E307" s="7" t="s">
        <v>309</v>
      </c>
      <c r="F307" s="6" t="str">
        <f t="shared" si="4"/>
        <v>ok</v>
      </c>
    </row>
    <row r="308" spans="1:6" ht="30" x14ac:dyDescent="0.25">
      <c r="A308" s="38" t="s">
        <v>310</v>
      </c>
      <c r="B308" s="39">
        <v>351952.28</v>
      </c>
      <c r="C308" s="40">
        <v>302.04000000000002</v>
      </c>
      <c r="D308" s="40">
        <v>0</v>
      </c>
      <c r="E308" s="7" t="s">
        <v>310</v>
      </c>
      <c r="F308" s="6" t="str">
        <f t="shared" si="4"/>
        <v>ok</v>
      </c>
    </row>
    <row r="309" spans="1:6" x14ac:dyDescent="0.25">
      <c r="A309" s="41" t="s">
        <v>311</v>
      </c>
      <c r="B309" s="42">
        <v>351952.28</v>
      </c>
      <c r="C309" s="43">
        <v>773.45</v>
      </c>
      <c r="D309" s="43">
        <v>0</v>
      </c>
      <c r="E309" s="7" t="s">
        <v>311</v>
      </c>
      <c r="F309" s="6" t="str">
        <f t="shared" si="4"/>
        <v>ok</v>
      </c>
    </row>
    <row r="310" spans="1:6" x14ac:dyDescent="0.25">
      <c r="A310" s="38" t="s">
        <v>312</v>
      </c>
      <c r="B310" s="39">
        <v>1290491.5900000001</v>
      </c>
      <c r="C310" s="39">
        <v>208215.89</v>
      </c>
      <c r="D310" s="40">
        <v>0</v>
      </c>
      <c r="E310" s="7" t="s">
        <v>312</v>
      </c>
      <c r="F310" s="6" t="str">
        <f t="shared" si="4"/>
        <v>ok</v>
      </c>
    </row>
    <row r="311" spans="1:6" x14ac:dyDescent="0.25">
      <c r="A311" s="41" t="s">
        <v>313</v>
      </c>
      <c r="B311" s="42">
        <v>351952.28</v>
      </c>
      <c r="C311" s="43">
        <v>644.72</v>
      </c>
      <c r="D311" s="43">
        <v>0</v>
      </c>
      <c r="E311" s="7" t="s">
        <v>313</v>
      </c>
      <c r="F311" s="6" t="str">
        <f t="shared" si="4"/>
        <v>ok</v>
      </c>
    </row>
    <row r="312" spans="1:6" x14ac:dyDescent="0.25">
      <c r="A312" s="38" t="s">
        <v>314</v>
      </c>
      <c r="B312" s="39">
        <v>351952.28</v>
      </c>
      <c r="C312" s="39">
        <v>2109.71</v>
      </c>
      <c r="D312" s="40">
        <v>0</v>
      </c>
      <c r="E312" s="7" t="s">
        <v>314</v>
      </c>
      <c r="F312" s="6" t="str">
        <f t="shared" si="4"/>
        <v>ok</v>
      </c>
    </row>
    <row r="313" spans="1:6" x14ac:dyDescent="0.25">
      <c r="A313" s="41" t="s">
        <v>315</v>
      </c>
      <c r="B313" s="42">
        <v>351952.28</v>
      </c>
      <c r="C313" s="43">
        <v>941.43</v>
      </c>
      <c r="D313" s="43">
        <v>0</v>
      </c>
      <c r="E313" s="7" t="s">
        <v>315</v>
      </c>
      <c r="F313" s="6" t="str">
        <f t="shared" si="4"/>
        <v>ok</v>
      </c>
    </row>
    <row r="314" spans="1:6" x14ac:dyDescent="0.25">
      <c r="A314" s="38" t="s">
        <v>316</v>
      </c>
      <c r="B314" s="39">
        <v>351952.28</v>
      </c>
      <c r="C314" s="40">
        <v>208.72</v>
      </c>
      <c r="D314" s="40">
        <v>0</v>
      </c>
      <c r="E314" s="7" t="s">
        <v>316</v>
      </c>
      <c r="F314" s="6" t="str">
        <f t="shared" si="4"/>
        <v>ok</v>
      </c>
    </row>
    <row r="315" spans="1:6" x14ac:dyDescent="0.25">
      <c r="A315" s="41" t="s">
        <v>317</v>
      </c>
      <c r="B315" s="42">
        <v>351952.28</v>
      </c>
      <c r="C315" s="43">
        <v>169.45</v>
      </c>
      <c r="D315" s="43">
        <v>0</v>
      </c>
      <c r="E315" s="7" t="s">
        <v>317</v>
      </c>
      <c r="F315" s="6" t="str">
        <f t="shared" si="4"/>
        <v>ok</v>
      </c>
    </row>
    <row r="316" spans="1:6" x14ac:dyDescent="0.25">
      <c r="A316" s="38" t="s">
        <v>318</v>
      </c>
      <c r="B316" s="39">
        <v>351952.28</v>
      </c>
      <c r="C316" s="40">
        <v>125.28</v>
      </c>
      <c r="D316" s="40">
        <v>0</v>
      </c>
      <c r="E316" s="7" t="s">
        <v>318</v>
      </c>
      <c r="F316" s="6" t="str">
        <f t="shared" si="4"/>
        <v>ok</v>
      </c>
    </row>
    <row r="317" spans="1:6" x14ac:dyDescent="0.25">
      <c r="A317" s="41" t="s">
        <v>319</v>
      </c>
      <c r="B317" s="42">
        <v>351952.28</v>
      </c>
      <c r="C317" s="43">
        <v>906.38</v>
      </c>
      <c r="D317" s="43">
        <v>0</v>
      </c>
      <c r="E317" s="7" t="s">
        <v>319</v>
      </c>
      <c r="F317" s="6" t="str">
        <f t="shared" si="4"/>
        <v>ok</v>
      </c>
    </row>
    <row r="318" spans="1:6" x14ac:dyDescent="0.25">
      <c r="A318" s="38" t="s">
        <v>320</v>
      </c>
      <c r="B318" s="39">
        <v>351952.28</v>
      </c>
      <c r="C318" s="40">
        <v>369.87</v>
      </c>
      <c r="D318" s="40">
        <v>0</v>
      </c>
      <c r="E318" s="7" t="s">
        <v>320</v>
      </c>
      <c r="F318" s="6" t="str">
        <f t="shared" si="4"/>
        <v>ok</v>
      </c>
    </row>
    <row r="319" spans="1:6" x14ac:dyDescent="0.25">
      <c r="A319" s="7" t="s">
        <v>321</v>
      </c>
      <c r="B319" s="42">
        <v>469269.68</v>
      </c>
      <c r="C319" s="43">
        <v>613.62</v>
      </c>
      <c r="D319" s="43">
        <v>0</v>
      </c>
      <c r="E319" s="7" t="s">
        <v>321</v>
      </c>
      <c r="F319" s="6" t="str">
        <f t="shared" si="4"/>
        <v>ok</v>
      </c>
    </row>
    <row r="320" spans="1:6" ht="30" x14ac:dyDescent="0.25">
      <c r="A320" s="38" t="s">
        <v>322</v>
      </c>
      <c r="B320" s="39">
        <v>3264522.52</v>
      </c>
      <c r="C320" s="39">
        <v>4398.92</v>
      </c>
      <c r="D320" s="40">
        <v>0</v>
      </c>
      <c r="E320" s="7" t="s">
        <v>322</v>
      </c>
      <c r="F320" s="6" t="str">
        <f t="shared" si="4"/>
        <v>ok</v>
      </c>
    </row>
    <row r="321" spans="1:6" x14ac:dyDescent="0.25">
      <c r="A321" s="41" t="s">
        <v>323</v>
      </c>
      <c r="B321" s="42">
        <v>586587.1</v>
      </c>
      <c r="C321" s="42">
        <v>1613.65</v>
      </c>
      <c r="D321" s="43">
        <v>0</v>
      </c>
      <c r="E321" s="7" t="s">
        <v>323</v>
      </c>
      <c r="F321" s="6" t="str">
        <f t="shared" si="4"/>
        <v>ok</v>
      </c>
    </row>
    <row r="322" spans="1:6" x14ac:dyDescent="0.25">
      <c r="A322" s="38" t="s">
        <v>324</v>
      </c>
      <c r="B322" s="39">
        <v>351952.28</v>
      </c>
      <c r="C322" s="40">
        <v>446.59</v>
      </c>
      <c r="D322" s="40">
        <v>0</v>
      </c>
      <c r="E322" s="7" t="s">
        <v>324</v>
      </c>
      <c r="F322" s="6" t="str">
        <f t="shared" si="4"/>
        <v>ok</v>
      </c>
    </row>
    <row r="323" spans="1:6" x14ac:dyDescent="0.25">
      <c r="A323" s="41" t="s">
        <v>325</v>
      </c>
      <c r="B323" s="42">
        <v>938539.34</v>
      </c>
      <c r="C323" s="42">
        <v>3095.33</v>
      </c>
      <c r="D323" s="43">
        <v>0</v>
      </c>
      <c r="E323" s="7" t="s">
        <v>325</v>
      </c>
      <c r="F323" s="6" t="str">
        <f t="shared" si="4"/>
        <v>ok</v>
      </c>
    </row>
    <row r="324" spans="1:6" x14ac:dyDescent="0.25">
      <c r="A324" s="38" t="s">
        <v>326</v>
      </c>
      <c r="B324" s="39">
        <v>586587.1</v>
      </c>
      <c r="C324" s="39">
        <v>4880.8599999999997</v>
      </c>
      <c r="D324" s="40">
        <v>0</v>
      </c>
      <c r="E324" s="7" t="s">
        <v>326</v>
      </c>
      <c r="F324" s="6" t="str">
        <f t="shared" si="4"/>
        <v>ok</v>
      </c>
    </row>
    <row r="325" spans="1:6" x14ac:dyDescent="0.25">
      <c r="A325" s="41" t="s">
        <v>327</v>
      </c>
      <c r="B325" s="42">
        <v>469269.68</v>
      </c>
      <c r="C325" s="43">
        <v>868.51</v>
      </c>
      <c r="D325" s="43">
        <v>0</v>
      </c>
      <c r="E325" s="7" t="s">
        <v>327</v>
      </c>
      <c r="F325" s="6" t="str">
        <f t="shared" si="4"/>
        <v>ok</v>
      </c>
    </row>
    <row r="326" spans="1:6" x14ac:dyDescent="0.25">
      <c r="A326" s="38" t="s">
        <v>328</v>
      </c>
      <c r="B326" s="39">
        <v>351952.28</v>
      </c>
      <c r="C326" s="40">
        <v>148.04</v>
      </c>
      <c r="D326" s="40">
        <v>0</v>
      </c>
      <c r="E326" s="7" t="s">
        <v>328</v>
      </c>
      <c r="F326" s="6" t="str">
        <f t="shared" si="4"/>
        <v>ok</v>
      </c>
    </row>
    <row r="327" spans="1:6" x14ac:dyDescent="0.25">
      <c r="A327" s="41" t="s">
        <v>329</v>
      </c>
      <c r="B327" s="42">
        <v>703904.51</v>
      </c>
      <c r="C327" s="42">
        <v>1541.94</v>
      </c>
      <c r="D327" s="43">
        <v>0</v>
      </c>
      <c r="E327" s="7" t="s">
        <v>329</v>
      </c>
      <c r="F327" s="6" t="str">
        <f t="shared" ref="F327:F390" si="5">IF(A327=E327,"ok","erro")</f>
        <v>ok</v>
      </c>
    </row>
    <row r="328" spans="1:6" x14ac:dyDescent="0.25">
      <c r="A328" s="38" t="s">
        <v>330</v>
      </c>
      <c r="B328" s="39">
        <v>351952.28</v>
      </c>
      <c r="C328" s="40">
        <v>834.48</v>
      </c>
      <c r="D328" s="40">
        <v>0</v>
      </c>
      <c r="E328" s="7" t="s">
        <v>330</v>
      </c>
      <c r="F328" s="6" t="str">
        <f t="shared" si="5"/>
        <v>ok</v>
      </c>
    </row>
    <row r="329" spans="1:6" x14ac:dyDescent="0.25">
      <c r="A329" s="41" t="s">
        <v>331</v>
      </c>
      <c r="B329" s="42">
        <v>351952.28</v>
      </c>
      <c r="C329" s="43">
        <v>101.17</v>
      </c>
      <c r="D329" s="43">
        <v>0</v>
      </c>
      <c r="E329" s="7" t="s">
        <v>331</v>
      </c>
      <c r="F329" s="6" t="str">
        <f t="shared" si="5"/>
        <v>ok</v>
      </c>
    </row>
    <row r="330" spans="1:6" x14ac:dyDescent="0.25">
      <c r="A330" s="38" t="s">
        <v>332</v>
      </c>
      <c r="B330" s="39">
        <v>351952.28</v>
      </c>
      <c r="C330" s="39">
        <v>17765.53</v>
      </c>
      <c r="D330" s="40">
        <v>0</v>
      </c>
      <c r="E330" s="7" t="s">
        <v>332</v>
      </c>
      <c r="F330" s="6" t="str">
        <f t="shared" si="5"/>
        <v>ok</v>
      </c>
    </row>
    <row r="331" spans="1:6" x14ac:dyDescent="0.25">
      <c r="A331" s="41" t="s">
        <v>333</v>
      </c>
      <c r="B331" s="42">
        <v>1290491.5900000001</v>
      </c>
      <c r="C331" s="43">
        <v>587.41999999999996</v>
      </c>
      <c r="D331" s="43">
        <v>0</v>
      </c>
      <c r="E331" s="7" t="s">
        <v>333</v>
      </c>
      <c r="F331" s="6" t="str">
        <f t="shared" si="5"/>
        <v>ok</v>
      </c>
    </row>
    <row r="332" spans="1:6" x14ac:dyDescent="0.25">
      <c r="A332" s="38" t="s">
        <v>334</v>
      </c>
      <c r="B332" s="39">
        <v>351952.28</v>
      </c>
      <c r="C332" s="40">
        <v>414.97</v>
      </c>
      <c r="D332" s="40">
        <v>0</v>
      </c>
      <c r="E332" s="7" t="s">
        <v>334</v>
      </c>
      <c r="F332" s="6" t="str">
        <f t="shared" si="5"/>
        <v>ok</v>
      </c>
    </row>
    <row r="333" spans="1:6" x14ac:dyDescent="0.25">
      <c r="A333" s="41" t="s">
        <v>335</v>
      </c>
      <c r="B333" s="42">
        <v>351952.28</v>
      </c>
      <c r="C333" s="42">
        <v>8041.01</v>
      </c>
      <c r="D333" s="43">
        <v>0</v>
      </c>
      <c r="E333" s="7" t="s">
        <v>335</v>
      </c>
      <c r="F333" s="6" t="str">
        <f t="shared" si="5"/>
        <v>ok</v>
      </c>
    </row>
    <row r="334" spans="1:6" x14ac:dyDescent="0.25">
      <c r="A334" s="38" t="s">
        <v>336</v>
      </c>
      <c r="B334" s="39">
        <v>351952.28</v>
      </c>
      <c r="C334" s="39">
        <v>1377.92</v>
      </c>
      <c r="D334" s="40">
        <v>0</v>
      </c>
      <c r="E334" s="7" t="s">
        <v>336</v>
      </c>
      <c r="F334" s="6" t="str">
        <f t="shared" si="5"/>
        <v>ok</v>
      </c>
    </row>
    <row r="335" spans="1:6" x14ac:dyDescent="0.25">
      <c r="A335" s="41" t="s">
        <v>337</v>
      </c>
      <c r="B335" s="42">
        <v>351952.28</v>
      </c>
      <c r="C335" s="42">
        <v>22271.18</v>
      </c>
      <c r="D335" s="43">
        <v>0</v>
      </c>
      <c r="E335" s="7" t="s">
        <v>337</v>
      </c>
      <c r="F335" s="6" t="str">
        <f t="shared" si="5"/>
        <v>ok</v>
      </c>
    </row>
    <row r="336" spans="1:6" x14ac:dyDescent="0.25">
      <c r="A336" s="38" t="s">
        <v>338</v>
      </c>
      <c r="B336" s="39">
        <v>351952.28</v>
      </c>
      <c r="C336" s="40">
        <v>984.57</v>
      </c>
      <c r="D336" s="40">
        <v>0</v>
      </c>
      <c r="E336" s="7" t="s">
        <v>338</v>
      </c>
      <c r="F336" s="6" t="str">
        <f t="shared" si="5"/>
        <v>ok</v>
      </c>
    </row>
    <row r="337" spans="1:6" x14ac:dyDescent="0.25">
      <c r="A337" s="41" t="s">
        <v>339</v>
      </c>
      <c r="B337" s="42">
        <v>469269.68</v>
      </c>
      <c r="C337" s="43">
        <v>305.04000000000002</v>
      </c>
      <c r="D337" s="43">
        <v>0</v>
      </c>
      <c r="E337" s="7" t="s">
        <v>339</v>
      </c>
      <c r="F337" s="6" t="str">
        <f t="shared" si="5"/>
        <v>ok</v>
      </c>
    </row>
    <row r="338" spans="1:6" x14ac:dyDescent="0.25">
      <c r="A338" s="38" t="s">
        <v>340</v>
      </c>
      <c r="B338" s="39">
        <v>351952.28</v>
      </c>
      <c r="C338" s="40">
        <v>591.94000000000005</v>
      </c>
      <c r="D338" s="40">
        <v>0</v>
      </c>
      <c r="E338" s="7" t="s">
        <v>340</v>
      </c>
      <c r="F338" s="6" t="str">
        <f t="shared" si="5"/>
        <v>ok</v>
      </c>
    </row>
    <row r="339" spans="1:6" x14ac:dyDescent="0.25">
      <c r="A339" s="41" t="s">
        <v>341</v>
      </c>
      <c r="B339" s="42">
        <v>821221.91</v>
      </c>
      <c r="C339" s="42">
        <v>40287.47</v>
      </c>
      <c r="D339" s="43">
        <v>0</v>
      </c>
      <c r="E339" s="7" t="s">
        <v>341</v>
      </c>
      <c r="F339" s="6" t="str">
        <f t="shared" si="5"/>
        <v>ok</v>
      </c>
    </row>
    <row r="340" spans="1:6" x14ac:dyDescent="0.25">
      <c r="A340" s="38" t="s">
        <v>342</v>
      </c>
      <c r="B340" s="39">
        <v>351952.28</v>
      </c>
      <c r="C340" s="39">
        <v>1330.07</v>
      </c>
      <c r="D340" s="40">
        <v>0</v>
      </c>
      <c r="E340" s="7" t="s">
        <v>342</v>
      </c>
      <c r="F340" s="6" t="str">
        <f t="shared" si="5"/>
        <v>ok</v>
      </c>
    </row>
    <row r="341" spans="1:6" x14ac:dyDescent="0.25">
      <c r="A341" s="41" t="s">
        <v>343</v>
      </c>
      <c r="B341" s="42">
        <v>351952.28</v>
      </c>
      <c r="C341" s="43">
        <v>384.56</v>
      </c>
      <c r="D341" s="43">
        <v>0</v>
      </c>
      <c r="E341" s="7" t="s">
        <v>343</v>
      </c>
      <c r="F341" s="6" t="str">
        <f t="shared" si="5"/>
        <v>ok</v>
      </c>
    </row>
    <row r="342" spans="1:6" x14ac:dyDescent="0.25">
      <c r="A342" s="38" t="s">
        <v>344</v>
      </c>
      <c r="B342" s="39">
        <v>469269.68</v>
      </c>
      <c r="C342" s="39">
        <v>8118.85</v>
      </c>
      <c r="D342" s="40">
        <v>0</v>
      </c>
      <c r="E342" s="7" t="s">
        <v>344</v>
      </c>
      <c r="F342" s="6" t="str">
        <f t="shared" si="5"/>
        <v>ok</v>
      </c>
    </row>
    <row r="343" spans="1:6" x14ac:dyDescent="0.25">
      <c r="A343" s="41" t="s">
        <v>345</v>
      </c>
      <c r="B343" s="42">
        <v>3264522.52</v>
      </c>
      <c r="C343" s="42">
        <v>1220.21</v>
      </c>
      <c r="D343" s="43">
        <v>0</v>
      </c>
      <c r="E343" s="7" t="s">
        <v>345</v>
      </c>
      <c r="F343" s="6" t="str">
        <f t="shared" si="5"/>
        <v>ok</v>
      </c>
    </row>
    <row r="344" spans="1:6" ht="30" x14ac:dyDescent="0.25">
      <c r="A344" s="38" t="s">
        <v>346</v>
      </c>
      <c r="B344" s="39">
        <v>351952.28</v>
      </c>
      <c r="C344" s="40">
        <v>615.24</v>
      </c>
      <c r="D344" s="40">
        <v>0</v>
      </c>
      <c r="E344" s="7" t="s">
        <v>346</v>
      </c>
      <c r="F344" s="6" t="str">
        <f t="shared" si="5"/>
        <v>ok</v>
      </c>
    </row>
    <row r="345" spans="1:6" x14ac:dyDescent="0.25">
      <c r="A345" s="41" t="s">
        <v>347</v>
      </c>
      <c r="B345" s="42">
        <v>351952.28</v>
      </c>
      <c r="C345" s="43">
        <v>574.26</v>
      </c>
      <c r="D345" s="43">
        <v>0</v>
      </c>
      <c r="E345" s="7" t="s">
        <v>347</v>
      </c>
      <c r="F345" s="6" t="str">
        <f t="shared" si="5"/>
        <v>ok</v>
      </c>
    </row>
    <row r="346" spans="1:6" x14ac:dyDescent="0.25">
      <c r="A346" s="38" t="s">
        <v>348</v>
      </c>
      <c r="B346" s="39">
        <v>469269.68</v>
      </c>
      <c r="C346" s="40">
        <v>961.45</v>
      </c>
      <c r="D346" s="40">
        <v>0</v>
      </c>
      <c r="E346" s="7" t="s">
        <v>348</v>
      </c>
      <c r="F346" s="6" t="str">
        <f t="shared" si="5"/>
        <v>ok</v>
      </c>
    </row>
    <row r="347" spans="1:6" x14ac:dyDescent="0.25">
      <c r="A347" s="41" t="s">
        <v>349</v>
      </c>
      <c r="B347" s="42">
        <v>1055856.75</v>
      </c>
      <c r="C347" s="42">
        <v>1212.2</v>
      </c>
      <c r="D347" s="43">
        <v>0</v>
      </c>
      <c r="E347" s="7" t="s">
        <v>349</v>
      </c>
      <c r="F347" s="6" t="str">
        <f t="shared" si="5"/>
        <v>ok</v>
      </c>
    </row>
    <row r="348" spans="1:6" x14ac:dyDescent="0.25">
      <c r="A348" s="38" t="s">
        <v>350</v>
      </c>
      <c r="B348" s="39">
        <v>351952.28</v>
      </c>
      <c r="C348" s="39">
        <v>1025.77</v>
      </c>
      <c r="D348" s="40">
        <v>0</v>
      </c>
      <c r="E348" s="7" t="s">
        <v>350</v>
      </c>
      <c r="F348" s="6" t="str">
        <f t="shared" si="5"/>
        <v>ok</v>
      </c>
    </row>
    <row r="349" spans="1:6" x14ac:dyDescent="0.25">
      <c r="A349" s="41" t="s">
        <v>351</v>
      </c>
      <c r="B349" s="42">
        <v>351952.28</v>
      </c>
      <c r="C349" s="42">
        <v>3979.66</v>
      </c>
      <c r="D349" s="43">
        <v>0</v>
      </c>
      <c r="E349" s="7" t="s">
        <v>351</v>
      </c>
      <c r="F349" s="6" t="str">
        <f t="shared" si="5"/>
        <v>ok</v>
      </c>
    </row>
    <row r="350" spans="1:6" x14ac:dyDescent="0.25">
      <c r="A350" s="38" t="s">
        <v>352</v>
      </c>
      <c r="B350" s="39">
        <v>351952.28</v>
      </c>
      <c r="C350" s="40">
        <v>829.09</v>
      </c>
      <c r="D350" s="40">
        <v>0</v>
      </c>
      <c r="E350" s="7" t="s">
        <v>352</v>
      </c>
      <c r="F350" s="6" t="str">
        <f t="shared" si="5"/>
        <v>ok</v>
      </c>
    </row>
    <row r="351" spans="1:6" x14ac:dyDescent="0.25">
      <c r="A351" s="41" t="s">
        <v>353</v>
      </c>
      <c r="B351" s="42">
        <v>469269.68</v>
      </c>
      <c r="C351" s="42">
        <v>4611.2700000000004</v>
      </c>
      <c r="D351" s="43">
        <v>0</v>
      </c>
      <c r="E351" s="7" t="s">
        <v>353</v>
      </c>
      <c r="F351" s="6" t="str">
        <f t="shared" si="5"/>
        <v>ok</v>
      </c>
    </row>
    <row r="352" spans="1:6" x14ac:dyDescent="0.25">
      <c r="A352" s="38" t="s">
        <v>354</v>
      </c>
      <c r="B352" s="39">
        <v>351952.28</v>
      </c>
      <c r="C352" s="40">
        <v>400.4</v>
      </c>
      <c r="D352" s="40">
        <v>0</v>
      </c>
      <c r="E352" s="7" t="s">
        <v>354</v>
      </c>
      <c r="F352" s="6" t="str">
        <f t="shared" si="5"/>
        <v>ok</v>
      </c>
    </row>
    <row r="353" spans="1:6" x14ac:dyDescent="0.25">
      <c r="A353" s="41" t="s">
        <v>355</v>
      </c>
      <c r="B353" s="42">
        <v>351952.28</v>
      </c>
      <c r="C353" s="43">
        <v>988.04</v>
      </c>
      <c r="D353" s="43">
        <v>0</v>
      </c>
      <c r="E353" s="7" t="s">
        <v>355</v>
      </c>
      <c r="F353" s="6" t="str">
        <f t="shared" si="5"/>
        <v>ok</v>
      </c>
    </row>
    <row r="354" spans="1:6" x14ac:dyDescent="0.25">
      <c r="A354" s="38" t="s">
        <v>356</v>
      </c>
      <c r="B354" s="39">
        <v>351952.28</v>
      </c>
      <c r="C354" s="40">
        <v>890.54</v>
      </c>
      <c r="D354" s="40">
        <v>0</v>
      </c>
      <c r="E354" s="7" t="s">
        <v>356</v>
      </c>
      <c r="F354" s="6" t="str">
        <f t="shared" si="5"/>
        <v>ok</v>
      </c>
    </row>
    <row r="355" spans="1:6" x14ac:dyDescent="0.25">
      <c r="A355" s="41" t="s">
        <v>357</v>
      </c>
      <c r="B355" s="42">
        <v>351952.28</v>
      </c>
      <c r="C355" s="42">
        <v>29640.17</v>
      </c>
      <c r="D355" s="43">
        <v>0</v>
      </c>
      <c r="E355" s="7" t="s">
        <v>357</v>
      </c>
      <c r="F355" s="6" t="str">
        <f t="shared" si="5"/>
        <v>ok</v>
      </c>
    </row>
    <row r="356" spans="1:6" x14ac:dyDescent="0.25">
      <c r="A356" s="38" t="s">
        <v>358</v>
      </c>
      <c r="B356" s="39">
        <v>351952.28</v>
      </c>
      <c r="C356" s="39">
        <v>1373.5</v>
      </c>
      <c r="D356" s="40">
        <v>0</v>
      </c>
      <c r="E356" s="7" t="s">
        <v>358</v>
      </c>
      <c r="F356" s="6" t="str">
        <f t="shared" si="5"/>
        <v>ok</v>
      </c>
    </row>
    <row r="357" spans="1:6" x14ac:dyDescent="0.25">
      <c r="A357" s="41" t="s">
        <v>359</v>
      </c>
      <c r="B357" s="42">
        <v>821221.91</v>
      </c>
      <c r="C357" s="42">
        <v>2393.98</v>
      </c>
      <c r="D357" s="43">
        <v>0</v>
      </c>
      <c r="E357" s="7" t="s">
        <v>359</v>
      </c>
      <c r="F357" s="6" t="str">
        <f t="shared" si="5"/>
        <v>ok</v>
      </c>
    </row>
    <row r="358" spans="1:6" x14ac:dyDescent="0.25">
      <c r="A358" s="38" t="s">
        <v>360</v>
      </c>
      <c r="B358" s="39">
        <v>351952.28</v>
      </c>
      <c r="C358" s="40">
        <v>941.98</v>
      </c>
      <c r="D358" s="40">
        <v>0</v>
      </c>
      <c r="E358" s="7" t="s">
        <v>360</v>
      </c>
      <c r="F358" s="6" t="str">
        <f t="shared" si="5"/>
        <v>ok</v>
      </c>
    </row>
    <row r="359" spans="1:6" x14ac:dyDescent="0.25">
      <c r="A359" s="41" t="s">
        <v>361</v>
      </c>
      <c r="B359" s="42">
        <v>351952.28</v>
      </c>
      <c r="C359" s="43">
        <v>608.99</v>
      </c>
      <c r="D359" s="43">
        <v>0</v>
      </c>
      <c r="E359" s="7" t="s">
        <v>361</v>
      </c>
      <c r="F359" s="6" t="str">
        <f t="shared" si="5"/>
        <v>ok</v>
      </c>
    </row>
    <row r="360" spans="1:6" x14ac:dyDescent="0.25">
      <c r="A360" s="38" t="s">
        <v>362</v>
      </c>
      <c r="B360" s="39">
        <v>703904.51</v>
      </c>
      <c r="C360" s="40">
        <v>240.43</v>
      </c>
      <c r="D360" s="40">
        <v>0</v>
      </c>
      <c r="E360" s="7" t="s">
        <v>362</v>
      </c>
      <c r="F360" s="6" t="str">
        <f t="shared" si="5"/>
        <v>ok</v>
      </c>
    </row>
    <row r="361" spans="1:6" x14ac:dyDescent="0.25">
      <c r="A361" s="41" t="s">
        <v>363</v>
      </c>
      <c r="B361" s="42">
        <v>703904.51</v>
      </c>
      <c r="C361" s="42">
        <v>1373.77</v>
      </c>
      <c r="D361" s="43">
        <v>0</v>
      </c>
      <c r="E361" s="7" t="s">
        <v>363</v>
      </c>
      <c r="F361" s="6" t="str">
        <f t="shared" si="5"/>
        <v>ok</v>
      </c>
    </row>
    <row r="362" spans="1:6" x14ac:dyDescent="0.25">
      <c r="A362" s="38" t="s">
        <v>364</v>
      </c>
      <c r="B362" s="39">
        <v>3264522.52</v>
      </c>
      <c r="C362" s="40">
        <v>606.82000000000005</v>
      </c>
      <c r="D362" s="40">
        <v>0</v>
      </c>
      <c r="E362" s="7" t="s">
        <v>364</v>
      </c>
      <c r="F362" s="6" t="str">
        <f t="shared" si="5"/>
        <v>ok</v>
      </c>
    </row>
    <row r="363" spans="1:6" x14ac:dyDescent="0.25">
      <c r="A363" s="41" t="s">
        <v>365</v>
      </c>
      <c r="B363" s="42">
        <v>351952.28</v>
      </c>
      <c r="C363" s="43">
        <v>884.65</v>
      </c>
      <c r="D363" s="43">
        <v>0</v>
      </c>
      <c r="E363" s="7" t="s">
        <v>365</v>
      </c>
      <c r="F363" s="6" t="str">
        <f t="shared" si="5"/>
        <v>ok</v>
      </c>
    </row>
    <row r="364" spans="1:6" x14ac:dyDescent="0.25">
      <c r="A364" s="38" t="s">
        <v>366</v>
      </c>
      <c r="B364" s="39">
        <v>351952.28</v>
      </c>
      <c r="C364" s="39">
        <v>3516.29</v>
      </c>
      <c r="D364" s="40">
        <v>0</v>
      </c>
      <c r="E364" s="7" t="s">
        <v>366</v>
      </c>
      <c r="F364" s="6" t="str">
        <f t="shared" si="5"/>
        <v>ok</v>
      </c>
    </row>
    <row r="365" spans="1:6" x14ac:dyDescent="0.25">
      <c r="A365" s="41" t="s">
        <v>367</v>
      </c>
      <c r="B365" s="42">
        <v>351952.28</v>
      </c>
      <c r="C365" s="43">
        <v>904.22</v>
      </c>
      <c r="D365" s="43">
        <v>0</v>
      </c>
      <c r="E365" s="7" t="s">
        <v>367</v>
      </c>
      <c r="F365" s="6" t="str">
        <f t="shared" si="5"/>
        <v>ok</v>
      </c>
    </row>
    <row r="366" spans="1:6" x14ac:dyDescent="0.25">
      <c r="A366" s="38" t="s">
        <v>368</v>
      </c>
      <c r="B366" s="39">
        <v>1994396.07</v>
      </c>
      <c r="C366" s="39">
        <v>9433.75</v>
      </c>
      <c r="D366" s="40">
        <v>0</v>
      </c>
      <c r="E366" s="7" t="s">
        <v>368</v>
      </c>
      <c r="F366" s="6" t="str">
        <f t="shared" si="5"/>
        <v>ok</v>
      </c>
    </row>
    <row r="367" spans="1:6" ht="30" x14ac:dyDescent="0.25">
      <c r="A367" s="41" t="s">
        <v>369</v>
      </c>
      <c r="B367" s="42">
        <v>469269.68</v>
      </c>
      <c r="C367" s="43">
        <v>785.7</v>
      </c>
      <c r="D367" s="43">
        <v>0</v>
      </c>
      <c r="E367" s="7" t="s">
        <v>369</v>
      </c>
      <c r="F367" s="6" t="str">
        <f t="shared" si="5"/>
        <v>ok</v>
      </c>
    </row>
    <row r="368" spans="1:6" x14ac:dyDescent="0.25">
      <c r="A368" s="38" t="s">
        <v>370</v>
      </c>
      <c r="B368" s="39">
        <v>1173174.17</v>
      </c>
      <c r="C368" s="39">
        <v>28286.91</v>
      </c>
      <c r="D368" s="40">
        <v>0</v>
      </c>
      <c r="E368" s="7" t="s">
        <v>370</v>
      </c>
      <c r="F368" s="6" t="str">
        <f t="shared" si="5"/>
        <v>ok</v>
      </c>
    </row>
    <row r="369" spans="1:6" x14ac:dyDescent="0.25">
      <c r="A369" s="41" t="s">
        <v>371</v>
      </c>
      <c r="B369" s="42">
        <v>351952.28</v>
      </c>
      <c r="C369" s="43">
        <v>372.89</v>
      </c>
      <c r="D369" s="43">
        <v>0</v>
      </c>
      <c r="E369" s="7" t="s">
        <v>371</v>
      </c>
      <c r="F369" s="6" t="str">
        <f t="shared" si="5"/>
        <v>ok</v>
      </c>
    </row>
    <row r="370" spans="1:6" x14ac:dyDescent="0.25">
      <c r="A370" s="38" t="s">
        <v>372</v>
      </c>
      <c r="B370" s="39">
        <v>703904.51</v>
      </c>
      <c r="C370" s="40">
        <v>422.72</v>
      </c>
      <c r="D370" s="40">
        <v>0</v>
      </c>
      <c r="E370" s="7" t="s">
        <v>372</v>
      </c>
      <c r="F370" s="6" t="str">
        <f t="shared" si="5"/>
        <v>ok</v>
      </c>
    </row>
    <row r="371" spans="1:6" x14ac:dyDescent="0.25">
      <c r="A371" s="41" t="s">
        <v>373</v>
      </c>
      <c r="B371" s="42">
        <v>469269.68</v>
      </c>
      <c r="C371" s="42">
        <v>1845.99</v>
      </c>
      <c r="D371" s="43">
        <v>0</v>
      </c>
      <c r="E371" s="7" t="s">
        <v>373</v>
      </c>
      <c r="F371" s="6" t="str">
        <f t="shared" si="5"/>
        <v>ok</v>
      </c>
    </row>
    <row r="372" spans="1:6" x14ac:dyDescent="0.25">
      <c r="A372" s="38" t="s">
        <v>374</v>
      </c>
      <c r="B372" s="39">
        <v>469269.68</v>
      </c>
      <c r="C372" s="39">
        <v>1550.43</v>
      </c>
      <c r="D372" s="40">
        <v>0</v>
      </c>
      <c r="E372" s="7" t="s">
        <v>374</v>
      </c>
      <c r="F372" s="6" t="str">
        <f t="shared" si="5"/>
        <v>ok</v>
      </c>
    </row>
    <row r="373" spans="1:6" x14ac:dyDescent="0.25">
      <c r="A373" s="41" t="s">
        <v>375</v>
      </c>
      <c r="B373" s="42">
        <v>1759761.23</v>
      </c>
      <c r="C373" s="42">
        <v>2314.92</v>
      </c>
      <c r="D373" s="43">
        <v>0</v>
      </c>
      <c r="E373" s="7" t="s">
        <v>375</v>
      </c>
      <c r="F373" s="6" t="str">
        <f t="shared" si="5"/>
        <v>ok</v>
      </c>
    </row>
    <row r="374" spans="1:6" x14ac:dyDescent="0.25">
      <c r="A374" s="38" t="s">
        <v>376</v>
      </c>
      <c r="B374" s="39">
        <v>938539.34</v>
      </c>
      <c r="C374" s="39">
        <v>3506.17</v>
      </c>
      <c r="D374" s="40">
        <v>0</v>
      </c>
      <c r="E374" s="7" t="s">
        <v>376</v>
      </c>
      <c r="F374" s="6" t="str">
        <f t="shared" si="5"/>
        <v>ok</v>
      </c>
    </row>
    <row r="375" spans="1:6" ht="30" x14ac:dyDescent="0.25">
      <c r="A375" s="41" t="s">
        <v>377</v>
      </c>
      <c r="B375" s="42">
        <v>351952.28</v>
      </c>
      <c r="C375" s="43">
        <v>224</v>
      </c>
      <c r="D375" s="43">
        <v>0</v>
      </c>
      <c r="E375" s="7" t="s">
        <v>377</v>
      </c>
      <c r="F375" s="6" t="str">
        <f t="shared" si="5"/>
        <v>ok</v>
      </c>
    </row>
    <row r="376" spans="1:6" x14ac:dyDescent="0.25">
      <c r="A376" s="38" t="s">
        <v>378</v>
      </c>
      <c r="B376" s="39">
        <v>703904.51</v>
      </c>
      <c r="C376" s="39">
        <v>4033.92</v>
      </c>
      <c r="D376" s="40">
        <v>0</v>
      </c>
      <c r="E376" s="7" t="s">
        <v>378</v>
      </c>
      <c r="F376" s="6" t="str">
        <f t="shared" si="5"/>
        <v>ok</v>
      </c>
    </row>
    <row r="377" spans="1:6" ht="30" x14ac:dyDescent="0.25">
      <c r="A377" s="41" t="s">
        <v>379</v>
      </c>
      <c r="B377" s="42">
        <v>351952.28</v>
      </c>
      <c r="C377" s="43">
        <v>602.4</v>
      </c>
      <c r="D377" s="43">
        <v>0</v>
      </c>
      <c r="E377" s="7" t="s">
        <v>379</v>
      </c>
      <c r="F377" s="6" t="str">
        <f t="shared" si="5"/>
        <v>ok</v>
      </c>
    </row>
    <row r="378" spans="1:6" x14ac:dyDescent="0.25">
      <c r="A378" s="38" t="s">
        <v>380</v>
      </c>
      <c r="B378" s="39">
        <v>469269.68</v>
      </c>
      <c r="C378" s="39">
        <v>4829.13</v>
      </c>
      <c r="D378" s="40">
        <v>0</v>
      </c>
      <c r="E378" s="7" t="s">
        <v>380</v>
      </c>
      <c r="F378" s="6" t="str">
        <f t="shared" si="5"/>
        <v>ok</v>
      </c>
    </row>
    <row r="379" spans="1:6" x14ac:dyDescent="0.25">
      <c r="A379" s="41" t="s">
        <v>381</v>
      </c>
      <c r="B379" s="42">
        <v>586587.1</v>
      </c>
      <c r="C379" s="42">
        <v>3125.05</v>
      </c>
      <c r="D379" s="43">
        <v>0</v>
      </c>
      <c r="E379" s="7" t="s">
        <v>381</v>
      </c>
      <c r="F379" s="6" t="str">
        <f t="shared" si="5"/>
        <v>ok</v>
      </c>
    </row>
    <row r="380" spans="1:6" x14ac:dyDescent="0.25">
      <c r="A380" s="38" t="s">
        <v>382</v>
      </c>
      <c r="B380" s="39">
        <v>586587.1</v>
      </c>
      <c r="C380" s="40">
        <v>999.58</v>
      </c>
      <c r="D380" s="40">
        <v>0</v>
      </c>
      <c r="E380" s="7" t="s">
        <v>382</v>
      </c>
      <c r="F380" s="6" t="str">
        <f t="shared" si="5"/>
        <v>ok</v>
      </c>
    </row>
    <row r="381" spans="1:6" x14ac:dyDescent="0.25">
      <c r="A381" s="41" t="s">
        <v>383</v>
      </c>
      <c r="B381" s="42">
        <v>469269.68</v>
      </c>
      <c r="C381" s="42">
        <v>6838.98</v>
      </c>
      <c r="D381" s="43">
        <v>0</v>
      </c>
      <c r="E381" s="7" t="s">
        <v>383</v>
      </c>
      <c r="F381" s="6" t="str">
        <f t="shared" si="5"/>
        <v>ok</v>
      </c>
    </row>
    <row r="382" spans="1:6" x14ac:dyDescent="0.25">
      <c r="A382" s="38" t="s">
        <v>384</v>
      </c>
      <c r="B382" s="39">
        <v>703904.51</v>
      </c>
      <c r="C382" s="40">
        <v>835.36</v>
      </c>
      <c r="D382" s="40">
        <v>0</v>
      </c>
      <c r="E382" s="7" t="s">
        <v>384</v>
      </c>
      <c r="F382" s="6" t="str">
        <f t="shared" si="5"/>
        <v>ok</v>
      </c>
    </row>
    <row r="383" spans="1:6" x14ac:dyDescent="0.25">
      <c r="A383" s="41" t="s">
        <v>385</v>
      </c>
      <c r="B383" s="42">
        <v>586587.1</v>
      </c>
      <c r="C383" s="42">
        <v>85050.559999999998</v>
      </c>
      <c r="D383" s="43">
        <v>0</v>
      </c>
      <c r="E383" s="7" t="s">
        <v>385</v>
      </c>
      <c r="F383" s="6" t="str">
        <f t="shared" si="5"/>
        <v>ok</v>
      </c>
    </row>
    <row r="384" spans="1:6" x14ac:dyDescent="0.25">
      <c r="A384" s="38" t="s">
        <v>386</v>
      </c>
      <c r="B384" s="39">
        <v>703904.51</v>
      </c>
      <c r="C384" s="39">
        <v>5069.1899999999996</v>
      </c>
      <c r="D384" s="40">
        <v>0</v>
      </c>
      <c r="E384" s="7" t="s">
        <v>386</v>
      </c>
      <c r="F384" s="6" t="str">
        <f t="shared" si="5"/>
        <v>ok</v>
      </c>
    </row>
    <row r="385" spans="1:6" x14ac:dyDescent="0.25">
      <c r="A385" s="41" t="s">
        <v>387</v>
      </c>
      <c r="B385" s="42">
        <v>351952.28</v>
      </c>
      <c r="C385" s="42">
        <v>3431.48</v>
      </c>
      <c r="D385" s="43">
        <v>0</v>
      </c>
      <c r="E385" s="7" t="s">
        <v>387</v>
      </c>
      <c r="F385" s="6" t="str">
        <f t="shared" si="5"/>
        <v>ok</v>
      </c>
    </row>
    <row r="386" spans="1:6" x14ac:dyDescent="0.25">
      <c r="A386" s="38" t="s">
        <v>388</v>
      </c>
      <c r="B386" s="39">
        <v>469269.68</v>
      </c>
      <c r="C386" s="39">
        <v>1330.54</v>
      </c>
      <c r="D386" s="40">
        <v>0</v>
      </c>
      <c r="E386" s="7" t="s">
        <v>388</v>
      </c>
      <c r="F386" s="6" t="str">
        <f t="shared" si="5"/>
        <v>ok</v>
      </c>
    </row>
    <row r="387" spans="1:6" x14ac:dyDescent="0.25">
      <c r="A387" s="41" t="s">
        <v>389</v>
      </c>
      <c r="B387" s="42">
        <v>586587.1</v>
      </c>
      <c r="C387" s="43">
        <v>755.24</v>
      </c>
      <c r="D387" s="43">
        <v>0</v>
      </c>
      <c r="E387" s="7" t="s">
        <v>389</v>
      </c>
      <c r="F387" s="6" t="str">
        <f t="shared" si="5"/>
        <v>ok</v>
      </c>
    </row>
    <row r="388" spans="1:6" x14ac:dyDescent="0.25">
      <c r="A388" s="38" t="s">
        <v>390</v>
      </c>
      <c r="B388" s="39">
        <v>1642443.83</v>
      </c>
      <c r="C388" s="39">
        <v>3852.49</v>
      </c>
      <c r="D388" s="40">
        <v>0</v>
      </c>
      <c r="E388" s="7" t="s">
        <v>390</v>
      </c>
      <c r="F388" s="6" t="str">
        <f t="shared" si="5"/>
        <v>ok</v>
      </c>
    </row>
    <row r="389" spans="1:6" x14ac:dyDescent="0.25">
      <c r="A389" s="41" t="s">
        <v>391</v>
      </c>
      <c r="B389" s="42">
        <v>351952.28</v>
      </c>
      <c r="C389" s="42">
        <v>2256.37</v>
      </c>
      <c r="D389" s="43">
        <v>0</v>
      </c>
      <c r="E389" s="7" t="s">
        <v>391</v>
      </c>
      <c r="F389" s="6" t="str">
        <f t="shared" si="5"/>
        <v>ok</v>
      </c>
    </row>
    <row r="390" spans="1:6" x14ac:dyDescent="0.25">
      <c r="A390" s="38" t="s">
        <v>392</v>
      </c>
      <c r="B390" s="39">
        <v>586587.1</v>
      </c>
      <c r="C390" s="39">
        <v>1658.92</v>
      </c>
      <c r="D390" s="40">
        <v>0</v>
      </c>
      <c r="E390" s="7" t="s">
        <v>392</v>
      </c>
      <c r="F390" s="6" t="str">
        <f t="shared" si="5"/>
        <v>ok</v>
      </c>
    </row>
    <row r="391" spans="1:6" x14ac:dyDescent="0.25">
      <c r="A391" s="41" t="s">
        <v>393</v>
      </c>
      <c r="B391" s="42">
        <v>351952.28</v>
      </c>
      <c r="C391" s="42">
        <v>1236.3399999999999</v>
      </c>
      <c r="D391" s="43">
        <v>0</v>
      </c>
      <c r="E391" s="7" t="s">
        <v>393</v>
      </c>
      <c r="F391" s="6" t="str">
        <f t="shared" ref="F391:F454" si="6">IF(A391=E391,"ok","erro")</f>
        <v>ok</v>
      </c>
    </row>
    <row r="392" spans="1:6" x14ac:dyDescent="0.25">
      <c r="A392" s="38" t="s">
        <v>394</v>
      </c>
      <c r="B392" s="39">
        <v>1877078.67</v>
      </c>
      <c r="C392" s="39">
        <v>5514.26</v>
      </c>
      <c r="D392" s="40">
        <v>0</v>
      </c>
      <c r="E392" s="7" t="s">
        <v>394</v>
      </c>
      <c r="F392" s="6" t="str">
        <f t="shared" si="6"/>
        <v>ok</v>
      </c>
    </row>
    <row r="393" spans="1:6" x14ac:dyDescent="0.25">
      <c r="A393" s="41" t="s">
        <v>395</v>
      </c>
      <c r="B393" s="42">
        <v>351952.28</v>
      </c>
      <c r="C393" s="43">
        <v>666.23</v>
      </c>
      <c r="D393" s="43">
        <v>0</v>
      </c>
      <c r="E393" s="7" t="s">
        <v>395</v>
      </c>
      <c r="F393" s="6" t="str">
        <f t="shared" si="6"/>
        <v>ok</v>
      </c>
    </row>
    <row r="394" spans="1:6" x14ac:dyDescent="0.25">
      <c r="A394" s="38" t="s">
        <v>396</v>
      </c>
      <c r="B394" s="39">
        <v>938539.34</v>
      </c>
      <c r="C394" s="39">
        <v>46931.82</v>
      </c>
      <c r="D394" s="40">
        <v>0</v>
      </c>
      <c r="E394" s="7" t="s">
        <v>396</v>
      </c>
      <c r="F394" s="6" t="str">
        <f t="shared" si="6"/>
        <v>ok</v>
      </c>
    </row>
    <row r="395" spans="1:6" x14ac:dyDescent="0.25">
      <c r="A395" s="41" t="s">
        <v>397</v>
      </c>
      <c r="B395" s="42">
        <v>351952.28</v>
      </c>
      <c r="C395" s="42">
        <v>1252.04</v>
      </c>
      <c r="D395" s="43">
        <v>0</v>
      </c>
      <c r="E395" s="7" t="s">
        <v>397</v>
      </c>
      <c r="F395" s="6" t="str">
        <f t="shared" si="6"/>
        <v>ok</v>
      </c>
    </row>
    <row r="396" spans="1:6" x14ac:dyDescent="0.25">
      <c r="A396" s="38" t="s">
        <v>398</v>
      </c>
      <c r="B396" s="39">
        <v>703904.51</v>
      </c>
      <c r="C396" s="39">
        <v>2849.1</v>
      </c>
      <c r="D396" s="40">
        <v>0</v>
      </c>
      <c r="E396" s="7" t="s">
        <v>398</v>
      </c>
      <c r="F396" s="6" t="str">
        <f t="shared" si="6"/>
        <v>ok</v>
      </c>
    </row>
    <row r="397" spans="1:6" x14ac:dyDescent="0.25">
      <c r="A397" s="41" t="s">
        <v>399</v>
      </c>
      <c r="B397" s="42">
        <v>469269.68</v>
      </c>
      <c r="C397" s="42">
        <v>2435.7399999999998</v>
      </c>
      <c r="D397" s="43">
        <v>0</v>
      </c>
      <c r="E397" s="7" t="s">
        <v>399</v>
      </c>
      <c r="F397" s="6" t="str">
        <f t="shared" si="6"/>
        <v>ok</v>
      </c>
    </row>
    <row r="398" spans="1:6" x14ac:dyDescent="0.25">
      <c r="A398" s="38" t="s">
        <v>400</v>
      </c>
      <c r="B398" s="39">
        <v>351952.28</v>
      </c>
      <c r="C398" s="39">
        <v>15891.76</v>
      </c>
      <c r="D398" s="40">
        <v>0</v>
      </c>
      <c r="E398" s="7" t="s">
        <v>400</v>
      </c>
      <c r="F398" s="6" t="str">
        <f t="shared" si="6"/>
        <v>ok</v>
      </c>
    </row>
    <row r="399" spans="1:6" x14ac:dyDescent="0.25">
      <c r="A399" s="41" t="s">
        <v>401</v>
      </c>
      <c r="B399" s="42">
        <v>821221.91</v>
      </c>
      <c r="C399" s="42">
        <v>4089.54</v>
      </c>
      <c r="D399" s="43">
        <v>0</v>
      </c>
      <c r="E399" s="7" t="s">
        <v>401</v>
      </c>
      <c r="F399" s="6" t="str">
        <f t="shared" si="6"/>
        <v>ok</v>
      </c>
    </row>
    <row r="400" spans="1:6" x14ac:dyDescent="0.25">
      <c r="A400" s="38" t="s">
        <v>402</v>
      </c>
      <c r="B400" s="39">
        <v>351952.28</v>
      </c>
      <c r="C400" s="40">
        <v>582.51</v>
      </c>
      <c r="D400" s="40">
        <v>0</v>
      </c>
      <c r="E400" s="7" t="s">
        <v>402</v>
      </c>
      <c r="F400" s="6" t="str">
        <f t="shared" si="6"/>
        <v>ok</v>
      </c>
    </row>
    <row r="401" spans="1:6" x14ac:dyDescent="0.25">
      <c r="A401" s="41" t="s">
        <v>403</v>
      </c>
      <c r="B401" s="42">
        <v>938539.34</v>
      </c>
      <c r="C401" s="42">
        <v>5699.71</v>
      </c>
      <c r="D401" s="43">
        <v>0</v>
      </c>
      <c r="E401" s="7" t="s">
        <v>403</v>
      </c>
      <c r="F401" s="6" t="str">
        <f t="shared" si="6"/>
        <v>ok</v>
      </c>
    </row>
    <row r="402" spans="1:6" x14ac:dyDescent="0.25">
      <c r="A402" s="38" t="s">
        <v>404</v>
      </c>
      <c r="B402" s="39">
        <v>351952.28</v>
      </c>
      <c r="C402" s="39">
        <v>1235.32</v>
      </c>
      <c r="D402" s="40">
        <v>0</v>
      </c>
      <c r="E402" s="7" t="s">
        <v>404</v>
      </c>
      <c r="F402" s="6" t="str">
        <f t="shared" si="6"/>
        <v>ok</v>
      </c>
    </row>
    <row r="403" spans="1:6" x14ac:dyDescent="0.25">
      <c r="A403" s="41" t="s">
        <v>405</v>
      </c>
      <c r="B403" s="42">
        <v>1407808.99</v>
      </c>
      <c r="C403" s="42">
        <v>1146.69</v>
      </c>
      <c r="D403" s="43">
        <v>0</v>
      </c>
      <c r="E403" s="7" t="s">
        <v>405</v>
      </c>
      <c r="F403" s="6" t="str">
        <f t="shared" si="6"/>
        <v>ok</v>
      </c>
    </row>
    <row r="404" spans="1:6" x14ac:dyDescent="0.25">
      <c r="A404" s="38" t="s">
        <v>406</v>
      </c>
      <c r="B404" s="39">
        <v>1407808.99</v>
      </c>
      <c r="C404" s="39">
        <v>2388.09</v>
      </c>
      <c r="D404" s="40">
        <v>0</v>
      </c>
      <c r="E404" s="7" t="s">
        <v>406</v>
      </c>
      <c r="F404" s="6" t="str">
        <f t="shared" si="6"/>
        <v>ok</v>
      </c>
    </row>
    <row r="405" spans="1:6" x14ac:dyDescent="0.25">
      <c r="A405" s="41" t="s">
        <v>407</v>
      </c>
      <c r="B405" s="42">
        <v>351952.28</v>
      </c>
      <c r="C405" s="43">
        <v>835.69</v>
      </c>
      <c r="D405" s="43">
        <v>0</v>
      </c>
      <c r="E405" s="7" t="s">
        <v>407</v>
      </c>
      <c r="F405" s="6" t="str">
        <f t="shared" si="6"/>
        <v>ok</v>
      </c>
    </row>
    <row r="406" spans="1:6" x14ac:dyDescent="0.25">
      <c r="A406" s="38" t="s">
        <v>408</v>
      </c>
      <c r="B406" s="39">
        <v>351952.28</v>
      </c>
      <c r="C406" s="40">
        <v>202.97</v>
      </c>
      <c r="D406" s="40">
        <v>0</v>
      </c>
      <c r="E406" s="7" t="s">
        <v>408</v>
      </c>
      <c r="F406" s="6" t="str">
        <f t="shared" si="6"/>
        <v>ok</v>
      </c>
    </row>
    <row r="407" spans="1:6" x14ac:dyDescent="0.25">
      <c r="A407" s="41" t="s">
        <v>409</v>
      </c>
      <c r="B407" s="42">
        <v>351952.28</v>
      </c>
      <c r="C407" s="43">
        <v>813.86</v>
      </c>
      <c r="D407" s="43">
        <v>0</v>
      </c>
      <c r="E407" s="7" t="s">
        <v>409</v>
      </c>
      <c r="F407" s="6" t="str">
        <f t="shared" si="6"/>
        <v>ok</v>
      </c>
    </row>
    <row r="408" spans="1:6" ht="30" x14ac:dyDescent="0.25">
      <c r="A408" s="38" t="s">
        <v>410</v>
      </c>
      <c r="B408" s="39">
        <v>351952.28</v>
      </c>
      <c r="C408" s="40">
        <v>165.42</v>
      </c>
      <c r="D408" s="40">
        <v>0</v>
      </c>
      <c r="E408" s="7" t="s">
        <v>410</v>
      </c>
      <c r="F408" s="6" t="str">
        <f t="shared" si="6"/>
        <v>ok</v>
      </c>
    </row>
    <row r="409" spans="1:6" x14ac:dyDescent="0.25">
      <c r="A409" s="41" t="s">
        <v>411</v>
      </c>
      <c r="B409" s="42">
        <v>469269.68</v>
      </c>
      <c r="C409" s="42">
        <v>1214.9100000000001</v>
      </c>
      <c r="D409" s="43">
        <v>0</v>
      </c>
      <c r="E409" s="7" t="s">
        <v>411</v>
      </c>
      <c r="F409" s="6" t="str">
        <f t="shared" si="6"/>
        <v>ok</v>
      </c>
    </row>
    <row r="410" spans="1:6" x14ac:dyDescent="0.25">
      <c r="A410" s="38" t="s">
        <v>412</v>
      </c>
      <c r="B410" s="39">
        <v>351952.28</v>
      </c>
      <c r="C410" s="39">
        <v>1444.09</v>
      </c>
      <c r="D410" s="40">
        <v>0</v>
      </c>
      <c r="E410" s="7" t="s">
        <v>412</v>
      </c>
      <c r="F410" s="6" t="str">
        <f t="shared" si="6"/>
        <v>ok</v>
      </c>
    </row>
    <row r="411" spans="1:6" x14ac:dyDescent="0.25">
      <c r="A411" s="41" t="s">
        <v>413</v>
      </c>
      <c r="B411" s="42">
        <v>351952.28</v>
      </c>
      <c r="C411" s="43">
        <v>944.78</v>
      </c>
      <c r="D411" s="43">
        <v>0</v>
      </c>
      <c r="E411" s="7" t="s">
        <v>413</v>
      </c>
      <c r="F411" s="6" t="str">
        <f t="shared" si="6"/>
        <v>ok</v>
      </c>
    </row>
    <row r="412" spans="1:6" x14ac:dyDescent="0.25">
      <c r="A412" s="38" t="s">
        <v>414</v>
      </c>
      <c r="B412" s="39">
        <v>821221.91</v>
      </c>
      <c r="C412" s="39">
        <v>1669.65</v>
      </c>
      <c r="D412" s="40">
        <v>0</v>
      </c>
      <c r="E412" s="7" t="s">
        <v>414</v>
      </c>
      <c r="F412" s="6" t="str">
        <f t="shared" si="6"/>
        <v>ok</v>
      </c>
    </row>
    <row r="413" spans="1:6" x14ac:dyDescent="0.25">
      <c r="A413" s="41" t="s">
        <v>415</v>
      </c>
      <c r="B413" s="42">
        <v>351952.28</v>
      </c>
      <c r="C413" s="43">
        <v>985.27</v>
      </c>
      <c r="D413" s="43">
        <v>0</v>
      </c>
      <c r="E413" s="7" t="s">
        <v>415</v>
      </c>
      <c r="F413" s="6" t="str">
        <f t="shared" si="6"/>
        <v>ok</v>
      </c>
    </row>
    <row r="414" spans="1:6" x14ac:dyDescent="0.25">
      <c r="A414" s="38" t="s">
        <v>416</v>
      </c>
      <c r="B414" s="39">
        <v>586587.1</v>
      </c>
      <c r="C414" s="40">
        <v>977.9</v>
      </c>
      <c r="D414" s="40">
        <v>0</v>
      </c>
      <c r="E414" s="7" t="s">
        <v>416</v>
      </c>
      <c r="F414" s="6" t="str">
        <f t="shared" si="6"/>
        <v>ok</v>
      </c>
    </row>
    <row r="415" spans="1:6" x14ac:dyDescent="0.25">
      <c r="A415" s="41" t="s">
        <v>417</v>
      </c>
      <c r="B415" s="42">
        <v>351952.28</v>
      </c>
      <c r="C415" s="43">
        <v>379.49</v>
      </c>
      <c r="D415" s="43">
        <v>0</v>
      </c>
      <c r="E415" s="7" t="s">
        <v>417</v>
      </c>
      <c r="F415" s="6" t="str">
        <f t="shared" si="6"/>
        <v>ok</v>
      </c>
    </row>
    <row r="416" spans="1:6" ht="30" x14ac:dyDescent="0.25">
      <c r="A416" s="38" t="s">
        <v>418</v>
      </c>
      <c r="B416" s="39">
        <v>1525126.42</v>
      </c>
      <c r="C416" s="40">
        <v>112.42</v>
      </c>
      <c r="D416" s="40">
        <v>0</v>
      </c>
      <c r="E416" s="7" t="s">
        <v>418</v>
      </c>
      <c r="F416" s="6" t="str">
        <f t="shared" si="6"/>
        <v>ok</v>
      </c>
    </row>
    <row r="417" spans="1:6" x14ac:dyDescent="0.25">
      <c r="A417" s="41" t="s">
        <v>419</v>
      </c>
      <c r="B417" s="42">
        <v>1173174.17</v>
      </c>
      <c r="C417" s="42">
        <v>53793.67</v>
      </c>
      <c r="D417" s="43">
        <v>0</v>
      </c>
      <c r="E417" s="7" t="s">
        <v>419</v>
      </c>
      <c r="F417" s="6" t="str">
        <f t="shared" si="6"/>
        <v>ok</v>
      </c>
    </row>
    <row r="418" spans="1:6" ht="30" x14ac:dyDescent="0.25">
      <c r="A418" s="38" t="s">
        <v>420</v>
      </c>
      <c r="B418" s="39">
        <v>351952.28</v>
      </c>
      <c r="C418" s="40">
        <v>436.28</v>
      </c>
      <c r="D418" s="40">
        <v>0</v>
      </c>
      <c r="E418" s="7" t="s">
        <v>420</v>
      </c>
      <c r="F418" s="6" t="str">
        <f t="shared" si="6"/>
        <v>ok</v>
      </c>
    </row>
    <row r="419" spans="1:6" x14ac:dyDescent="0.25">
      <c r="A419" s="41" t="s">
        <v>421</v>
      </c>
      <c r="B419" s="42">
        <v>469269.68</v>
      </c>
      <c r="C419" s="43">
        <v>997.62</v>
      </c>
      <c r="D419" s="43">
        <v>0</v>
      </c>
      <c r="E419" s="7" t="s">
        <v>421</v>
      </c>
      <c r="F419" s="6" t="str">
        <f t="shared" si="6"/>
        <v>ok</v>
      </c>
    </row>
    <row r="420" spans="1:6" ht="45" x14ac:dyDescent="0.25">
      <c r="A420" s="38" t="s">
        <v>422</v>
      </c>
      <c r="B420" s="39">
        <v>351952.28</v>
      </c>
      <c r="C420" s="40">
        <v>158.43</v>
      </c>
      <c r="D420" s="40">
        <v>0</v>
      </c>
      <c r="E420" s="7" t="s">
        <v>422</v>
      </c>
      <c r="F420" s="6" t="str">
        <f t="shared" si="6"/>
        <v>ok</v>
      </c>
    </row>
    <row r="421" spans="1:6" x14ac:dyDescent="0.25">
      <c r="A421" s="41" t="s">
        <v>423</v>
      </c>
      <c r="B421" s="42">
        <v>351952.28</v>
      </c>
      <c r="C421" s="43">
        <v>397.66</v>
      </c>
      <c r="D421" s="43">
        <v>0</v>
      </c>
      <c r="E421" s="7" t="s">
        <v>423</v>
      </c>
      <c r="F421" s="6" t="str">
        <f t="shared" si="6"/>
        <v>ok</v>
      </c>
    </row>
    <row r="422" spans="1:6" x14ac:dyDescent="0.25">
      <c r="A422" s="38" t="s">
        <v>424</v>
      </c>
      <c r="B422" s="39">
        <v>351952.28</v>
      </c>
      <c r="C422" s="40">
        <v>397.22</v>
      </c>
      <c r="D422" s="40">
        <v>0</v>
      </c>
      <c r="E422" s="7" t="s">
        <v>424</v>
      </c>
      <c r="F422" s="6" t="str">
        <f t="shared" si="6"/>
        <v>ok</v>
      </c>
    </row>
    <row r="423" spans="1:6" x14ac:dyDescent="0.25">
      <c r="A423" s="41" t="s">
        <v>425</v>
      </c>
      <c r="B423" s="42">
        <v>821221.91</v>
      </c>
      <c r="C423" s="42">
        <v>2218.0700000000002</v>
      </c>
      <c r="D423" s="43">
        <v>0</v>
      </c>
      <c r="E423" s="7" t="s">
        <v>425</v>
      </c>
      <c r="F423" s="6" t="str">
        <f t="shared" si="6"/>
        <v>ok</v>
      </c>
    </row>
    <row r="424" spans="1:6" x14ac:dyDescent="0.25">
      <c r="A424" s="38" t="s">
        <v>426</v>
      </c>
      <c r="B424" s="39">
        <v>3264522.52</v>
      </c>
      <c r="C424" s="39">
        <v>6155.35</v>
      </c>
      <c r="D424" s="40">
        <v>0</v>
      </c>
      <c r="E424" s="7" t="s">
        <v>426</v>
      </c>
      <c r="F424" s="6" t="str">
        <f t="shared" si="6"/>
        <v>ok</v>
      </c>
    </row>
    <row r="425" spans="1:6" x14ac:dyDescent="0.25">
      <c r="A425" s="41" t="s">
        <v>427</v>
      </c>
      <c r="B425" s="42">
        <v>351952.28</v>
      </c>
      <c r="C425" s="42">
        <v>1793.83</v>
      </c>
      <c r="D425" s="43">
        <v>0</v>
      </c>
      <c r="E425" s="7" t="s">
        <v>427</v>
      </c>
      <c r="F425" s="6" t="str">
        <f t="shared" si="6"/>
        <v>ok</v>
      </c>
    </row>
    <row r="426" spans="1:6" x14ac:dyDescent="0.25">
      <c r="A426" s="38" t="s">
        <v>428</v>
      </c>
      <c r="B426" s="39">
        <v>351952.28</v>
      </c>
      <c r="C426" s="39">
        <v>2367.8000000000002</v>
      </c>
      <c r="D426" s="40">
        <v>0</v>
      </c>
      <c r="E426" s="7" t="s">
        <v>428</v>
      </c>
      <c r="F426" s="6" t="str">
        <f t="shared" si="6"/>
        <v>ok</v>
      </c>
    </row>
    <row r="427" spans="1:6" x14ac:dyDescent="0.25">
      <c r="A427" s="41" t="s">
        <v>429</v>
      </c>
      <c r="B427" s="42">
        <v>351952.28</v>
      </c>
      <c r="C427" s="43">
        <v>504.45</v>
      </c>
      <c r="D427" s="43">
        <v>0</v>
      </c>
      <c r="E427" s="7" t="s">
        <v>429</v>
      </c>
      <c r="F427" s="6" t="str">
        <f t="shared" si="6"/>
        <v>ok</v>
      </c>
    </row>
    <row r="428" spans="1:6" x14ac:dyDescent="0.25">
      <c r="A428" s="38" t="s">
        <v>430</v>
      </c>
      <c r="B428" s="39">
        <v>703904.51</v>
      </c>
      <c r="C428" s="39">
        <v>2380.09</v>
      </c>
      <c r="D428" s="40">
        <v>0</v>
      </c>
      <c r="E428" s="7" t="s">
        <v>430</v>
      </c>
      <c r="F428" s="6" t="str">
        <f t="shared" si="6"/>
        <v>ok</v>
      </c>
    </row>
    <row r="429" spans="1:6" x14ac:dyDescent="0.25">
      <c r="A429" s="41" t="s">
        <v>431</v>
      </c>
      <c r="B429" s="42">
        <v>351952.28</v>
      </c>
      <c r="C429" s="42">
        <v>3588.55</v>
      </c>
      <c r="D429" s="43">
        <v>0</v>
      </c>
      <c r="E429" s="7" t="s">
        <v>431</v>
      </c>
      <c r="F429" s="6" t="str">
        <f t="shared" si="6"/>
        <v>ok</v>
      </c>
    </row>
    <row r="430" spans="1:6" x14ac:dyDescent="0.25">
      <c r="A430" s="38" t="s">
        <v>432</v>
      </c>
      <c r="B430" s="39">
        <v>1173174.17</v>
      </c>
      <c r="C430" s="40">
        <v>811.9</v>
      </c>
      <c r="D430" s="40">
        <v>0</v>
      </c>
      <c r="E430" s="7" t="s">
        <v>432</v>
      </c>
      <c r="F430" s="6" t="str">
        <f t="shared" si="6"/>
        <v>ok</v>
      </c>
    </row>
    <row r="431" spans="1:6" ht="30" x14ac:dyDescent="0.25">
      <c r="A431" s="41" t="s">
        <v>433</v>
      </c>
      <c r="B431" s="42">
        <v>351952.28</v>
      </c>
      <c r="C431" s="43">
        <v>544.53</v>
      </c>
      <c r="D431" s="43">
        <v>0</v>
      </c>
      <c r="E431" s="7" t="s">
        <v>433</v>
      </c>
      <c r="F431" s="6" t="str">
        <f t="shared" si="6"/>
        <v>ok</v>
      </c>
    </row>
    <row r="432" spans="1:6" x14ac:dyDescent="0.25">
      <c r="A432" s="38" t="s">
        <v>434</v>
      </c>
      <c r="B432" s="39">
        <v>469269.68</v>
      </c>
      <c r="C432" s="39">
        <v>1450.07</v>
      </c>
      <c r="D432" s="40">
        <v>0</v>
      </c>
      <c r="E432" s="7" t="s">
        <v>434</v>
      </c>
      <c r="F432" s="6" t="str">
        <f t="shared" si="6"/>
        <v>ok</v>
      </c>
    </row>
    <row r="433" spans="1:6" x14ac:dyDescent="0.25">
      <c r="A433" s="41" t="s">
        <v>435</v>
      </c>
      <c r="B433" s="42">
        <v>703904.51</v>
      </c>
      <c r="C433" s="42">
        <v>26046.11</v>
      </c>
      <c r="D433" s="43">
        <v>0</v>
      </c>
      <c r="E433" s="7" t="s">
        <v>435</v>
      </c>
      <c r="F433" s="6" t="str">
        <f t="shared" si="6"/>
        <v>ok</v>
      </c>
    </row>
    <row r="434" spans="1:6" x14ac:dyDescent="0.25">
      <c r="A434" s="38" t="s">
        <v>436</v>
      </c>
      <c r="B434" s="39">
        <v>351952.28</v>
      </c>
      <c r="C434" s="39">
        <v>7047.67</v>
      </c>
      <c r="D434" s="40">
        <v>0</v>
      </c>
      <c r="E434" s="7" t="s">
        <v>436</v>
      </c>
      <c r="F434" s="6" t="str">
        <f t="shared" si="6"/>
        <v>ok</v>
      </c>
    </row>
    <row r="435" spans="1:6" x14ac:dyDescent="0.25">
      <c r="A435" s="41" t="s">
        <v>437</v>
      </c>
      <c r="B435" s="42">
        <v>1290491.5900000001</v>
      </c>
      <c r="C435" s="42">
        <v>7780.3</v>
      </c>
      <c r="D435" s="43">
        <v>0</v>
      </c>
      <c r="E435" s="7" t="s">
        <v>437</v>
      </c>
      <c r="F435" s="6" t="str">
        <f t="shared" si="6"/>
        <v>ok</v>
      </c>
    </row>
    <row r="436" spans="1:6" x14ac:dyDescent="0.25">
      <c r="A436" s="38" t="s">
        <v>438</v>
      </c>
      <c r="B436" s="39">
        <v>703904.51</v>
      </c>
      <c r="C436" s="39">
        <v>6614.26</v>
      </c>
      <c r="D436" s="40">
        <v>0</v>
      </c>
      <c r="E436" s="7" t="s">
        <v>438</v>
      </c>
      <c r="F436" s="6" t="str">
        <f t="shared" si="6"/>
        <v>ok</v>
      </c>
    </row>
    <row r="437" spans="1:6" x14ac:dyDescent="0.25">
      <c r="A437" s="41" t="s">
        <v>439</v>
      </c>
      <c r="B437" s="42">
        <v>703904.51</v>
      </c>
      <c r="C437" s="42">
        <v>1318.22</v>
      </c>
      <c r="D437" s="43">
        <v>0</v>
      </c>
      <c r="E437" s="7" t="s">
        <v>439</v>
      </c>
      <c r="F437" s="6" t="str">
        <f t="shared" si="6"/>
        <v>ok</v>
      </c>
    </row>
    <row r="438" spans="1:6" x14ac:dyDescent="0.25">
      <c r="A438" s="38" t="s">
        <v>440</v>
      </c>
      <c r="B438" s="39">
        <v>351952.28</v>
      </c>
      <c r="C438" s="40">
        <v>242.03</v>
      </c>
      <c r="D438" s="40">
        <v>0</v>
      </c>
      <c r="E438" s="7" t="s">
        <v>440</v>
      </c>
      <c r="F438" s="6" t="str">
        <f t="shared" si="6"/>
        <v>ok</v>
      </c>
    </row>
    <row r="439" spans="1:6" x14ac:dyDescent="0.25">
      <c r="A439" s="41" t="s">
        <v>441</v>
      </c>
      <c r="B439" s="42">
        <v>351952.28</v>
      </c>
      <c r="C439" s="43">
        <v>354.1</v>
      </c>
      <c r="D439" s="43">
        <v>0</v>
      </c>
      <c r="E439" s="7" t="s">
        <v>441</v>
      </c>
      <c r="F439" s="6" t="str">
        <f t="shared" si="6"/>
        <v>ok</v>
      </c>
    </row>
    <row r="440" spans="1:6" x14ac:dyDescent="0.25">
      <c r="A440" s="38" t="s">
        <v>442</v>
      </c>
      <c r="B440" s="39">
        <v>351952.28</v>
      </c>
      <c r="C440" s="39">
        <v>4389.09</v>
      </c>
      <c r="D440" s="40">
        <v>0</v>
      </c>
      <c r="E440" s="7" t="s">
        <v>442</v>
      </c>
      <c r="F440" s="6" t="str">
        <f t="shared" si="6"/>
        <v>ok</v>
      </c>
    </row>
    <row r="441" spans="1:6" x14ac:dyDescent="0.25">
      <c r="A441" s="41" t="s">
        <v>443</v>
      </c>
      <c r="B441" s="42">
        <v>1759761.23</v>
      </c>
      <c r="C441" s="42">
        <v>9425.26</v>
      </c>
      <c r="D441" s="43">
        <v>0</v>
      </c>
      <c r="E441" s="7" t="s">
        <v>443</v>
      </c>
      <c r="F441" s="6" t="str">
        <f t="shared" si="6"/>
        <v>ok</v>
      </c>
    </row>
    <row r="442" spans="1:6" ht="30" x14ac:dyDescent="0.25">
      <c r="A442" s="38" t="s">
        <v>444</v>
      </c>
      <c r="B442" s="39">
        <v>351952.28</v>
      </c>
      <c r="C442" s="39">
        <v>2052.38</v>
      </c>
      <c r="D442" s="40">
        <v>0</v>
      </c>
      <c r="E442" s="7" t="s">
        <v>444</v>
      </c>
      <c r="F442" s="6" t="str">
        <f t="shared" si="6"/>
        <v>ok</v>
      </c>
    </row>
    <row r="443" spans="1:6" x14ac:dyDescent="0.25">
      <c r="A443" s="41" t="s">
        <v>445</v>
      </c>
      <c r="B443" s="42">
        <v>351952.28</v>
      </c>
      <c r="C443" s="43">
        <v>628.16</v>
      </c>
      <c r="D443" s="43">
        <v>0</v>
      </c>
      <c r="E443" s="7" t="s">
        <v>445</v>
      </c>
      <c r="F443" s="6" t="str">
        <f t="shared" si="6"/>
        <v>ok</v>
      </c>
    </row>
    <row r="444" spans="1:6" x14ac:dyDescent="0.25">
      <c r="A444" s="38" t="s">
        <v>446</v>
      </c>
      <c r="B444" s="39">
        <v>1290491.5900000001</v>
      </c>
      <c r="C444" s="39">
        <v>3666.1</v>
      </c>
      <c r="D444" s="40">
        <v>0</v>
      </c>
      <c r="E444" s="7" t="s">
        <v>446</v>
      </c>
      <c r="F444" s="6" t="str">
        <f t="shared" si="6"/>
        <v>ok</v>
      </c>
    </row>
    <row r="445" spans="1:6" x14ac:dyDescent="0.25">
      <c r="A445" s="41" t="s">
        <v>447</v>
      </c>
      <c r="B445" s="42">
        <v>351952.28</v>
      </c>
      <c r="C445" s="43">
        <v>882.15</v>
      </c>
      <c r="D445" s="43">
        <v>0</v>
      </c>
      <c r="E445" s="7" t="s">
        <v>447</v>
      </c>
      <c r="F445" s="6" t="str">
        <f t="shared" si="6"/>
        <v>ok</v>
      </c>
    </row>
    <row r="446" spans="1:6" x14ac:dyDescent="0.25">
      <c r="A446" s="38" t="s">
        <v>448</v>
      </c>
      <c r="B446" s="39">
        <v>586587.1</v>
      </c>
      <c r="C446" s="39">
        <v>8768.4699999999993</v>
      </c>
      <c r="D446" s="40">
        <v>0</v>
      </c>
      <c r="E446" s="7" t="s">
        <v>448</v>
      </c>
      <c r="F446" s="6" t="str">
        <f t="shared" si="6"/>
        <v>ok</v>
      </c>
    </row>
    <row r="447" spans="1:6" ht="30" x14ac:dyDescent="0.25">
      <c r="A447" s="41" t="s">
        <v>449</v>
      </c>
      <c r="B447" s="42">
        <v>351952.28</v>
      </c>
      <c r="C447" s="42">
        <v>24953.97</v>
      </c>
      <c r="D447" s="43">
        <v>0</v>
      </c>
      <c r="E447" s="7" t="s">
        <v>449</v>
      </c>
      <c r="F447" s="6" t="str">
        <f t="shared" si="6"/>
        <v>ok</v>
      </c>
    </row>
    <row r="448" spans="1:6" x14ac:dyDescent="0.25">
      <c r="A448" s="38" t="s">
        <v>450</v>
      </c>
      <c r="B448" s="39">
        <v>351952.28</v>
      </c>
      <c r="C448" s="40">
        <v>99.44</v>
      </c>
      <c r="D448" s="40">
        <v>0</v>
      </c>
      <c r="E448" s="7" t="s">
        <v>450</v>
      </c>
      <c r="F448" s="6" t="str">
        <f t="shared" si="6"/>
        <v>ok</v>
      </c>
    </row>
    <row r="449" spans="1:6" x14ac:dyDescent="0.25">
      <c r="A449" s="41" t="s">
        <v>451</v>
      </c>
      <c r="B449" s="42">
        <v>351952.28</v>
      </c>
      <c r="C449" s="42">
        <v>1005.24</v>
      </c>
      <c r="D449" s="43">
        <v>0</v>
      </c>
      <c r="E449" s="7" t="s">
        <v>451</v>
      </c>
      <c r="F449" s="6" t="str">
        <f t="shared" si="6"/>
        <v>ok</v>
      </c>
    </row>
    <row r="450" spans="1:6" x14ac:dyDescent="0.25">
      <c r="A450" s="38" t="s">
        <v>452</v>
      </c>
      <c r="B450" s="39">
        <v>351952.28</v>
      </c>
      <c r="C450" s="40">
        <v>435.46</v>
      </c>
      <c r="D450" s="40">
        <v>0</v>
      </c>
      <c r="E450" s="7" t="s">
        <v>452</v>
      </c>
      <c r="F450" s="6" t="str">
        <f t="shared" si="6"/>
        <v>ok</v>
      </c>
    </row>
    <row r="451" spans="1:6" x14ac:dyDescent="0.25">
      <c r="A451" s="41" t="s">
        <v>453</v>
      </c>
      <c r="B451" s="42">
        <v>351952.28</v>
      </c>
      <c r="C451" s="42">
        <v>1158.45</v>
      </c>
      <c r="D451" s="43">
        <v>0</v>
      </c>
      <c r="E451" s="7" t="s">
        <v>453</v>
      </c>
      <c r="F451" s="6" t="str">
        <f t="shared" si="6"/>
        <v>ok</v>
      </c>
    </row>
    <row r="452" spans="1:6" x14ac:dyDescent="0.25">
      <c r="A452" s="38" t="s">
        <v>454</v>
      </c>
      <c r="B452" s="39">
        <v>703904.51</v>
      </c>
      <c r="C452" s="39">
        <v>3599.57</v>
      </c>
      <c r="D452" s="40">
        <v>0</v>
      </c>
      <c r="E452" s="7" t="s">
        <v>454</v>
      </c>
      <c r="F452" s="6" t="str">
        <f t="shared" si="6"/>
        <v>ok</v>
      </c>
    </row>
    <row r="453" spans="1:6" x14ac:dyDescent="0.25">
      <c r="A453" s="41" t="s">
        <v>455</v>
      </c>
      <c r="B453" s="42">
        <v>351952.28</v>
      </c>
      <c r="C453" s="42">
        <v>1336.23</v>
      </c>
      <c r="D453" s="43">
        <v>0</v>
      </c>
      <c r="E453" s="7" t="s">
        <v>455</v>
      </c>
      <c r="F453" s="6" t="str">
        <f t="shared" si="6"/>
        <v>ok</v>
      </c>
    </row>
    <row r="454" spans="1:6" x14ac:dyDescent="0.25">
      <c r="A454" s="38" t="s">
        <v>456</v>
      </c>
      <c r="B454" s="39">
        <v>1055856.75</v>
      </c>
      <c r="C454" s="39">
        <v>2930.09</v>
      </c>
      <c r="D454" s="40">
        <v>0</v>
      </c>
      <c r="E454" s="7" t="s">
        <v>456</v>
      </c>
      <c r="F454" s="6" t="str">
        <f t="shared" si="6"/>
        <v>ok</v>
      </c>
    </row>
    <row r="455" spans="1:6" ht="30" x14ac:dyDescent="0.25">
      <c r="A455" s="41" t="s">
        <v>457</v>
      </c>
      <c r="B455" s="42">
        <v>351952.28</v>
      </c>
      <c r="C455" s="42">
        <v>1869.93</v>
      </c>
      <c r="D455" s="43">
        <v>0</v>
      </c>
      <c r="E455" s="7" t="s">
        <v>457</v>
      </c>
      <c r="F455" s="6" t="str">
        <f t="shared" ref="F455:F518" si="7">IF(A455=E455,"ok","erro")</f>
        <v>ok</v>
      </c>
    </row>
    <row r="456" spans="1:6" x14ac:dyDescent="0.25">
      <c r="A456" s="38" t="s">
        <v>458</v>
      </c>
      <c r="B456" s="39">
        <v>703904.51</v>
      </c>
      <c r="C456" s="39">
        <v>1904.58</v>
      </c>
      <c r="D456" s="40">
        <v>0</v>
      </c>
      <c r="E456" s="7" t="s">
        <v>458</v>
      </c>
      <c r="F456" s="6" t="str">
        <f t="shared" si="7"/>
        <v>ok</v>
      </c>
    </row>
    <row r="457" spans="1:6" x14ac:dyDescent="0.25">
      <c r="A457" s="41" t="s">
        <v>459</v>
      </c>
      <c r="B457" s="42">
        <v>351952.28</v>
      </c>
      <c r="C457" s="43">
        <v>179.47</v>
      </c>
      <c r="D457" s="43">
        <v>0</v>
      </c>
      <c r="E457" s="7" t="s">
        <v>459</v>
      </c>
      <c r="F457" s="6" t="str">
        <f t="shared" si="7"/>
        <v>ok</v>
      </c>
    </row>
    <row r="458" spans="1:6" x14ac:dyDescent="0.25">
      <c r="A458" s="38" t="s">
        <v>460</v>
      </c>
      <c r="B458" s="39">
        <v>703904.51</v>
      </c>
      <c r="C458" s="39">
        <v>1447.37</v>
      </c>
      <c r="D458" s="40">
        <v>0</v>
      </c>
      <c r="E458" s="7" t="s">
        <v>460</v>
      </c>
      <c r="F458" s="6" t="str">
        <f t="shared" si="7"/>
        <v>ok</v>
      </c>
    </row>
    <row r="459" spans="1:6" x14ac:dyDescent="0.25">
      <c r="A459" s="41" t="s">
        <v>461</v>
      </c>
      <c r="B459" s="42">
        <v>1642443.83</v>
      </c>
      <c r="C459" s="42">
        <v>2641.6</v>
      </c>
      <c r="D459" s="43">
        <v>0</v>
      </c>
      <c r="E459" s="7" t="s">
        <v>461</v>
      </c>
      <c r="F459" s="6" t="str">
        <f t="shared" si="7"/>
        <v>ok</v>
      </c>
    </row>
    <row r="460" spans="1:6" x14ac:dyDescent="0.25">
      <c r="A460" s="38" t="s">
        <v>462</v>
      </c>
      <c r="B460" s="39">
        <v>703904.51</v>
      </c>
      <c r="C460" s="40">
        <v>804.22</v>
      </c>
      <c r="D460" s="40">
        <v>0</v>
      </c>
      <c r="E460" s="7" t="s">
        <v>462</v>
      </c>
      <c r="F460" s="6" t="str">
        <f t="shared" si="7"/>
        <v>ok</v>
      </c>
    </row>
    <row r="461" spans="1:6" x14ac:dyDescent="0.25">
      <c r="A461" s="41" t="s">
        <v>463</v>
      </c>
      <c r="B461" s="42">
        <v>821221.91</v>
      </c>
      <c r="C461" s="42">
        <v>2651.62</v>
      </c>
      <c r="D461" s="43">
        <v>0</v>
      </c>
      <c r="E461" s="7" t="s">
        <v>463</v>
      </c>
      <c r="F461" s="6" t="str">
        <f t="shared" si="7"/>
        <v>ok</v>
      </c>
    </row>
    <row r="462" spans="1:6" ht="30" x14ac:dyDescent="0.25">
      <c r="A462" s="38" t="s">
        <v>464</v>
      </c>
      <c r="B462" s="39">
        <v>469269.68</v>
      </c>
      <c r="C462" s="39">
        <v>1285.49</v>
      </c>
      <c r="D462" s="40">
        <v>0</v>
      </c>
      <c r="E462" s="7" t="s">
        <v>464</v>
      </c>
      <c r="F462" s="6" t="str">
        <f t="shared" si="7"/>
        <v>ok</v>
      </c>
    </row>
    <row r="463" spans="1:6" x14ac:dyDescent="0.25">
      <c r="A463" s="41" t="s">
        <v>465</v>
      </c>
      <c r="B463" s="42">
        <v>351952.28</v>
      </c>
      <c r="C463" s="43">
        <v>664.41</v>
      </c>
      <c r="D463" s="43">
        <v>0</v>
      </c>
      <c r="E463" s="7" t="s">
        <v>465</v>
      </c>
      <c r="F463" s="6" t="str">
        <f t="shared" si="7"/>
        <v>ok</v>
      </c>
    </row>
    <row r="464" spans="1:6" x14ac:dyDescent="0.25">
      <c r="A464" s="38" t="s">
        <v>466</v>
      </c>
      <c r="B464" s="39">
        <v>586587.1</v>
      </c>
      <c r="C464" s="39">
        <v>5431.53</v>
      </c>
      <c r="D464" s="40">
        <v>0</v>
      </c>
      <c r="E464" s="7" t="s">
        <v>466</v>
      </c>
      <c r="F464" s="6" t="str">
        <f t="shared" si="7"/>
        <v>ok</v>
      </c>
    </row>
    <row r="465" spans="1:6" x14ac:dyDescent="0.25">
      <c r="A465" s="41" t="s">
        <v>467</v>
      </c>
      <c r="B465" s="42">
        <v>1290491.5900000001</v>
      </c>
      <c r="C465" s="42">
        <v>6924.43</v>
      </c>
      <c r="D465" s="43">
        <v>0</v>
      </c>
      <c r="E465" s="7" t="s">
        <v>467</v>
      </c>
      <c r="F465" s="6" t="str">
        <f t="shared" si="7"/>
        <v>ok</v>
      </c>
    </row>
    <row r="466" spans="1:6" x14ac:dyDescent="0.25">
      <c r="A466" s="38" t="s">
        <v>468</v>
      </c>
      <c r="B466" s="39">
        <v>351952.28</v>
      </c>
      <c r="C466" s="40">
        <v>709.22</v>
      </c>
      <c r="D466" s="40">
        <v>0</v>
      </c>
      <c r="E466" s="7" t="s">
        <v>468</v>
      </c>
      <c r="F466" s="6" t="str">
        <f t="shared" si="7"/>
        <v>ok</v>
      </c>
    </row>
    <row r="467" spans="1:6" x14ac:dyDescent="0.25">
      <c r="A467" s="41" t="s">
        <v>469</v>
      </c>
      <c r="B467" s="42">
        <v>586587.1</v>
      </c>
      <c r="C467" s="43">
        <v>708.49</v>
      </c>
      <c r="D467" s="43">
        <v>0</v>
      </c>
      <c r="E467" s="7" t="s">
        <v>469</v>
      </c>
      <c r="F467" s="6" t="str">
        <f t="shared" si="7"/>
        <v>ok</v>
      </c>
    </row>
    <row r="468" spans="1:6" ht="30" x14ac:dyDescent="0.25">
      <c r="A468" s="38" t="s">
        <v>470</v>
      </c>
      <c r="B468" s="39">
        <v>351952.28</v>
      </c>
      <c r="C468" s="40">
        <v>59.96</v>
      </c>
      <c r="D468" s="40">
        <v>0</v>
      </c>
      <c r="E468" s="7" t="s">
        <v>470</v>
      </c>
      <c r="F468" s="6" t="str">
        <f t="shared" si="7"/>
        <v>ok</v>
      </c>
    </row>
    <row r="469" spans="1:6" x14ac:dyDescent="0.25">
      <c r="A469" s="41" t="s">
        <v>471</v>
      </c>
      <c r="B469" s="42">
        <v>351952.28</v>
      </c>
      <c r="C469" s="43">
        <v>353.88</v>
      </c>
      <c r="D469" s="43">
        <v>0</v>
      </c>
      <c r="E469" s="7" t="s">
        <v>471</v>
      </c>
      <c r="F469" s="6" t="str">
        <f t="shared" si="7"/>
        <v>ok</v>
      </c>
    </row>
    <row r="470" spans="1:6" x14ac:dyDescent="0.25">
      <c r="A470" s="38" t="s">
        <v>472</v>
      </c>
      <c r="B470" s="39">
        <v>351952.28</v>
      </c>
      <c r="C470" s="40">
        <v>514.5</v>
      </c>
      <c r="D470" s="40">
        <v>0</v>
      </c>
      <c r="E470" s="7" t="s">
        <v>472</v>
      </c>
      <c r="F470" s="6" t="str">
        <f t="shared" si="7"/>
        <v>ok</v>
      </c>
    </row>
    <row r="471" spans="1:6" ht="30" x14ac:dyDescent="0.25">
      <c r="A471" s="41" t="s">
        <v>473</v>
      </c>
      <c r="B471" s="42">
        <v>469269.68</v>
      </c>
      <c r="C471" s="42">
        <v>6977.2</v>
      </c>
      <c r="D471" s="43">
        <v>0</v>
      </c>
      <c r="E471" s="7" t="s">
        <v>473</v>
      </c>
      <c r="F471" s="6" t="str">
        <f t="shared" si="7"/>
        <v>ok</v>
      </c>
    </row>
    <row r="472" spans="1:6" x14ac:dyDescent="0.25">
      <c r="A472" s="38" t="s">
        <v>474</v>
      </c>
      <c r="B472" s="39">
        <v>351952.28</v>
      </c>
      <c r="C472" s="40">
        <v>650.46</v>
      </c>
      <c r="D472" s="40">
        <v>0</v>
      </c>
      <c r="E472" s="7" t="s">
        <v>474</v>
      </c>
      <c r="F472" s="6" t="str">
        <f t="shared" si="7"/>
        <v>ok</v>
      </c>
    </row>
    <row r="473" spans="1:6" x14ac:dyDescent="0.25">
      <c r="A473" s="41" t="s">
        <v>475</v>
      </c>
      <c r="B473" s="42">
        <v>351952.28</v>
      </c>
      <c r="C473" s="43">
        <v>187.16</v>
      </c>
      <c r="D473" s="43">
        <v>0</v>
      </c>
      <c r="E473" s="7" t="s">
        <v>475</v>
      </c>
      <c r="F473" s="6" t="str">
        <f t="shared" si="7"/>
        <v>ok</v>
      </c>
    </row>
    <row r="474" spans="1:6" x14ac:dyDescent="0.25">
      <c r="A474" s="38" t="s">
        <v>476</v>
      </c>
      <c r="B474" s="39">
        <v>351952.28</v>
      </c>
      <c r="C474" s="40">
        <v>263.85000000000002</v>
      </c>
      <c r="D474" s="40">
        <v>0</v>
      </c>
      <c r="E474" s="7" t="s">
        <v>476</v>
      </c>
      <c r="F474" s="6" t="str">
        <f t="shared" si="7"/>
        <v>ok</v>
      </c>
    </row>
    <row r="475" spans="1:6" x14ac:dyDescent="0.25">
      <c r="A475" s="41" t="s">
        <v>477</v>
      </c>
      <c r="B475" s="42">
        <v>821221.91</v>
      </c>
      <c r="C475" s="42">
        <v>2334.21</v>
      </c>
      <c r="D475" s="43">
        <v>0</v>
      </c>
      <c r="E475" s="7" t="s">
        <v>477</v>
      </c>
      <c r="F475" s="6" t="str">
        <f t="shared" si="7"/>
        <v>ok</v>
      </c>
    </row>
    <row r="476" spans="1:6" ht="30" x14ac:dyDescent="0.25">
      <c r="A476" s="38" t="s">
        <v>478</v>
      </c>
      <c r="B476" s="39">
        <v>351952.28</v>
      </c>
      <c r="C476" s="40">
        <v>154.75</v>
      </c>
      <c r="D476" s="40">
        <v>0</v>
      </c>
      <c r="E476" s="7" t="s">
        <v>478</v>
      </c>
      <c r="F476" s="6" t="str">
        <f t="shared" si="7"/>
        <v>ok</v>
      </c>
    </row>
    <row r="477" spans="1:6" ht="30" x14ac:dyDescent="0.25">
      <c r="A477" s="41" t="s">
        <v>479</v>
      </c>
      <c r="B477" s="42">
        <v>586587.1</v>
      </c>
      <c r="C477" s="43">
        <v>433.71</v>
      </c>
      <c r="D477" s="43">
        <v>0</v>
      </c>
      <c r="E477" s="7" t="s">
        <v>479</v>
      </c>
      <c r="F477" s="6" t="str">
        <f t="shared" si="7"/>
        <v>ok</v>
      </c>
    </row>
    <row r="478" spans="1:6" ht="30" x14ac:dyDescent="0.25">
      <c r="A478" s="38" t="s">
        <v>480</v>
      </c>
      <c r="B478" s="39">
        <v>469269.68</v>
      </c>
      <c r="C478" s="39">
        <v>3262.24</v>
      </c>
      <c r="D478" s="40">
        <v>0</v>
      </c>
      <c r="E478" s="7" t="s">
        <v>480</v>
      </c>
      <c r="F478" s="6" t="str">
        <f t="shared" si="7"/>
        <v>ok</v>
      </c>
    </row>
    <row r="479" spans="1:6" x14ac:dyDescent="0.25">
      <c r="A479" s="41" t="s">
        <v>481</v>
      </c>
      <c r="B479" s="42">
        <v>703904.51</v>
      </c>
      <c r="C479" s="43">
        <v>607.24</v>
      </c>
      <c r="D479" s="43">
        <v>0</v>
      </c>
      <c r="E479" s="7" t="s">
        <v>481</v>
      </c>
      <c r="F479" s="6" t="str">
        <f t="shared" si="7"/>
        <v>ok</v>
      </c>
    </row>
    <row r="480" spans="1:6" x14ac:dyDescent="0.25">
      <c r="A480" s="38" t="s">
        <v>482</v>
      </c>
      <c r="B480" s="39">
        <v>469269.68</v>
      </c>
      <c r="C480" s="40">
        <v>276.27999999999997</v>
      </c>
      <c r="D480" s="40">
        <v>0</v>
      </c>
      <c r="E480" s="7" t="s">
        <v>482</v>
      </c>
      <c r="F480" s="6" t="str">
        <f t="shared" si="7"/>
        <v>ok</v>
      </c>
    </row>
    <row r="481" spans="1:6" x14ac:dyDescent="0.25">
      <c r="A481" s="41" t="s">
        <v>483</v>
      </c>
      <c r="B481" s="42">
        <v>938539.34</v>
      </c>
      <c r="C481" s="43">
        <v>651.25</v>
      </c>
      <c r="D481" s="43">
        <v>0</v>
      </c>
      <c r="E481" s="7" t="s">
        <v>483</v>
      </c>
      <c r="F481" s="6" t="str">
        <f t="shared" si="7"/>
        <v>ok</v>
      </c>
    </row>
    <row r="482" spans="1:6" x14ac:dyDescent="0.25">
      <c r="A482" s="38" t="s">
        <v>484</v>
      </c>
      <c r="B482" s="39">
        <v>351952.28</v>
      </c>
      <c r="C482" s="39">
        <v>2603.7399999999998</v>
      </c>
      <c r="D482" s="40">
        <v>0</v>
      </c>
      <c r="E482" s="7" t="s">
        <v>484</v>
      </c>
      <c r="F482" s="6" t="str">
        <f t="shared" si="7"/>
        <v>ok</v>
      </c>
    </row>
    <row r="483" spans="1:6" x14ac:dyDescent="0.25">
      <c r="A483" s="41" t="s">
        <v>485</v>
      </c>
      <c r="B483" s="42">
        <v>351952.28</v>
      </c>
      <c r="C483" s="42">
        <v>11004.22</v>
      </c>
      <c r="D483" s="43">
        <v>0</v>
      </c>
      <c r="E483" s="7" t="s">
        <v>485</v>
      </c>
      <c r="F483" s="6" t="str">
        <f t="shared" si="7"/>
        <v>ok</v>
      </c>
    </row>
    <row r="484" spans="1:6" x14ac:dyDescent="0.25">
      <c r="A484" s="38" t="s">
        <v>486</v>
      </c>
      <c r="B484" s="39">
        <v>703904.51</v>
      </c>
      <c r="C484" s="39">
        <v>2611.1999999999998</v>
      </c>
      <c r="D484" s="40">
        <v>0</v>
      </c>
      <c r="E484" s="7" t="s">
        <v>486</v>
      </c>
      <c r="F484" s="6" t="str">
        <f t="shared" si="7"/>
        <v>ok</v>
      </c>
    </row>
    <row r="485" spans="1:6" ht="30" x14ac:dyDescent="0.25">
      <c r="A485" s="41" t="s">
        <v>487</v>
      </c>
      <c r="B485" s="42">
        <v>351952.28</v>
      </c>
      <c r="C485" s="42">
        <v>2431.67</v>
      </c>
      <c r="D485" s="43">
        <v>0</v>
      </c>
      <c r="E485" s="7" t="s">
        <v>487</v>
      </c>
      <c r="F485" s="6" t="str">
        <f t="shared" si="7"/>
        <v>ok</v>
      </c>
    </row>
    <row r="486" spans="1:6" x14ac:dyDescent="0.25">
      <c r="A486" s="38" t="s">
        <v>488</v>
      </c>
      <c r="B486" s="39">
        <v>469269.68</v>
      </c>
      <c r="C486" s="39">
        <v>1304.3800000000001</v>
      </c>
      <c r="D486" s="40">
        <v>0</v>
      </c>
      <c r="E486" s="7" t="s">
        <v>488</v>
      </c>
      <c r="F486" s="6" t="str">
        <f t="shared" si="7"/>
        <v>ok</v>
      </c>
    </row>
    <row r="487" spans="1:6" x14ac:dyDescent="0.25">
      <c r="A487" s="41" t="s">
        <v>489</v>
      </c>
      <c r="B487" s="42">
        <v>351952.28</v>
      </c>
      <c r="C487" s="42">
        <v>1045.93</v>
      </c>
      <c r="D487" s="43">
        <v>0</v>
      </c>
      <c r="E487" s="7" t="s">
        <v>489</v>
      </c>
      <c r="F487" s="6" t="str">
        <f t="shared" si="7"/>
        <v>ok</v>
      </c>
    </row>
    <row r="488" spans="1:6" x14ac:dyDescent="0.25">
      <c r="A488" s="38" t="s">
        <v>490</v>
      </c>
      <c r="B488" s="39">
        <v>938539.34</v>
      </c>
      <c r="C488" s="39">
        <v>1943.26</v>
      </c>
      <c r="D488" s="40">
        <v>0</v>
      </c>
      <c r="E488" s="7" t="s">
        <v>490</v>
      </c>
      <c r="F488" s="6" t="str">
        <f t="shared" si="7"/>
        <v>ok</v>
      </c>
    </row>
    <row r="489" spans="1:6" x14ac:dyDescent="0.25">
      <c r="A489" s="41" t="s">
        <v>491</v>
      </c>
      <c r="B489" s="42">
        <v>351952.28</v>
      </c>
      <c r="C489" s="43">
        <v>974.3</v>
      </c>
      <c r="D489" s="43">
        <v>0</v>
      </c>
      <c r="E489" s="7" t="s">
        <v>491</v>
      </c>
      <c r="F489" s="6" t="str">
        <f t="shared" si="7"/>
        <v>ok</v>
      </c>
    </row>
    <row r="490" spans="1:6" x14ac:dyDescent="0.25">
      <c r="A490" s="38" t="s">
        <v>492</v>
      </c>
      <c r="B490" s="39">
        <v>586587.1</v>
      </c>
      <c r="C490" s="40">
        <v>225</v>
      </c>
      <c r="D490" s="40">
        <v>0</v>
      </c>
      <c r="E490" s="7" t="s">
        <v>492</v>
      </c>
      <c r="F490" s="6" t="str">
        <f t="shared" si="7"/>
        <v>ok</v>
      </c>
    </row>
    <row r="491" spans="1:6" x14ac:dyDescent="0.25">
      <c r="A491" s="41" t="s">
        <v>493</v>
      </c>
      <c r="B491" s="42">
        <v>469269.68</v>
      </c>
      <c r="C491" s="42">
        <v>1893.85</v>
      </c>
      <c r="D491" s="43">
        <v>0</v>
      </c>
      <c r="E491" s="7" t="s">
        <v>493</v>
      </c>
      <c r="F491" s="6" t="str">
        <f t="shared" si="7"/>
        <v>ok</v>
      </c>
    </row>
    <row r="492" spans="1:6" x14ac:dyDescent="0.25">
      <c r="A492" s="38" t="s">
        <v>494</v>
      </c>
      <c r="B492" s="39">
        <v>586587.1</v>
      </c>
      <c r="C492" s="40">
        <v>995.81</v>
      </c>
      <c r="D492" s="40">
        <v>0</v>
      </c>
      <c r="E492" s="7" t="s">
        <v>494</v>
      </c>
      <c r="F492" s="6" t="str">
        <f t="shared" si="7"/>
        <v>ok</v>
      </c>
    </row>
    <row r="493" spans="1:6" x14ac:dyDescent="0.25">
      <c r="A493" s="41" t="s">
        <v>495</v>
      </c>
      <c r="B493" s="42">
        <v>351952.28</v>
      </c>
      <c r="C493" s="43">
        <v>131.57</v>
      </c>
      <c r="D493" s="43">
        <v>0</v>
      </c>
      <c r="E493" s="7" t="s">
        <v>495</v>
      </c>
      <c r="F493" s="6" t="str">
        <f t="shared" si="7"/>
        <v>ok</v>
      </c>
    </row>
    <row r="494" spans="1:6" x14ac:dyDescent="0.25">
      <c r="A494" s="38" t="s">
        <v>496</v>
      </c>
      <c r="B494" s="39">
        <v>351952.28</v>
      </c>
      <c r="C494" s="39">
        <v>1138.93</v>
      </c>
      <c r="D494" s="40">
        <v>0</v>
      </c>
      <c r="E494" s="7" t="s">
        <v>496</v>
      </c>
      <c r="F494" s="6" t="str">
        <f t="shared" si="7"/>
        <v>ok</v>
      </c>
    </row>
    <row r="495" spans="1:6" x14ac:dyDescent="0.25">
      <c r="A495" s="41" t="s">
        <v>497</v>
      </c>
      <c r="B495" s="42">
        <v>351952.28</v>
      </c>
      <c r="C495" s="43">
        <v>661.45</v>
      </c>
      <c r="D495" s="43">
        <v>0</v>
      </c>
      <c r="E495" s="7" t="s">
        <v>497</v>
      </c>
      <c r="F495" s="6" t="str">
        <f t="shared" si="7"/>
        <v>ok</v>
      </c>
    </row>
    <row r="496" spans="1:6" x14ac:dyDescent="0.25">
      <c r="A496" s="38" t="s">
        <v>498</v>
      </c>
      <c r="B496" s="39">
        <v>351952.28</v>
      </c>
      <c r="C496" s="40">
        <v>304.45</v>
      </c>
      <c r="D496" s="40">
        <v>0</v>
      </c>
      <c r="E496" s="7" t="s">
        <v>498</v>
      </c>
      <c r="F496" s="6" t="str">
        <f t="shared" si="7"/>
        <v>ok</v>
      </c>
    </row>
    <row r="497" spans="1:6" ht="30" x14ac:dyDescent="0.25">
      <c r="A497" s="41" t="s">
        <v>499</v>
      </c>
      <c r="B497" s="42">
        <v>351952.28</v>
      </c>
      <c r="C497" s="42">
        <v>2610.9699999999998</v>
      </c>
      <c r="D497" s="43">
        <v>0</v>
      </c>
      <c r="E497" s="7" t="s">
        <v>499</v>
      </c>
      <c r="F497" s="6" t="str">
        <f t="shared" si="7"/>
        <v>ok</v>
      </c>
    </row>
    <row r="498" spans="1:6" x14ac:dyDescent="0.25">
      <c r="A498" s="38" t="s">
        <v>500</v>
      </c>
      <c r="B498" s="39">
        <v>586587.1</v>
      </c>
      <c r="C498" s="40">
        <v>723.51</v>
      </c>
      <c r="D498" s="40">
        <v>0</v>
      </c>
      <c r="E498" s="7" t="s">
        <v>500</v>
      </c>
      <c r="F498" s="6" t="str">
        <f t="shared" si="7"/>
        <v>ok</v>
      </c>
    </row>
    <row r="499" spans="1:6" ht="30" x14ac:dyDescent="0.25">
      <c r="A499" s="41" t="s">
        <v>501</v>
      </c>
      <c r="B499" s="42">
        <v>703904.51</v>
      </c>
      <c r="C499" s="42">
        <v>51176.03</v>
      </c>
      <c r="D499" s="43">
        <v>0</v>
      </c>
      <c r="E499" s="7" t="s">
        <v>501</v>
      </c>
      <c r="F499" s="6" t="str">
        <f t="shared" si="7"/>
        <v>ok</v>
      </c>
    </row>
    <row r="500" spans="1:6" x14ac:dyDescent="0.25">
      <c r="A500" s="38" t="s">
        <v>502</v>
      </c>
      <c r="B500" s="39">
        <v>703904.51</v>
      </c>
      <c r="C500" s="40">
        <v>319.04000000000002</v>
      </c>
      <c r="D500" s="40">
        <v>0</v>
      </c>
      <c r="E500" s="7" t="s">
        <v>502</v>
      </c>
      <c r="F500" s="6" t="str">
        <f t="shared" si="7"/>
        <v>ok</v>
      </c>
    </row>
    <row r="501" spans="1:6" x14ac:dyDescent="0.25">
      <c r="A501" s="41" t="s">
        <v>503</v>
      </c>
      <c r="B501" s="42">
        <v>469269.68</v>
      </c>
      <c r="C501" s="42">
        <v>2712.69</v>
      </c>
      <c r="D501" s="43">
        <v>0</v>
      </c>
      <c r="E501" s="7" t="s">
        <v>503</v>
      </c>
      <c r="F501" s="6" t="str">
        <f t="shared" si="7"/>
        <v>ok</v>
      </c>
    </row>
    <row r="502" spans="1:6" ht="30" x14ac:dyDescent="0.25">
      <c r="A502" s="38" t="s">
        <v>504</v>
      </c>
      <c r="B502" s="39">
        <v>1173174.17</v>
      </c>
      <c r="C502" s="39">
        <v>11681.79</v>
      </c>
      <c r="D502" s="40">
        <v>0</v>
      </c>
      <c r="E502" s="7" t="s">
        <v>504</v>
      </c>
      <c r="F502" s="6" t="str">
        <f t="shared" si="7"/>
        <v>ok</v>
      </c>
    </row>
    <row r="503" spans="1:6" ht="30" x14ac:dyDescent="0.25">
      <c r="A503" s="41" t="s">
        <v>505</v>
      </c>
      <c r="B503" s="42">
        <v>351952.28</v>
      </c>
      <c r="C503" s="43">
        <v>547.4</v>
      </c>
      <c r="D503" s="43">
        <v>0</v>
      </c>
      <c r="E503" s="7" t="s">
        <v>505</v>
      </c>
      <c r="F503" s="6" t="str">
        <f t="shared" si="7"/>
        <v>ok</v>
      </c>
    </row>
    <row r="504" spans="1:6" ht="30" x14ac:dyDescent="0.25">
      <c r="A504" s="38" t="s">
        <v>506</v>
      </c>
      <c r="B504" s="39">
        <v>703904.51</v>
      </c>
      <c r="C504" s="39">
        <v>8092.23</v>
      </c>
      <c r="D504" s="40">
        <v>0</v>
      </c>
      <c r="E504" s="7" t="s">
        <v>506</v>
      </c>
      <c r="F504" s="6" t="str">
        <f t="shared" si="7"/>
        <v>ok</v>
      </c>
    </row>
    <row r="505" spans="1:6" x14ac:dyDescent="0.25">
      <c r="A505" s="41" t="s">
        <v>507</v>
      </c>
      <c r="B505" s="42">
        <v>703904.51</v>
      </c>
      <c r="C505" s="42">
        <v>2560.7600000000002</v>
      </c>
      <c r="D505" s="43">
        <v>0</v>
      </c>
      <c r="E505" s="7" t="s">
        <v>507</v>
      </c>
      <c r="F505" s="6" t="str">
        <f t="shared" si="7"/>
        <v>ok</v>
      </c>
    </row>
    <row r="506" spans="1:6" x14ac:dyDescent="0.25">
      <c r="A506" s="38" t="s">
        <v>508</v>
      </c>
      <c r="B506" s="39">
        <v>3264522.52</v>
      </c>
      <c r="C506" s="39">
        <v>3111.34</v>
      </c>
      <c r="D506" s="40">
        <v>0</v>
      </c>
      <c r="E506" s="7" t="s">
        <v>508</v>
      </c>
      <c r="F506" s="6" t="str">
        <f t="shared" si="7"/>
        <v>ok</v>
      </c>
    </row>
    <row r="507" spans="1:6" x14ac:dyDescent="0.25">
      <c r="A507" s="41" t="s">
        <v>509</v>
      </c>
      <c r="B507" s="42">
        <v>351952.28</v>
      </c>
      <c r="C507" s="43">
        <v>560.75</v>
      </c>
      <c r="D507" s="43">
        <v>0</v>
      </c>
      <c r="E507" s="7" t="s">
        <v>509</v>
      </c>
      <c r="F507" s="6" t="str">
        <f t="shared" si="7"/>
        <v>ok</v>
      </c>
    </row>
    <row r="508" spans="1:6" ht="30" x14ac:dyDescent="0.25">
      <c r="A508" s="38" t="s">
        <v>510</v>
      </c>
      <c r="B508" s="39">
        <v>351952.28</v>
      </c>
      <c r="C508" s="39">
        <v>13058.38</v>
      </c>
      <c r="D508" s="40">
        <v>0</v>
      </c>
      <c r="E508" s="7" t="s">
        <v>510</v>
      </c>
      <c r="F508" s="6" t="str">
        <f t="shared" si="7"/>
        <v>ok</v>
      </c>
    </row>
    <row r="509" spans="1:6" ht="30" x14ac:dyDescent="0.25">
      <c r="A509" s="41" t="s">
        <v>511</v>
      </c>
      <c r="B509" s="42">
        <v>351952.28</v>
      </c>
      <c r="C509" s="43">
        <v>639.74</v>
      </c>
      <c r="D509" s="43">
        <v>0</v>
      </c>
      <c r="E509" s="7" t="s">
        <v>511</v>
      </c>
      <c r="F509" s="6" t="str">
        <f t="shared" si="7"/>
        <v>ok</v>
      </c>
    </row>
    <row r="510" spans="1:6" x14ac:dyDescent="0.25">
      <c r="A510" s="38" t="s">
        <v>512</v>
      </c>
      <c r="B510" s="39">
        <v>351952.28</v>
      </c>
      <c r="C510" s="40">
        <v>583.92999999999995</v>
      </c>
      <c r="D510" s="40">
        <v>0</v>
      </c>
      <c r="E510" s="7" t="s">
        <v>512</v>
      </c>
      <c r="F510" s="6" t="str">
        <f t="shared" si="7"/>
        <v>ok</v>
      </c>
    </row>
    <row r="511" spans="1:6" x14ac:dyDescent="0.25">
      <c r="A511" s="41" t="s">
        <v>513</v>
      </c>
      <c r="B511" s="42">
        <v>351952.28</v>
      </c>
      <c r="C511" s="42">
        <v>1841.24</v>
      </c>
      <c r="D511" s="43">
        <v>0</v>
      </c>
      <c r="E511" s="7" t="s">
        <v>513</v>
      </c>
      <c r="F511" s="6" t="str">
        <f t="shared" si="7"/>
        <v>ok</v>
      </c>
    </row>
    <row r="512" spans="1:6" x14ac:dyDescent="0.25">
      <c r="A512" s="38" t="s">
        <v>514</v>
      </c>
      <c r="B512" s="39">
        <v>1877078.67</v>
      </c>
      <c r="C512" s="39">
        <v>3383.48</v>
      </c>
      <c r="D512" s="40">
        <v>0</v>
      </c>
      <c r="E512" s="7" t="s">
        <v>514</v>
      </c>
      <c r="F512" s="6" t="str">
        <f t="shared" si="7"/>
        <v>ok</v>
      </c>
    </row>
    <row r="513" spans="1:6" x14ac:dyDescent="0.25">
      <c r="A513" s="41" t="s">
        <v>515</v>
      </c>
      <c r="B513" s="42">
        <v>821221.91</v>
      </c>
      <c r="C513" s="42">
        <v>12572.72</v>
      </c>
      <c r="D513" s="43">
        <v>0</v>
      </c>
      <c r="E513" s="7" t="s">
        <v>515</v>
      </c>
      <c r="F513" s="6" t="str">
        <f t="shared" si="7"/>
        <v>ok</v>
      </c>
    </row>
    <row r="514" spans="1:6" x14ac:dyDescent="0.25">
      <c r="A514" s="38" t="s">
        <v>516</v>
      </c>
      <c r="B514" s="39">
        <v>703904.51</v>
      </c>
      <c r="C514" s="39">
        <v>2190.6999999999998</v>
      </c>
      <c r="D514" s="40">
        <v>0</v>
      </c>
      <c r="E514" s="7" t="s">
        <v>516</v>
      </c>
      <c r="F514" s="6" t="str">
        <f t="shared" si="7"/>
        <v>ok</v>
      </c>
    </row>
    <row r="515" spans="1:6" x14ac:dyDescent="0.25">
      <c r="A515" s="41" t="s">
        <v>517</v>
      </c>
      <c r="B515" s="42">
        <v>351952.28</v>
      </c>
      <c r="C515" s="43">
        <v>344.38</v>
      </c>
      <c r="D515" s="43">
        <v>0</v>
      </c>
      <c r="E515" s="7" t="s">
        <v>517</v>
      </c>
      <c r="F515" s="6" t="str">
        <f t="shared" si="7"/>
        <v>ok</v>
      </c>
    </row>
    <row r="516" spans="1:6" x14ac:dyDescent="0.25">
      <c r="A516" s="38" t="s">
        <v>518</v>
      </c>
      <c r="B516" s="39">
        <v>1055856.75</v>
      </c>
      <c r="C516" s="39">
        <v>47312.78</v>
      </c>
      <c r="D516" s="40">
        <v>0</v>
      </c>
      <c r="E516" s="7" t="s">
        <v>518</v>
      </c>
      <c r="F516" s="6" t="str">
        <f t="shared" si="7"/>
        <v>ok</v>
      </c>
    </row>
    <row r="517" spans="1:6" x14ac:dyDescent="0.25">
      <c r="A517" s="41" t="s">
        <v>519</v>
      </c>
      <c r="B517" s="42">
        <v>351952.28</v>
      </c>
      <c r="C517" s="43">
        <v>852.52</v>
      </c>
      <c r="D517" s="43">
        <v>0</v>
      </c>
      <c r="E517" s="7" t="s">
        <v>519</v>
      </c>
      <c r="F517" s="6" t="str">
        <f t="shared" si="7"/>
        <v>ok</v>
      </c>
    </row>
    <row r="518" spans="1:6" x14ac:dyDescent="0.25">
      <c r="A518" s="38" t="s">
        <v>520</v>
      </c>
      <c r="B518" s="39">
        <v>351952.28</v>
      </c>
      <c r="C518" s="39">
        <v>1165.97</v>
      </c>
      <c r="D518" s="40">
        <v>0</v>
      </c>
      <c r="E518" s="7" t="s">
        <v>520</v>
      </c>
      <c r="F518" s="6" t="str">
        <f t="shared" si="7"/>
        <v>ok</v>
      </c>
    </row>
    <row r="519" spans="1:6" x14ac:dyDescent="0.25">
      <c r="A519" s="41" t="s">
        <v>521</v>
      </c>
      <c r="B519" s="42">
        <v>351952.28</v>
      </c>
      <c r="C519" s="42">
        <v>3358.4</v>
      </c>
      <c r="D519" s="43">
        <v>0</v>
      </c>
      <c r="E519" s="7" t="s">
        <v>521</v>
      </c>
      <c r="F519" s="6" t="str">
        <f t="shared" ref="F519:F582" si="8">IF(A519=E519,"ok","erro")</f>
        <v>ok</v>
      </c>
    </row>
    <row r="520" spans="1:6" x14ac:dyDescent="0.25">
      <c r="A520" s="38" t="s">
        <v>522</v>
      </c>
      <c r="B520" s="39">
        <v>351952.28</v>
      </c>
      <c r="C520" s="40">
        <v>924.5</v>
      </c>
      <c r="D520" s="40">
        <v>0</v>
      </c>
      <c r="E520" s="7" t="s">
        <v>522</v>
      </c>
      <c r="F520" s="6" t="str">
        <f t="shared" si="8"/>
        <v>ok</v>
      </c>
    </row>
    <row r="521" spans="1:6" x14ac:dyDescent="0.25">
      <c r="A521" s="41" t="s">
        <v>523</v>
      </c>
      <c r="B521" s="42">
        <v>821221.91</v>
      </c>
      <c r="C521" s="42">
        <v>10807.7</v>
      </c>
      <c r="D521" s="43">
        <v>0</v>
      </c>
      <c r="E521" s="7" t="s">
        <v>523</v>
      </c>
      <c r="F521" s="6" t="str">
        <f t="shared" si="8"/>
        <v>ok</v>
      </c>
    </row>
    <row r="522" spans="1:6" x14ac:dyDescent="0.25">
      <c r="A522" s="38" t="s">
        <v>524</v>
      </c>
      <c r="B522" s="39">
        <v>469269.68</v>
      </c>
      <c r="C522" s="40">
        <v>341.74</v>
      </c>
      <c r="D522" s="40">
        <v>0</v>
      </c>
      <c r="E522" s="7" t="s">
        <v>524</v>
      </c>
      <c r="F522" s="6" t="str">
        <f t="shared" si="8"/>
        <v>ok</v>
      </c>
    </row>
    <row r="523" spans="1:6" x14ac:dyDescent="0.25">
      <c r="A523" s="41" t="s">
        <v>525</v>
      </c>
      <c r="B523" s="42">
        <v>351952.28</v>
      </c>
      <c r="C523" s="43">
        <v>789.59</v>
      </c>
      <c r="D523" s="43">
        <v>0</v>
      </c>
      <c r="E523" s="7" t="s">
        <v>525</v>
      </c>
      <c r="F523" s="6" t="str">
        <f t="shared" si="8"/>
        <v>ok</v>
      </c>
    </row>
    <row r="524" spans="1:6" x14ac:dyDescent="0.25">
      <c r="A524" s="38" t="s">
        <v>526</v>
      </c>
      <c r="B524" s="39">
        <v>703904.51</v>
      </c>
      <c r="C524" s="40">
        <v>197.62</v>
      </c>
      <c r="D524" s="40">
        <v>0</v>
      </c>
      <c r="E524" s="7" t="s">
        <v>526</v>
      </c>
      <c r="F524" s="6" t="str">
        <f t="shared" si="8"/>
        <v>ok</v>
      </c>
    </row>
    <row r="525" spans="1:6" x14ac:dyDescent="0.25">
      <c r="A525" s="41" t="s">
        <v>527</v>
      </c>
      <c r="B525" s="42">
        <v>1642443.83</v>
      </c>
      <c r="C525" s="42">
        <v>14524.6</v>
      </c>
      <c r="D525" s="43">
        <v>0</v>
      </c>
      <c r="E525" s="7" t="s">
        <v>527</v>
      </c>
      <c r="F525" s="6" t="str">
        <f t="shared" si="8"/>
        <v>ok</v>
      </c>
    </row>
    <row r="526" spans="1:6" x14ac:dyDescent="0.25">
      <c r="A526" s="38" t="s">
        <v>528</v>
      </c>
      <c r="B526" s="39">
        <v>351952.28</v>
      </c>
      <c r="C526" s="40">
        <v>531.07000000000005</v>
      </c>
      <c r="D526" s="40">
        <v>0</v>
      </c>
      <c r="E526" s="7" t="s">
        <v>528</v>
      </c>
      <c r="F526" s="6" t="str">
        <f t="shared" si="8"/>
        <v>ok</v>
      </c>
    </row>
    <row r="527" spans="1:6" x14ac:dyDescent="0.25">
      <c r="A527" s="41" t="s">
        <v>529</v>
      </c>
      <c r="B527" s="42">
        <v>586587.1</v>
      </c>
      <c r="C527" s="42">
        <v>20118.490000000002</v>
      </c>
      <c r="D527" s="43">
        <v>0</v>
      </c>
      <c r="E527" s="7" t="s">
        <v>529</v>
      </c>
      <c r="F527" s="6" t="str">
        <f t="shared" si="8"/>
        <v>ok</v>
      </c>
    </row>
    <row r="528" spans="1:6" ht="30" x14ac:dyDescent="0.25">
      <c r="A528" s="38" t="s">
        <v>530</v>
      </c>
      <c r="B528" s="39">
        <v>351952.28</v>
      </c>
      <c r="C528" s="40">
        <v>357.19</v>
      </c>
      <c r="D528" s="40">
        <v>0</v>
      </c>
      <c r="E528" s="7" t="s">
        <v>530</v>
      </c>
      <c r="F528" s="6" t="str">
        <f t="shared" si="8"/>
        <v>ok</v>
      </c>
    </row>
    <row r="529" spans="1:6" x14ac:dyDescent="0.25">
      <c r="A529" s="41" t="s">
        <v>531</v>
      </c>
      <c r="B529" s="42">
        <v>586587.1</v>
      </c>
      <c r="C529" s="42">
        <v>7632.37</v>
      </c>
      <c r="D529" s="43">
        <v>0</v>
      </c>
      <c r="E529" s="7" t="s">
        <v>531</v>
      </c>
      <c r="F529" s="6" t="str">
        <f t="shared" si="8"/>
        <v>ok</v>
      </c>
    </row>
    <row r="530" spans="1:6" x14ac:dyDescent="0.25">
      <c r="A530" s="38" t="s">
        <v>532</v>
      </c>
      <c r="B530" s="39">
        <v>1642443.83</v>
      </c>
      <c r="C530" s="40">
        <v>514.11</v>
      </c>
      <c r="D530" s="40">
        <v>0</v>
      </c>
      <c r="E530" s="7" t="s">
        <v>532</v>
      </c>
      <c r="F530" s="6" t="str">
        <f t="shared" si="8"/>
        <v>ok</v>
      </c>
    </row>
    <row r="531" spans="1:6" x14ac:dyDescent="0.25">
      <c r="A531" s="41" t="s">
        <v>533</v>
      </c>
      <c r="B531" s="42">
        <v>351952.28</v>
      </c>
      <c r="C531" s="43">
        <v>977.64</v>
      </c>
      <c r="D531" s="43">
        <v>0</v>
      </c>
      <c r="E531" s="7" t="s">
        <v>533</v>
      </c>
      <c r="F531" s="6" t="str">
        <f t="shared" si="8"/>
        <v>ok</v>
      </c>
    </row>
    <row r="532" spans="1:6" x14ac:dyDescent="0.25">
      <c r="A532" s="38" t="s">
        <v>534</v>
      </c>
      <c r="B532" s="39">
        <v>938539.34</v>
      </c>
      <c r="C532" s="39">
        <v>1740.04</v>
      </c>
      <c r="D532" s="40">
        <v>0</v>
      </c>
      <c r="E532" s="7" t="s">
        <v>534</v>
      </c>
      <c r="F532" s="6" t="str">
        <f t="shared" si="8"/>
        <v>ok</v>
      </c>
    </row>
    <row r="533" spans="1:6" ht="30" x14ac:dyDescent="0.25">
      <c r="A533" s="41" t="s">
        <v>535</v>
      </c>
      <c r="B533" s="42">
        <v>469269.68</v>
      </c>
      <c r="C533" s="42">
        <v>1169.1600000000001</v>
      </c>
      <c r="D533" s="43">
        <v>0</v>
      </c>
      <c r="E533" s="7" t="s">
        <v>535</v>
      </c>
      <c r="F533" s="6" t="str">
        <f t="shared" si="8"/>
        <v>ok</v>
      </c>
    </row>
    <row r="534" spans="1:6" x14ac:dyDescent="0.25">
      <c r="A534" s="38" t="s">
        <v>536</v>
      </c>
      <c r="B534" s="39">
        <v>351952.28</v>
      </c>
      <c r="C534" s="40">
        <v>184.01</v>
      </c>
      <c r="D534" s="40">
        <v>0</v>
      </c>
      <c r="E534" s="7" t="s">
        <v>536</v>
      </c>
      <c r="F534" s="6" t="str">
        <f t="shared" si="8"/>
        <v>ok</v>
      </c>
    </row>
    <row r="535" spans="1:6" x14ac:dyDescent="0.25">
      <c r="A535" s="41" t="s">
        <v>537</v>
      </c>
      <c r="B535" s="42">
        <v>351952.28</v>
      </c>
      <c r="C535" s="42">
        <v>1574.59</v>
      </c>
      <c r="D535" s="43">
        <v>0</v>
      </c>
      <c r="E535" s="7" t="s">
        <v>537</v>
      </c>
      <c r="F535" s="6" t="str">
        <f t="shared" si="8"/>
        <v>ok</v>
      </c>
    </row>
    <row r="536" spans="1:6" x14ac:dyDescent="0.25">
      <c r="A536" s="38" t="s">
        <v>867</v>
      </c>
      <c r="B536" s="39">
        <v>351952.28</v>
      </c>
      <c r="C536" s="40">
        <v>180.05</v>
      </c>
      <c r="D536" s="40">
        <v>0</v>
      </c>
      <c r="E536" s="7" t="s">
        <v>538</v>
      </c>
      <c r="F536" s="6" t="str">
        <f t="shared" si="8"/>
        <v>ok</v>
      </c>
    </row>
    <row r="537" spans="1:6" ht="30" x14ac:dyDescent="0.25">
      <c r="A537" s="41" t="s">
        <v>539</v>
      </c>
      <c r="B537" s="42">
        <v>351952.28</v>
      </c>
      <c r="C537" s="43">
        <v>128.86000000000001</v>
      </c>
      <c r="D537" s="43">
        <v>0</v>
      </c>
      <c r="E537" s="7" t="s">
        <v>539</v>
      </c>
      <c r="F537" s="6" t="str">
        <f t="shared" si="8"/>
        <v>ok</v>
      </c>
    </row>
    <row r="538" spans="1:6" x14ac:dyDescent="0.25">
      <c r="A538" s="38" t="s">
        <v>540</v>
      </c>
      <c r="B538" s="39">
        <v>1055856.75</v>
      </c>
      <c r="C538" s="39">
        <v>5321.91</v>
      </c>
      <c r="D538" s="40">
        <v>0</v>
      </c>
      <c r="E538" s="7" t="s">
        <v>540</v>
      </c>
      <c r="F538" s="6" t="str">
        <f t="shared" si="8"/>
        <v>ok</v>
      </c>
    </row>
    <row r="539" spans="1:6" x14ac:dyDescent="0.25">
      <c r="A539" s="41" t="s">
        <v>541</v>
      </c>
      <c r="B539" s="42">
        <v>351952.28</v>
      </c>
      <c r="C539" s="43">
        <v>381.85</v>
      </c>
      <c r="D539" s="43">
        <v>0</v>
      </c>
      <c r="E539" s="7" t="s">
        <v>541</v>
      </c>
      <c r="F539" s="6" t="str">
        <f t="shared" si="8"/>
        <v>ok</v>
      </c>
    </row>
    <row r="540" spans="1:6" ht="30" x14ac:dyDescent="0.25">
      <c r="A540" s="38" t="s">
        <v>542</v>
      </c>
      <c r="B540" s="39">
        <v>351952.28</v>
      </c>
      <c r="C540" s="39">
        <v>1097.83</v>
      </c>
      <c r="D540" s="40">
        <v>0</v>
      </c>
      <c r="E540" s="7" t="s">
        <v>542</v>
      </c>
      <c r="F540" s="6" t="str">
        <f t="shared" si="8"/>
        <v>ok</v>
      </c>
    </row>
    <row r="541" spans="1:6" x14ac:dyDescent="0.25">
      <c r="A541" s="41" t="s">
        <v>543</v>
      </c>
      <c r="B541" s="42">
        <v>351952.28</v>
      </c>
      <c r="C541" s="43">
        <v>184.47</v>
      </c>
      <c r="D541" s="43">
        <v>0</v>
      </c>
      <c r="E541" s="7" t="s">
        <v>543</v>
      </c>
      <c r="F541" s="6" t="str">
        <f t="shared" si="8"/>
        <v>ok</v>
      </c>
    </row>
    <row r="542" spans="1:6" x14ac:dyDescent="0.25">
      <c r="A542" s="38" t="s">
        <v>544</v>
      </c>
      <c r="B542" s="39">
        <v>351952.28</v>
      </c>
      <c r="C542" s="39">
        <v>1016.33</v>
      </c>
      <c r="D542" s="40">
        <v>0</v>
      </c>
      <c r="E542" s="7" t="s">
        <v>544</v>
      </c>
      <c r="F542" s="6" t="str">
        <f t="shared" si="8"/>
        <v>ok</v>
      </c>
    </row>
    <row r="543" spans="1:6" x14ac:dyDescent="0.25">
      <c r="A543" s="41" t="s">
        <v>545</v>
      </c>
      <c r="B543" s="42">
        <v>1055856.75</v>
      </c>
      <c r="C543" s="42">
        <v>3187.91</v>
      </c>
      <c r="D543" s="43">
        <v>0</v>
      </c>
      <c r="E543" s="7" t="s">
        <v>545</v>
      </c>
      <c r="F543" s="6" t="str">
        <f t="shared" si="8"/>
        <v>ok</v>
      </c>
    </row>
    <row r="544" spans="1:6" x14ac:dyDescent="0.25">
      <c r="A544" s="38" t="s">
        <v>546</v>
      </c>
      <c r="B544" s="39">
        <v>938539.34</v>
      </c>
      <c r="C544" s="39">
        <v>5090.3599999999997</v>
      </c>
      <c r="D544" s="40">
        <v>0</v>
      </c>
      <c r="E544" s="7" t="s">
        <v>546</v>
      </c>
      <c r="F544" s="6" t="str">
        <f t="shared" si="8"/>
        <v>ok</v>
      </c>
    </row>
    <row r="545" spans="1:6" x14ac:dyDescent="0.25">
      <c r="A545" s="41" t="s">
        <v>547</v>
      </c>
      <c r="B545" s="42">
        <v>1525126.42</v>
      </c>
      <c r="C545" s="42">
        <v>7552.09</v>
      </c>
      <c r="D545" s="43">
        <v>0</v>
      </c>
      <c r="E545" s="7" t="s">
        <v>547</v>
      </c>
      <c r="F545" s="6" t="str">
        <f t="shared" si="8"/>
        <v>ok</v>
      </c>
    </row>
    <row r="546" spans="1:6" ht="30" x14ac:dyDescent="0.25">
      <c r="A546" s="38" t="s">
        <v>548</v>
      </c>
      <c r="B546" s="39">
        <v>351952.28</v>
      </c>
      <c r="C546" s="40">
        <v>261.88</v>
      </c>
      <c r="D546" s="40">
        <v>0</v>
      </c>
      <c r="E546" s="7" t="s">
        <v>548</v>
      </c>
      <c r="F546" s="6" t="str">
        <f t="shared" si="8"/>
        <v>ok</v>
      </c>
    </row>
    <row r="547" spans="1:6" ht="30" x14ac:dyDescent="0.25">
      <c r="A547" s="41" t="s">
        <v>549</v>
      </c>
      <c r="B547" s="42">
        <v>351952.28</v>
      </c>
      <c r="C547" s="43">
        <v>97.87</v>
      </c>
      <c r="D547" s="43">
        <v>0</v>
      </c>
      <c r="E547" s="7" t="s">
        <v>549</v>
      </c>
      <c r="F547" s="6" t="str">
        <f t="shared" si="8"/>
        <v>ok</v>
      </c>
    </row>
    <row r="548" spans="1:6" x14ac:dyDescent="0.25">
      <c r="A548" s="38" t="s">
        <v>550</v>
      </c>
      <c r="B548" s="39">
        <v>703904.51</v>
      </c>
      <c r="C548" s="40">
        <v>696.25</v>
      </c>
      <c r="D548" s="40">
        <v>0</v>
      </c>
      <c r="E548" s="7" t="s">
        <v>550</v>
      </c>
      <c r="F548" s="6" t="str">
        <f t="shared" si="8"/>
        <v>ok</v>
      </c>
    </row>
    <row r="549" spans="1:6" x14ac:dyDescent="0.25">
      <c r="A549" s="41" t="s">
        <v>551</v>
      </c>
      <c r="B549" s="42">
        <v>351952.28</v>
      </c>
      <c r="C549" s="43">
        <v>776.44</v>
      </c>
      <c r="D549" s="43">
        <v>0</v>
      </c>
      <c r="E549" s="7" t="s">
        <v>551</v>
      </c>
      <c r="F549" s="6" t="str">
        <f t="shared" si="8"/>
        <v>ok</v>
      </c>
    </row>
    <row r="550" spans="1:6" x14ac:dyDescent="0.25">
      <c r="A550" s="38" t="s">
        <v>552</v>
      </c>
      <c r="B550" s="39">
        <v>351952.28</v>
      </c>
      <c r="C550" s="39">
        <v>4314.2</v>
      </c>
      <c r="D550" s="40">
        <v>0</v>
      </c>
      <c r="E550" s="7" t="s">
        <v>552</v>
      </c>
      <c r="F550" s="6" t="str">
        <f t="shared" si="8"/>
        <v>ok</v>
      </c>
    </row>
    <row r="551" spans="1:6" x14ac:dyDescent="0.25">
      <c r="A551" s="41" t="s">
        <v>553</v>
      </c>
      <c r="B551" s="42">
        <v>351952.28</v>
      </c>
      <c r="C551" s="42">
        <v>1471.15</v>
      </c>
      <c r="D551" s="43">
        <v>0</v>
      </c>
      <c r="E551" s="7" t="s">
        <v>553</v>
      </c>
      <c r="F551" s="6" t="str">
        <f t="shared" si="8"/>
        <v>ok</v>
      </c>
    </row>
    <row r="552" spans="1:6" x14ac:dyDescent="0.25">
      <c r="A552" s="38" t="s">
        <v>554</v>
      </c>
      <c r="B552" s="39">
        <v>351952.28</v>
      </c>
      <c r="C552" s="40">
        <v>154.43</v>
      </c>
      <c r="D552" s="40">
        <v>0</v>
      </c>
      <c r="E552" s="7" t="s">
        <v>554</v>
      </c>
      <c r="F552" s="6" t="str">
        <f t="shared" si="8"/>
        <v>ok</v>
      </c>
    </row>
    <row r="553" spans="1:6" x14ac:dyDescent="0.25">
      <c r="A553" s="41" t="s">
        <v>555</v>
      </c>
      <c r="B553" s="42">
        <v>351952.28</v>
      </c>
      <c r="C553" s="43">
        <v>484.84</v>
      </c>
      <c r="D553" s="43">
        <v>0</v>
      </c>
      <c r="E553" s="7" t="s">
        <v>555</v>
      </c>
      <c r="F553" s="6" t="str">
        <f t="shared" si="8"/>
        <v>ok</v>
      </c>
    </row>
    <row r="554" spans="1:6" x14ac:dyDescent="0.25">
      <c r="A554" s="38" t="s">
        <v>556</v>
      </c>
      <c r="B554" s="39">
        <v>351952.28</v>
      </c>
      <c r="C554" s="40">
        <v>445.83</v>
      </c>
      <c r="D554" s="40">
        <v>0</v>
      </c>
      <c r="E554" s="7" t="s">
        <v>556</v>
      </c>
      <c r="F554" s="6" t="str">
        <f t="shared" si="8"/>
        <v>ok</v>
      </c>
    </row>
    <row r="555" spans="1:6" x14ac:dyDescent="0.25">
      <c r="A555" s="41" t="s">
        <v>557</v>
      </c>
      <c r="B555" s="42">
        <v>586587.1</v>
      </c>
      <c r="C555" s="42">
        <v>1244.27</v>
      </c>
      <c r="D555" s="43">
        <v>0</v>
      </c>
      <c r="E555" s="7" t="s">
        <v>557</v>
      </c>
      <c r="F555" s="6" t="str">
        <f t="shared" si="8"/>
        <v>ok</v>
      </c>
    </row>
    <row r="556" spans="1:6" x14ac:dyDescent="0.25">
      <c r="A556" s="38" t="s">
        <v>558</v>
      </c>
      <c r="B556" s="39">
        <v>1642443.83</v>
      </c>
      <c r="C556" s="39">
        <v>3972.39</v>
      </c>
      <c r="D556" s="40">
        <v>0</v>
      </c>
      <c r="E556" s="7" t="s">
        <v>558</v>
      </c>
      <c r="F556" s="6" t="str">
        <f t="shared" si="8"/>
        <v>ok</v>
      </c>
    </row>
    <row r="557" spans="1:6" x14ac:dyDescent="0.25">
      <c r="A557" s="41" t="s">
        <v>559</v>
      </c>
      <c r="B557" s="42">
        <v>1642443.83</v>
      </c>
      <c r="C557" s="42">
        <v>215739.63</v>
      </c>
      <c r="D557" s="43">
        <v>0</v>
      </c>
      <c r="E557" s="7" t="s">
        <v>559</v>
      </c>
      <c r="F557" s="6" t="str">
        <f t="shared" si="8"/>
        <v>ok</v>
      </c>
    </row>
    <row r="558" spans="1:6" x14ac:dyDescent="0.25">
      <c r="A558" s="38" t="s">
        <v>560</v>
      </c>
      <c r="B558" s="39">
        <v>703904.51</v>
      </c>
      <c r="C558" s="39">
        <v>2822.07</v>
      </c>
      <c r="D558" s="40">
        <v>0</v>
      </c>
      <c r="E558" s="7" t="s">
        <v>560</v>
      </c>
      <c r="F558" s="6" t="str">
        <f t="shared" si="8"/>
        <v>ok</v>
      </c>
    </row>
    <row r="559" spans="1:6" x14ac:dyDescent="0.25">
      <c r="A559" s="41" t="s">
        <v>561</v>
      </c>
      <c r="B559" s="42">
        <v>703904.51</v>
      </c>
      <c r="C559" s="42">
        <v>2748.91</v>
      </c>
      <c r="D559" s="43">
        <v>0</v>
      </c>
      <c r="E559" s="7" t="s">
        <v>561</v>
      </c>
      <c r="F559" s="6" t="str">
        <f t="shared" si="8"/>
        <v>ok</v>
      </c>
    </row>
    <row r="560" spans="1:6" x14ac:dyDescent="0.25">
      <c r="A560" s="38" t="s">
        <v>562</v>
      </c>
      <c r="B560" s="39">
        <v>821221.91</v>
      </c>
      <c r="C560" s="39">
        <v>2874.39</v>
      </c>
      <c r="D560" s="40">
        <v>0</v>
      </c>
      <c r="E560" s="7" t="s">
        <v>562</v>
      </c>
      <c r="F560" s="6" t="str">
        <f t="shared" si="8"/>
        <v>ok</v>
      </c>
    </row>
    <row r="561" spans="1:6" x14ac:dyDescent="0.25">
      <c r="A561" s="41" t="s">
        <v>563</v>
      </c>
      <c r="B561" s="42">
        <v>586587.1</v>
      </c>
      <c r="C561" s="43">
        <v>783.05</v>
      </c>
      <c r="D561" s="43">
        <v>0</v>
      </c>
      <c r="E561" s="7" t="s">
        <v>563</v>
      </c>
      <c r="F561" s="6" t="str">
        <f t="shared" si="8"/>
        <v>ok</v>
      </c>
    </row>
    <row r="562" spans="1:6" x14ac:dyDescent="0.25">
      <c r="A562" s="38" t="s">
        <v>564</v>
      </c>
      <c r="B562" s="39">
        <v>351952.28</v>
      </c>
      <c r="C562" s="39">
        <v>1810.49</v>
      </c>
      <c r="D562" s="40">
        <v>0</v>
      </c>
      <c r="E562" s="7" t="s">
        <v>564</v>
      </c>
      <c r="F562" s="6" t="str">
        <f t="shared" si="8"/>
        <v>ok</v>
      </c>
    </row>
    <row r="563" spans="1:6" x14ac:dyDescent="0.25">
      <c r="A563" s="41" t="s">
        <v>565</v>
      </c>
      <c r="B563" s="42">
        <v>351952.28</v>
      </c>
      <c r="C563" s="43">
        <v>404.61</v>
      </c>
      <c r="D563" s="43">
        <v>0</v>
      </c>
      <c r="E563" s="7" t="s">
        <v>565</v>
      </c>
      <c r="F563" s="6" t="str">
        <f t="shared" si="8"/>
        <v>ok</v>
      </c>
    </row>
    <row r="564" spans="1:6" x14ac:dyDescent="0.25">
      <c r="A564" s="38" t="s">
        <v>566</v>
      </c>
      <c r="B564" s="39">
        <v>351952.28</v>
      </c>
      <c r="C564" s="40">
        <v>74.56</v>
      </c>
      <c r="D564" s="40">
        <v>0</v>
      </c>
      <c r="E564" s="7" t="s">
        <v>566</v>
      </c>
      <c r="F564" s="6" t="str">
        <f t="shared" si="8"/>
        <v>ok</v>
      </c>
    </row>
    <row r="565" spans="1:6" x14ac:dyDescent="0.25">
      <c r="A565" s="41" t="s">
        <v>567</v>
      </c>
      <c r="B565" s="42">
        <v>1877078.67</v>
      </c>
      <c r="C565" s="42">
        <v>17666.88</v>
      </c>
      <c r="D565" s="43">
        <v>0</v>
      </c>
      <c r="E565" s="7" t="s">
        <v>567</v>
      </c>
      <c r="F565" s="6" t="str">
        <f t="shared" si="8"/>
        <v>ok</v>
      </c>
    </row>
    <row r="566" spans="1:6" x14ac:dyDescent="0.25">
      <c r="A566" s="38" t="s">
        <v>568</v>
      </c>
      <c r="B566" s="39">
        <v>351952.28</v>
      </c>
      <c r="C566" s="40">
        <v>61.8</v>
      </c>
      <c r="D566" s="40">
        <v>0</v>
      </c>
      <c r="E566" s="7" t="s">
        <v>568</v>
      </c>
      <c r="F566" s="6" t="str">
        <f t="shared" si="8"/>
        <v>ok</v>
      </c>
    </row>
    <row r="567" spans="1:6" ht="30" x14ac:dyDescent="0.25">
      <c r="A567" s="41" t="s">
        <v>569</v>
      </c>
      <c r="B567" s="42">
        <v>3147205.11</v>
      </c>
      <c r="C567" s="42">
        <v>46442.74</v>
      </c>
      <c r="D567" s="43">
        <v>0</v>
      </c>
      <c r="E567" s="7" t="s">
        <v>569</v>
      </c>
      <c r="F567" s="6" t="str">
        <f t="shared" si="8"/>
        <v>ok</v>
      </c>
    </row>
    <row r="568" spans="1:6" x14ac:dyDescent="0.25">
      <c r="A568" s="38" t="s">
        <v>570</v>
      </c>
      <c r="B568" s="39">
        <v>1642443.83</v>
      </c>
      <c r="C568" s="39">
        <v>31588.45</v>
      </c>
      <c r="D568" s="40">
        <v>0</v>
      </c>
      <c r="E568" s="7" t="s">
        <v>570</v>
      </c>
      <c r="F568" s="6" t="str">
        <f t="shared" si="8"/>
        <v>ok</v>
      </c>
    </row>
    <row r="569" spans="1:6" ht="30" x14ac:dyDescent="0.25">
      <c r="A569" s="41" t="s">
        <v>571</v>
      </c>
      <c r="B569" s="42">
        <v>351952.28</v>
      </c>
      <c r="C569" s="42">
        <v>1349.73</v>
      </c>
      <c r="D569" s="43">
        <v>0</v>
      </c>
      <c r="E569" s="7" t="s">
        <v>571</v>
      </c>
      <c r="F569" s="6" t="str">
        <f t="shared" si="8"/>
        <v>ok</v>
      </c>
    </row>
    <row r="570" spans="1:6" x14ac:dyDescent="0.25">
      <c r="A570" s="38" t="s">
        <v>572</v>
      </c>
      <c r="B570" s="39">
        <v>351952.28</v>
      </c>
      <c r="C570" s="40">
        <v>715.52</v>
      </c>
      <c r="D570" s="40">
        <v>0</v>
      </c>
      <c r="E570" s="7" t="s">
        <v>572</v>
      </c>
      <c r="F570" s="6" t="str">
        <f t="shared" si="8"/>
        <v>ok</v>
      </c>
    </row>
    <row r="571" spans="1:6" x14ac:dyDescent="0.25">
      <c r="A571" s="41" t="s">
        <v>573</v>
      </c>
      <c r="B571" s="42">
        <v>351952.28</v>
      </c>
      <c r="C571" s="43">
        <v>575.59</v>
      </c>
      <c r="D571" s="43">
        <v>0</v>
      </c>
      <c r="E571" s="7" t="s">
        <v>573</v>
      </c>
      <c r="F571" s="6" t="str">
        <f t="shared" si="8"/>
        <v>ok</v>
      </c>
    </row>
    <row r="572" spans="1:6" x14ac:dyDescent="0.25">
      <c r="A572" s="38" t="s">
        <v>574</v>
      </c>
      <c r="B572" s="39">
        <v>351952.28</v>
      </c>
      <c r="C572" s="40">
        <v>780.18</v>
      </c>
      <c r="D572" s="40">
        <v>0</v>
      </c>
      <c r="E572" s="7" t="s">
        <v>574</v>
      </c>
      <c r="F572" s="6" t="str">
        <f t="shared" si="8"/>
        <v>ok</v>
      </c>
    </row>
    <row r="573" spans="1:6" x14ac:dyDescent="0.25">
      <c r="A573" s="41" t="s">
        <v>575</v>
      </c>
      <c r="B573" s="42">
        <v>703904.51</v>
      </c>
      <c r="C573" s="42">
        <v>1439.26</v>
      </c>
      <c r="D573" s="43">
        <v>0</v>
      </c>
      <c r="E573" s="7" t="s">
        <v>575</v>
      </c>
      <c r="F573" s="6" t="str">
        <f t="shared" si="8"/>
        <v>ok</v>
      </c>
    </row>
    <row r="574" spans="1:6" x14ac:dyDescent="0.25">
      <c r="A574" s="38" t="s">
        <v>576</v>
      </c>
      <c r="B574" s="39">
        <v>821221.91</v>
      </c>
      <c r="C574" s="39">
        <v>1258.54</v>
      </c>
      <c r="D574" s="40">
        <v>0</v>
      </c>
      <c r="E574" s="7" t="s">
        <v>576</v>
      </c>
      <c r="F574" s="6" t="str">
        <f t="shared" si="8"/>
        <v>ok</v>
      </c>
    </row>
    <row r="575" spans="1:6" x14ac:dyDescent="0.25">
      <c r="A575" s="41" t="s">
        <v>577</v>
      </c>
      <c r="B575" s="42">
        <v>351952.28</v>
      </c>
      <c r="C575" s="43">
        <v>337.63</v>
      </c>
      <c r="D575" s="43">
        <v>0</v>
      </c>
      <c r="E575" s="7" t="s">
        <v>577</v>
      </c>
      <c r="F575" s="6" t="str">
        <f t="shared" si="8"/>
        <v>ok</v>
      </c>
    </row>
    <row r="576" spans="1:6" x14ac:dyDescent="0.25">
      <c r="A576" s="38" t="s">
        <v>578</v>
      </c>
      <c r="B576" s="39">
        <v>351952.28</v>
      </c>
      <c r="C576" s="40">
        <v>332.05</v>
      </c>
      <c r="D576" s="40">
        <v>0</v>
      </c>
      <c r="E576" s="7" t="s">
        <v>578</v>
      </c>
      <c r="F576" s="6" t="str">
        <f t="shared" si="8"/>
        <v>ok</v>
      </c>
    </row>
    <row r="577" spans="1:6" ht="30" x14ac:dyDescent="0.25">
      <c r="A577" s="41" t="s">
        <v>579</v>
      </c>
      <c r="B577" s="42">
        <v>351952.28</v>
      </c>
      <c r="C577" s="42">
        <v>1367.53</v>
      </c>
      <c r="D577" s="43">
        <v>0</v>
      </c>
      <c r="E577" s="7" t="s">
        <v>579</v>
      </c>
      <c r="F577" s="6" t="str">
        <f t="shared" si="8"/>
        <v>ok</v>
      </c>
    </row>
    <row r="578" spans="1:6" x14ac:dyDescent="0.25">
      <c r="A578" s="38" t="s">
        <v>580</v>
      </c>
      <c r="B578" s="39">
        <v>351952.28</v>
      </c>
      <c r="C578" s="40">
        <v>273.5</v>
      </c>
      <c r="D578" s="40">
        <v>0</v>
      </c>
      <c r="E578" s="7" t="s">
        <v>580</v>
      </c>
      <c r="F578" s="6" t="str">
        <f t="shared" si="8"/>
        <v>ok</v>
      </c>
    </row>
    <row r="579" spans="1:6" x14ac:dyDescent="0.25">
      <c r="A579" s="41" t="s">
        <v>581</v>
      </c>
      <c r="B579" s="42">
        <v>469269.68</v>
      </c>
      <c r="C579" s="42">
        <v>2801.59</v>
      </c>
      <c r="D579" s="43">
        <v>0</v>
      </c>
      <c r="E579" s="7" t="s">
        <v>581</v>
      </c>
      <c r="F579" s="6" t="str">
        <f t="shared" si="8"/>
        <v>ok</v>
      </c>
    </row>
    <row r="580" spans="1:6" ht="30" x14ac:dyDescent="0.25">
      <c r="A580" s="38" t="s">
        <v>582</v>
      </c>
      <c r="B580" s="39">
        <v>469269.68</v>
      </c>
      <c r="C580" s="40">
        <v>733.5</v>
      </c>
      <c r="D580" s="40">
        <v>0</v>
      </c>
      <c r="E580" s="7" t="s">
        <v>582</v>
      </c>
      <c r="F580" s="6" t="str">
        <f t="shared" si="8"/>
        <v>ok</v>
      </c>
    </row>
    <row r="581" spans="1:6" x14ac:dyDescent="0.25">
      <c r="A581" s="41" t="s">
        <v>583</v>
      </c>
      <c r="B581" s="42">
        <v>351952.28</v>
      </c>
      <c r="C581" s="42">
        <v>3404.2</v>
      </c>
      <c r="D581" s="43">
        <v>0</v>
      </c>
      <c r="E581" s="7" t="s">
        <v>583</v>
      </c>
      <c r="F581" s="6" t="str">
        <f t="shared" si="8"/>
        <v>ok</v>
      </c>
    </row>
    <row r="582" spans="1:6" ht="30" x14ac:dyDescent="0.25">
      <c r="A582" s="38" t="s">
        <v>584</v>
      </c>
      <c r="B582" s="39">
        <v>1407808.99</v>
      </c>
      <c r="C582" s="39">
        <v>2090.79</v>
      </c>
      <c r="D582" s="40">
        <v>0</v>
      </c>
      <c r="E582" s="7" t="s">
        <v>584</v>
      </c>
      <c r="F582" s="6" t="str">
        <f t="shared" si="8"/>
        <v>ok</v>
      </c>
    </row>
    <row r="583" spans="1:6" x14ac:dyDescent="0.25">
      <c r="A583" s="41" t="s">
        <v>585</v>
      </c>
      <c r="B583" s="42">
        <v>351952.28</v>
      </c>
      <c r="C583" s="42">
        <v>1473.92</v>
      </c>
      <c r="D583" s="43">
        <v>0</v>
      </c>
      <c r="E583" s="7" t="s">
        <v>585</v>
      </c>
      <c r="F583" s="6" t="str">
        <f t="shared" ref="F583:F646" si="9">IF(A583=E583,"ok","erro")</f>
        <v>ok</v>
      </c>
    </row>
    <row r="584" spans="1:6" x14ac:dyDescent="0.25">
      <c r="A584" s="38" t="s">
        <v>586</v>
      </c>
      <c r="B584" s="39">
        <v>351952.28</v>
      </c>
      <c r="C584" s="40">
        <v>304.72000000000003</v>
      </c>
      <c r="D584" s="40">
        <v>0</v>
      </c>
      <c r="E584" s="7" t="s">
        <v>586</v>
      </c>
      <c r="F584" s="6" t="str">
        <f t="shared" si="9"/>
        <v>ok</v>
      </c>
    </row>
    <row r="585" spans="1:6" x14ac:dyDescent="0.25">
      <c r="A585" s="41" t="s">
        <v>587</v>
      </c>
      <c r="B585" s="42">
        <v>351952.28</v>
      </c>
      <c r="C585" s="43">
        <v>689.2</v>
      </c>
      <c r="D585" s="43">
        <v>0</v>
      </c>
      <c r="E585" s="7" t="s">
        <v>587</v>
      </c>
      <c r="F585" s="6" t="str">
        <f t="shared" si="9"/>
        <v>ok</v>
      </c>
    </row>
    <row r="586" spans="1:6" x14ac:dyDescent="0.25">
      <c r="A586" s="38" t="s">
        <v>588</v>
      </c>
      <c r="B586" s="39">
        <v>351952.28</v>
      </c>
      <c r="C586" s="40">
        <v>787.12</v>
      </c>
      <c r="D586" s="40">
        <v>0</v>
      </c>
      <c r="E586" s="7" t="s">
        <v>588</v>
      </c>
      <c r="F586" s="6" t="str">
        <f t="shared" si="9"/>
        <v>ok</v>
      </c>
    </row>
    <row r="587" spans="1:6" x14ac:dyDescent="0.25">
      <c r="A587" s="41" t="s">
        <v>589</v>
      </c>
      <c r="B587" s="42">
        <v>586587.1</v>
      </c>
      <c r="C587" s="42">
        <v>28369.03</v>
      </c>
      <c r="D587" s="43">
        <v>0</v>
      </c>
      <c r="E587" s="7" t="s">
        <v>589</v>
      </c>
      <c r="F587" s="6" t="str">
        <f t="shared" si="9"/>
        <v>ok</v>
      </c>
    </row>
    <row r="588" spans="1:6" x14ac:dyDescent="0.25">
      <c r="A588" s="38" t="s">
        <v>590</v>
      </c>
      <c r="B588" s="39">
        <v>703904.51</v>
      </c>
      <c r="C588" s="39">
        <v>1408.68</v>
      </c>
      <c r="D588" s="40">
        <v>0</v>
      </c>
      <c r="E588" s="7" t="s">
        <v>590</v>
      </c>
      <c r="F588" s="6" t="str">
        <f t="shared" si="9"/>
        <v>ok</v>
      </c>
    </row>
    <row r="589" spans="1:6" x14ac:dyDescent="0.25">
      <c r="A589" s="41" t="s">
        <v>591</v>
      </c>
      <c r="B589" s="42">
        <v>351952.28</v>
      </c>
      <c r="C589" s="43">
        <v>127.95</v>
      </c>
      <c r="D589" s="43">
        <v>0</v>
      </c>
      <c r="E589" s="7" t="s">
        <v>591</v>
      </c>
      <c r="F589" s="6" t="str">
        <f t="shared" si="9"/>
        <v>ok</v>
      </c>
    </row>
    <row r="590" spans="1:6" x14ac:dyDescent="0.25">
      <c r="A590" s="38" t="s">
        <v>592</v>
      </c>
      <c r="B590" s="39">
        <v>351952.28</v>
      </c>
      <c r="C590" s="40">
        <v>524.91999999999996</v>
      </c>
      <c r="D590" s="40">
        <v>0</v>
      </c>
      <c r="E590" s="7" t="s">
        <v>592</v>
      </c>
      <c r="F590" s="6" t="str">
        <f t="shared" si="9"/>
        <v>ok</v>
      </c>
    </row>
    <row r="591" spans="1:6" x14ac:dyDescent="0.25">
      <c r="A591" s="41" t="s">
        <v>593</v>
      </c>
      <c r="B591" s="42">
        <v>351952.28</v>
      </c>
      <c r="C591" s="43">
        <v>489.27</v>
      </c>
      <c r="D591" s="43">
        <v>0</v>
      </c>
      <c r="E591" s="7" t="s">
        <v>593</v>
      </c>
      <c r="F591" s="6" t="str">
        <f t="shared" si="9"/>
        <v>ok</v>
      </c>
    </row>
    <row r="592" spans="1:6" ht="30" x14ac:dyDescent="0.25">
      <c r="A592" s="38" t="s">
        <v>594</v>
      </c>
      <c r="B592" s="39">
        <v>351952.28</v>
      </c>
      <c r="C592" s="40">
        <v>207.49</v>
      </c>
      <c r="D592" s="40">
        <v>0</v>
      </c>
      <c r="E592" s="7" t="s">
        <v>594</v>
      </c>
      <c r="F592" s="6" t="str">
        <f t="shared" si="9"/>
        <v>ok</v>
      </c>
    </row>
    <row r="593" spans="1:6" ht="30" x14ac:dyDescent="0.25">
      <c r="A593" s="41" t="s">
        <v>595</v>
      </c>
      <c r="B593" s="42">
        <v>351952.28</v>
      </c>
      <c r="C593" s="43">
        <v>129.91</v>
      </c>
      <c r="D593" s="43">
        <v>0</v>
      </c>
      <c r="E593" s="7" t="s">
        <v>595</v>
      </c>
      <c r="F593" s="6" t="str">
        <f t="shared" si="9"/>
        <v>ok</v>
      </c>
    </row>
    <row r="594" spans="1:6" ht="30" x14ac:dyDescent="0.25">
      <c r="A594" s="38" t="s">
        <v>596</v>
      </c>
      <c r="B594" s="39">
        <v>351952.28</v>
      </c>
      <c r="C594" s="39">
        <v>1791.21</v>
      </c>
      <c r="D594" s="40">
        <v>0</v>
      </c>
      <c r="E594" s="7" t="s">
        <v>596</v>
      </c>
      <c r="F594" s="6" t="str">
        <f t="shared" si="9"/>
        <v>ok</v>
      </c>
    </row>
    <row r="595" spans="1:6" ht="30" x14ac:dyDescent="0.25">
      <c r="A595" s="41" t="s">
        <v>597</v>
      </c>
      <c r="B595" s="42">
        <v>351952.28</v>
      </c>
      <c r="C595" s="42">
        <v>1102.75</v>
      </c>
      <c r="D595" s="43">
        <v>0</v>
      </c>
      <c r="E595" s="7" t="s">
        <v>597</v>
      </c>
      <c r="F595" s="6" t="str">
        <f t="shared" si="9"/>
        <v>ok</v>
      </c>
    </row>
    <row r="596" spans="1:6" x14ac:dyDescent="0.25">
      <c r="A596" s="38" t="s">
        <v>598</v>
      </c>
      <c r="B596" s="39">
        <v>351952.28</v>
      </c>
      <c r="C596" s="39">
        <v>3030.38</v>
      </c>
      <c r="D596" s="40">
        <v>0</v>
      </c>
      <c r="E596" s="7" t="s">
        <v>598</v>
      </c>
      <c r="F596" s="6" t="str">
        <f t="shared" si="9"/>
        <v>ok</v>
      </c>
    </row>
    <row r="597" spans="1:6" x14ac:dyDescent="0.25">
      <c r="A597" s="7" t="s">
        <v>1744</v>
      </c>
      <c r="B597" s="42">
        <v>351952.28</v>
      </c>
      <c r="C597" s="43">
        <v>56.96</v>
      </c>
      <c r="D597" s="43">
        <v>0</v>
      </c>
      <c r="E597" s="7" t="s">
        <v>599</v>
      </c>
      <c r="F597" s="6" t="str">
        <f t="shared" si="9"/>
        <v>ok</v>
      </c>
    </row>
    <row r="598" spans="1:6" x14ac:dyDescent="0.25">
      <c r="A598" s="38" t="s">
        <v>600</v>
      </c>
      <c r="B598" s="39">
        <v>351952.28</v>
      </c>
      <c r="C598" s="39">
        <v>1008.8</v>
      </c>
      <c r="D598" s="40">
        <v>0</v>
      </c>
      <c r="E598" s="7" t="s">
        <v>600</v>
      </c>
      <c r="F598" s="6" t="str">
        <f t="shared" si="9"/>
        <v>ok</v>
      </c>
    </row>
    <row r="599" spans="1:6" x14ac:dyDescent="0.25">
      <c r="A599" s="41" t="s">
        <v>601</v>
      </c>
      <c r="B599" s="42">
        <v>351952.28</v>
      </c>
      <c r="C599" s="42">
        <v>1276.67</v>
      </c>
      <c r="D599" s="43">
        <v>0</v>
      </c>
      <c r="E599" s="7" t="s">
        <v>601</v>
      </c>
      <c r="F599" s="6" t="str">
        <f t="shared" si="9"/>
        <v>ok</v>
      </c>
    </row>
    <row r="600" spans="1:6" x14ac:dyDescent="0.25">
      <c r="A600" s="38" t="s">
        <v>602</v>
      </c>
      <c r="B600" s="39">
        <v>351952.28</v>
      </c>
      <c r="C600" s="39">
        <v>13383</v>
      </c>
      <c r="D600" s="40">
        <v>0</v>
      </c>
      <c r="E600" s="7" t="s">
        <v>602</v>
      </c>
      <c r="F600" s="6" t="str">
        <f t="shared" si="9"/>
        <v>ok</v>
      </c>
    </row>
    <row r="601" spans="1:6" x14ac:dyDescent="0.25">
      <c r="A601" s="41" t="s">
        <v>603</v>
      </c>
      <c r="B601" s="42">
        <v>703904.51</v>
      </c>
      <c r="C601" s="43">
        <v>929.98</v>
      </c>
      <c r="D601" s="43">
        <v>0</v>
      </c>
      <c r="E601" s="7" t="s">
        <v>603</v>
      </c>
      <c r="F601" s="6" t="str">
        <f t="shared" si="9"/>
        <v>ok</v>
      </c>
    </row>
    <row r="602" spans="1:6" x14ac:dyDescent="0.25">
      <c r="A602" s="38" t="s">
        <v>604</v>
      </c>
      <c r="B602" s="39">
        <v>351952.28</v>
      </c>
      <c r="C602" s="39">
        <v>1327.26</v>
      </c>
      <c r="D602" s="40">
        <v>0</v>
      </c>
      <c r="E602" s="7" t="s">
        <v>604</v>
      </c>
      <c r="F602" s="6" t="str">
        <f t="shared" si="9"/>
        <v>ok</v>
      </c>
    </row>
    <row r="603" spans="1:6" x14ac:dyDescent="0.25">
      <c r="A603" s="41" t="s">
        <v>605</v>
      </c>
      <c r="B603" s="42">
        <v>351952.28</v>
      </c>
      <c r="C603" s="42">
        <v>1235.82</v>
      </c>
      <c r="D603" s="43">
        <v>0</v>
      </c>
      <c r="E603" s="7" t="s">
        <v>605</v>
      </c>
      <c r="F603" s="6" t="str">
        <f t="shared" si="9"/>
        <v>ok</v>
      </c>
    </row>
    <row r="604" spans="1:6" x14ac:dyDescent="0.25">
      <c r="A604" s="38" t="s">
        <v>606</v>
      </c>
      <c r="B604" s="39">
        <v>469269.68</v>
      </c>
      <c r="C604" s="40">
        <v>721.29</v>
      </c>
      <c r="D604" s="40">
        <v>0</v>
      </c>
      <c r="E604" s="7" t="s">
        <v>606</v>
      </c>
      <c r="F604" s="6" t="str">
        <f t="shared" si="9"/>
        <v>ok</v>
      </c>
    </row>
    <row r="605" spans="1:6" x14ac:dyDescent="0.25">
      <c r="A605" s="41" t="s">
        <v>607</v>
      </c>
      <c r="B605" s="42">
        <v>1290491.5900000001</v>
      </c>
      <c r="C605" s="43">
        <v>433.11</v>
      </c>
      <c r="D605" s="43">
        <v>0</v>
      </c>
      <c r="E605" s="7" t="s">
        <v>607</v>
      </c>
      <c r="F605" s="6" t="str">
        <f t="shared" si="9"/>
        <v>ok</v>
      </c>
    </row>
    <row r="606" spans="1:6" x14ac:dyDescent="0.25">
      <c r="A606" s="38" t="s">
        <v>608</v>
      </c>
      <c r="B606" s="39">
        <v>469269.68</v>
      </c>
      <c r="C606" s="39">
        <v>1093.5899999999999</v>
      </c>
      <c r="D606" s="40">
        <v>0</v>
      </c>
      <c r="E606" s="7" t="s">
        <v>608</v>
      </c>
      <c r="F606" s="6" t="str">
        <f t="shared" si="9"/>
        <v>ok</v>
      </c>
    </row>
    <row r="607" spans="1:6" x14ac:dyDescent="0.25">
      <c r="A607" s="41" t="s">
        <v>609</v>
      </c>
      <c r="B607" s="42">
        <v>821221.91</v>
      </c>
      <c r="C607" s="42">
        <v>3067.57</v>
      </c>
      <c r="D607" s="43">
        <v>0</v>
      </c>
      <c r="E607" s="7" t="s">
        <v>609</v>
      </c>
      <c r="F607" s="6" t="str">
        <f t="shared" si="9"/>
        <v>ok</v>
      </c>
    </row>
    <row r="608" spans="1:6" x14ac:dyDescent="0.25">
      <c r="A608" s="38" t="s">
        <v>610</v>
      </c>
      <c r="B608" s="39">
        <v>938539.34</v>
      </c>
      <c r="C608" s="39">
        <v>8269.91</v>
      </c>
      <c r="D608" s="40">
        <v>0</v>
      </c>
      <c r="E608" s="7" t="s">
        <v>610</v>
      </c>
      <c r="F608" s="6" t="str">
        <f t="shared" si="9"/>
        <v>ok</v>
      </c>
    </row>
    <row r="609" spans="1:6" x14ac:dyDescent="0.25">
      <c r="A609" s="41" t="s">
        <v>611</v>
      </c>
      <c r="B609" s="42">
        <v>469269.68</v>
      </c>
      <c r="C609" s="42">
        <v>15343.11</v>
      </c>
      <c r="D609" s="43">
        <v>0</v>
      </c>
      <c r="E609" s="7" t="s">
        <v>611</v>
      </c>
      <c r="F609" s="6" t="str">
        <f t="shared" si="9"/>
        <v>ok</v>
      </c>
    </row>
    <row r="610" spans="1:6" x14ac:dyDescent="0.25">
      <c r="A610" s="38" t="s">
        <v>612</v>
      </c>
      <c r="B610" s="39">
        <v>586587.1</v>
      </c>
      <c r="C610" s="39">
        <v>6125.15</v>
      </c>
      <c r="D610" s="40">
        <v>0</v>
      </c>
      <c r="E610" s="7" t="s">
        <v>612</v>
      </c>
      <c r="F610" s="6" t="str">
        <f t="shared" si="9"/>
        <v>ok</v>
      </c>
    </row>
    <row r="611" spans="1:6" ht="30" x14ac:dyDescent="0.25">
      <c r="A611" s="41" t="s">
        <v>613</v>
      </c>
      <c r="B611" s="42">
        <v>3264522.52</v>
      </c>
      <c r="C611" s="42">
        <v>1681.47</v>
      </c>
      <c r="D611" s="43">
        <v>0</v>
      </c>
      <c r="E611" s="7" t="s">
        <v>613</v>
      </c>
      <c r="F611" s="6" t="str">
        <f t="shared" si="9"/>
        <v>ok</v>
      </c>
    </row>
    <row r="612" spans="1:6" x14ac:dyDescent="0.25">
      <c r="A612" s="38" t="s">
        <v>614</v>
      </c>
      <c r="B612" s="39">
        <v>351952.28</v>
      </c>
      <c r="C612" s="39">
        <v>1028.8800000000001</v>
      </c>
      <c r="D612" s="40">
        <v>0</v>
      </c>
      <c r="E612" s="7" t="s">
        <v>614</v>
      </c>
      <c r="F612" s="6" t="str">
        <f t="shared" si="9"/>
        <v>ok</v>
      </c>
    </row>
    <row r="613" spans="1:6" x14ac:dyDescent="0.25">
      <c r="A613" s="41" t="s">
        <v>615</v>
      </c>
      <c r="B613" s="42">
        <v>938539.34</v>
      </c>
      <c r="C613" s="42">
        <v>6084.9</v>
      </c>
      <c r="D613" s="43">
        <v>0</v>
      </c>
      <c r="E613" s="7" t="s">
        <v>615</v>
      </c>
      <c r="F613" s="6" t="str">
        <f t="shared" si="9"/>
        <v>ok</v>
      </c>
    </row>
    <row r="614" spans="1:6" x14ac:dyDescent="0.25">
      <c r="A614" s="7" t="s">
        <v>617</v>
      </c>
      <c r="B614" s="39">
        <v>351952.28</v>
      </c>
      <c r="C614" s="40">
        <v>223.33</v>
      </c>
      <c r="D614" s="40">
        <v>0</v>
      </c>
      <c r="E614" s="7" t="s">
        <v>1745</v>
      </c>
      <c r="F614" s="6" t="str">
        <f t="shared" si="9"/>
        <v>ok</v>
      </c>
    </row>
    <row r="615" spans="1:6" x14ac:dyDescent="0.25">
      <c r="A615" s="41" t="s">
        <v>616</v>
      </c>
      <c r="B615" s="42">
        <v>1290491.5900000001</v>
      </c>
      <c r="C615" s="42">
        <v>1132.26</v>
      </c>
      <c r="D615" s="43">
        <v>0</v>
      </c>
      <c r="E615" s="7" t="s">
        <v>616</v>
      </c>
      <c r="F615" s="6" t="str">
        <f t="shared" si="9"/>
        <v>ok</v>
      </c>
    </row>
    <row r="616" spans="1:6" ht="30" x14ac:dyDescent="0.25">
      <c r="A616" s="38" t="s">
        <v>618</v>
      </c>
      <c r="B616" s="39">
        <v>469269.68</v>
      </c>
      <c r="C616" s="39">
        <v>1029.3800000000001</v>
      </c>
      <c r="D616" s="40">
        <v>0</v>
      </c>
      <c r="E616" s="7" t="s">
        <v>618</v>
      </c>
      <c r="F616" s="6" t="str">
        <f t="shared" si="9"/>
        <v>ok</v>
      </c>
    </row>
    <row r="617" spans="1:6" x14ac:dyDescent="0.25">
      <c r="A617" s="41" t="s">
        <v>619</v>
      </c>
      <c r="B617" s="42">
        <v>1055856.75</v>
      </c>
      <c r="C617" s="42">
        <v>1457.27</v>
      </c>
      <c r="D617" s="43">
        <v>0</v>
      </c>
      <c r="E617" s="7" t="s">
        <v>619</v>
      </c>
      <c r="F617" s="6" t="str">
        <f t="shared" si="9"/>
        <v>ok</v>
      </c>
    </row>
    <row r="618" spans="1:6" x14ac:dyDescent="0.25">
      <c r="A618" s="38" t="s">
        <v>620</v>
      </c>
      <c r="B618" s="39">
        <v>469269.68</v>
      </c>
      <c r="C618" s="39">
        <v>1583.45</v>
      </c>
      <c r="D618" s="40">
        <v>0</v>
      </c>
      <c r="E618" s="7" t="s">
        <v>620</v>
      </c>
      <c r="F618" s="6" t="str">
        <f t="shared" si="9"/>
        <v>ok</v>
      </c>
    </row>
    <row r="619" spans="1:6" x14ac:dyDescent="0.25">
      <c r="A619" s="41" t="s">
        <v>621</v>
      </c>
      <c r="B619" s="42">
        <v>586587.1</v>
      </c>
      <c r="C619" s="42">
        <v>2080.09</v>
      </c>
      <c r="D619" s="43">
        <v>0</v>
      </c>
      <c r="E619" s="7" t="s">
        <v>621</v>
      </c>
      <c r="F619" s="6" t="str">
        <f t="shared" si="9"/>
        <v>ok</v>
      </c>
    </row>
    <row r="620" spans="1:6" x14ac:dyDescent="0.25">
      <c r="A620" s="38" t="s">
        <v>622</v>
      </c>
      <c r="B620" s="39">
        <v>2111713.48</v>
      </c>
      <c r="C620" s="39">
        <v>10042.81</v>
      </c>
      <c r="D620" s="40">
        <v>0</v>
      </c>
      <c r="E620" s="7" t="s">
        <v>622</v>
      </c>
      <c r="F620" s="6" t="str">
        <f t="shared" si="9"/>
        <v>ok</v>
      </c>
    </row>
    <row r="621" spans="1:6" x14ac:dyDescent="0.25">
      <c r="A621" s="41" t="s">
        <v>623</v>
      </c>
      <c r="B621" s="42">
        <v>351952.28</v>
      </c>
      <c r="C621" s="42">
        <v>2361.5700000000002</v>
      </c>
      <c r="D621" s="43">
        <v>0</v>
      </c>
      <c r="E621" s="7" t="s">
        <v>623</v>
      </c>
      <c r="F621" s="6" t="str">
        <f t="shared" si="9"/>
        <v>ok</v>
      </c>
    </row>
    <row r="622" spans="1:6" x14ac:dyDescent="0.25">
      <c r="A622" s="38" t="s">
        <v>624</v>
      </c>
      <c r="B622" s="39">
        <v>351952.28</v>
      </c>
      <c r="C622" s="40">
        <v>828.41</v>
      </c>
      <c r="D622" s="40">
        <v>0</v>
      </c>
      <c r="E622" s="7" t="s">
        <v>624</v>
      </c>
      <c r="F622" s="6" t="str">
        <f t="shared" si="9"/>
        <v>ok</v>
      </c>
    </row>
    <row r="623" spans="1:6" x14ac:dyDescent="0.25">
      <c r="A623" s="41" t="s">
        <v>625</v>
      </c>
      <c r="B623" s="42">
        <v>821221.91</v>
      </c>
      <c r="C623" s="42">
        <v>85188.94</v>
      </c>
      <c r="D623" s="43">
        <v>0</v>
      </c>
      <c r="E623" s="7" t="s">
        <v>625</v>
      </c>
      <c r="F623" s="6" t="str">
        <f t="shared" si="9"/>
        <v>ok</v>
      </c>
    </row>
    <row r="624" spans="1:6" x14ac:dyDescent="0.25">
      <c r="A624" s="38" t="s">
        <v>626</v>
      </c>
      <c r="B624" s="39">
        <v>351952.28</v>
      </c>
      <c r="C624" s="39">
        <v>3106.68</v>
      </c>
      <c r="D624" s="40">
        <v>0</v>
      </c>
      <c r="E624" s="7" t="s">
        <v>626</v>
      </c>
      <c r="F624" s="6" t="str">
        <f t="shared" si="9"/>
        <v>ok</v>
      </c>
    </row>
    <row r="625" spans="1:6" x14ac:dyDescent="0.25">
      <c r="A625" s="41" t="s">
        <v>627</v>
      </c>
      <c r="B625" s="42">
        <v>351952.28</v>
      </c>
      <c r="C625" s="42">
        <v>9942.08</v>
      </c>
      <c r="D625" s="43">
        <v>0</v>
      </c>
      <c r="E625" s="7" t="s">
        <v>627</v>
      </c>
      <c r="F625" s="6" t="str">
        <f t="shared" si="9"/>
        <v>ok</v>
      </c>
    </row>
    <row r="626" spans="1:6" ht="30" x14ac:dyDescent="0.25">
      <c r="A626" s="38" t="s">
        <v>628</v>
      </c>
      <c r="B626" s="39">
        <v>351952.28</v>
      </c>
      <c r="C626" s="40">
        <v>624.76</v>
      </c>
      <c r="D626" s="40">
        <v>0</v>
      </c>
      <c r="E626" s="7" t="s">
        <v>628</v>
      </c>
      <c r="F626" s="6" t="str">
        <f t="shared" si="9"/>
        <v>ok</v>
      </c>
    </row>
    <row r="627" spans="1:6" ht="30" x14ac:dyDescent="0.25">
      <c r="A627" s="41" t="s">
        <v>629</v>
      </c>
      <c r="B627" s="42">
        <v>351952.28</v>
      </c>
      <c r="C627" s="43">
        <v>688.98</v>
      </c>
      <c r="D627" s="43">
        <v>0</v>
      </c>
      <c r="E627" s="7" t="s">
        <v>629</v>
      </c>
      <c r="F627" s="6" t="str">
        <f t="shared" si="9"/>
        <v>ok</v>
      </c>
    </row>
    <row r="628" spans="1:6" ht="30" x14ac:dyDescent="0.25">
      <c r="A628" s="38" t="s">
        <v>630</v>
      </c>
      <c r="B628" s="39">
        <v>351952.28</v>
      </c>
      <c r="C628" s="40">
        <v>40.909999999999997</v>
      </c>
      <c r="D628" s="40">
        <v>0</v>
      </c>
      <c r="E628" s="7" t="s">
        <v>630</v>
      </c>
      <c r="F628" s="6" t="str">
        <f t="shared" si="9"/>
        <v>ok</v>
      </c>
    </row>
    <row r="629" spans="1:6" ht="30" x14ac:dyDescent="0.25">
      <c r="A629" s="41" t="s">
        <v>631</v>
      </c>
      <c r="B629" s="42">
        <v>703904.51</v>
      </c>
      <c r="C629" s="42">
        <v>54198.5</v>
      </c>
      <c r="D629" s="43">
        <v>0</v>
      </c>
      <c r="E629" s="7" t="s">
        <v>631</v>
      </c>
      <c r="F629" s="6" t="str">
        <f t="shared" si="9"/>
        <v>ok</v>
      </c>
    </row>
    <row r="630" spans="1:6" ht="30" x14ac:dyDescent="0.25">
      <c r="A630" s="38" t="s">
        <v>632</v>
      </c>
      <c r="B630" s="39">
        <v>469269.68</v>
      </c>
      <c r="C630" s="40">
        <v>104.65</v>
      </c>
      <c r="D630" s="40">
        <v>0</v>
      </c>
      <c r="E630" s="7" t="s">
        <v>632</v>
      </c>
      <c r="F630" s="6" t="str">
        <f t="shared" si="9"/>
        <v>ok</v>
      </c>
    </row>
    <row r="631" spans="1:6" x14ac:dyDescent="0.25">
      <c r="A631" s="41" t="s">
        <v>633</v>
      </c>
      <c r="B631" s="42">
        <v>351952.28</v>
      </c>
      <c r="C631" s="42">
        <v>1927.12</v>
      </c>
      <c r="D631" s="43">
        <v>0</v>
      </c>
      <c r="E631" s="7" t="s">
        <v>633</v>
      </c>
      <c r="F631" s="6" t="str">
        <f t="shared" si="9"/>
        <v>ok</v>
      </c>
    </row>
    <row r="632" spans="1:6" x14ac:dyDescent="0.25">
      <c r="A632" s="38" t="s">
        <v>634</v>
      </c>
      <c r="B632" s="39">
        <v>351952.28</v>
      </c>
      <c r="C632" s="39">
        <v>224.77</v>
      </c>
      <c r="D632" s="40">
        <v>0</v>
      </c>
      <c r="E632" s="7" t="s">
        <v>634</v>
      </c>
      <c r="F632" s="6" t="str">
        <f t="shared" si="9"/>
        <v>ok</v>
      </c>
    </row>
    <row r="633" spans="1:6" x14ac:dyDescent="0.25">
      <c r="A633" s="41" t="s">
        <v>635</v>
      </c>
      <c r="B633" s="42">
        <v>586587.1</v>
      </c>
      <c r="C633" s="43">
        <v>779.74</v>
      </c>
      <c r="D633" s="43">
        <v>0</v>
      </c>
      <c r="E633" s="7" t="s">
        <v>635</v>
      </c>
      <c r="F633" s="6" t="str">
        <f t="shared" si="9"/>
        <v>ok</v>
      </c>
    </row>
    <row r="634" spans="1:6" x14ac:dyDescent="0.25">
      <c r="A634" s="38" t="s">
        <v>636</v>
      </c>
      <c r="B634" s="39">
        <v>821221.91</v>
      </c>
      <c r="C634" s="39">
        <v>8868.8799999999992</v>
      </c>
      <c r="D634" s="40">
        <v>0</v>
      </c>
      <c r="E634" s="7" t="s">
        <v>636</v>
      </c>
      <c r="F634" s="6" t="str">
        <f t="shared" si="9"/>
        <v>ok</v>
      </c>
    </row>
    <row r="635" spans="1:6" x14ac:dyDescent="0.25">
      <c r="A635" s="41" t="s">
        <v>637</v>
      </c>
      <c r="B635" s="42">
        <v>469269.68</v>
      </c>
      <c r="C635" s="43">
        <v>506.21</v>
      </c>
      <c r="D635" s="43">
        <v>0</v>
      </c>
      <c r="E635" s="7" t="s">
        <v>637</v>
      </c>
      <c r="F635" s="6" t="str">
        <f t="shared" si="9"/>
        <v>ok</v>
      </c>
    </row>
    <row r="636" spans="1:6" x14ac:dyDescent="0.25">
      <c r="A636" s="38" t="s">
        <v>638</v>
      </c>
      <c r="B636" s="39">
        <v>351952.28</v>
      </c>
      <c r="C636" s="40">
        <v>404.22</v>
      </c>
      <c r="D636" s="40">
        <v>0</v>
      </c>
      <c r="E636" s="7" t="s">
        <v>638</v>
      </c>
      <c r="F636" s="6" t="str">
        <f t="shared" si="9"/>
        <v>ok</v>
      </c>
    </row>
    <row r="637" spans="1:6" x14ac:dyDescent="0.25">
      <c r="A637" s="41" t="s">
        <v>639</v>
      </c>
      <c r="B637" s="42">
        <v>469269.68</v>
      </c>
      <c r="C637" s="42">
        <v>3987.68</v>
      </c>
      <c r="D637" s="43">
        <v>0</v>
      </c>
      <c r="E637" s="7" t="s">
        <v>639</v>
      </c>
      <c r="F637" s="6" t="str">
        <f t="shared" si="9"/>
        <v>ok</v>
      </c>
    </row>
    <row r="638" spans="1:6" x14ac:dyDescent="0.25">
      <c r="A638" s="38" t="s">
        <v>640</v>
      </c>
      <c r="B638" s="39">
        <v>703904.51</v>
      </c>
      <c r="C638" s="39">
        <v>5892.75</v>
      </c>
      <c r="D638" s="40">
        <v>0</v>
      </c>
      <c r="E638" s="7" t="s">
        <v>640</v>
      </c>
      <c r="F638" s="6" t="str">
        <f t="shared" si="9"/>
        <v>ok</v>
      </c>
    </row>
    <row r="639" spans="1:6" x14ac:dyDescent="0.25">
      <c r="A639" s="41" t="s">
        <v>641</v>
      </c>
      <c r="B639" s="42">
        <v>351952.28</v>
      </c>
      <c r="C639" s="43">
        <v>273.94</v>
      </c>
      <c r="D639" s="43">
        <v>0</v>
      </c>
      <c r="E639" s="7" t="s">
        <v>641</v>
      </c>
      <c r="F639" s="6" t="str">
        <f t="shared" si="9"/>
        <v>ok</v>
      </c>
    </row>
    <row r="640" spans="1:6" x14ac:dyDescent="0.25">
      <c r="A640" s="38" t="s">
        <v>642</v>
      </c>
      <c r="B640" s="39">
        <v>351952.28</v>
      </c>
      <c r="C640" s="39">
        <v>3060.37</v>
      </c>
      <c r="D640" s="40">
        <v>0</v>
      </c>
      <c r="E640" s="7" t="s">
        <v>642</v>
      </c>
      <c r="F640" s="6" t="str">
        <f t="shared" si="9"/>
        <v>ok</v>
      </c>
    </row>
    <row r="641" spans="1:6" ht="30" x14ac:dyDescent="0.25">
      <c r="A641" s="41" t="s">
        <v>643</v>
      </c>
      <c r="B641" s="42">
        <v>351952.28</v>
      </c>
      <c r="C641" s="43">
        <v>426.33</v>
      </c>
      <c r="D641" s="43">
        <v>0</v>
      </c>
      <c r="E641" s="7" t="s">
        <v>643</v>
      </c>
      <c r="F641" s="6" t="str">
        <f t="shared" si="9"/>
        <v>ok</v>
      </c>
    </row>
    <row r="642" spans="1:6" ht="30" x14ac:dyDescent="0.25">
      <c r="A642" s="38" t="s">
        <v>644</v>
      </c>
      <c r="B642" s="39">
        <v>3264522.52</v>
      </c>
      <c r="C642" s="40">
        <v>657.37</v>
      </c>
      <c r="D642" s="40">
        <v>0</v>
      </c>
      <c r="E642" s="7" t="s">
        <v>644</v>
      </c>
      <c r="F642" s="6" t="str">
        <f t="shared" si="9"/>
        <v>ok</v>
      </c>
    </row>
    <row r="643" spans="1:6" ht="30" x14ac:dyDescent="0.25">
      <c r="A643" s="41" t="s">
        <v>645</v>
      </c>
      <c r="B643" s="42">
        <v>351952.28</v>
      </c>
      <c r="C643" s="43">
        <v>142.44</v>
      </c>
      <c r="D643" s="43">
        <v>0</v>
      </c>
      <c r="E643" s="7" t="s">
        <v>645</v>
      </c>
      <c r="F643" s="6" t="str">
        <f t="shared" si="9"/>
        <v>ok</v>
      </c>
    </row>
    <row r="644" spans="1:6" x14ac:dyDescent="0.25">
      <c r="A644" s="38" t="s">
        <v>646</v>
      </c>
      <c r="B644" s="39">
        <v>351952.28</v>
      </c>
      <c r="C644" s="39">
        <v>2118.44</v>
      </c>
      <c r="D644" s="40">
        <v>0</v>
      </c>
      <c r="E644" s="7" t="s">
        <v>646</v>
      </c>
      <c r="F644" s="6" t="str">
        <f t="shared" si="9"/>
        <v>ok</v>
      </c>
    </row>
    <row r="645" spans="1:6" x14ac:dyDescent="0.25">
      <c r="A645" s="41" t="s">
        <v>647</v>
      </c>
      <c r="B645" s="42">
        <v>586587.1</v>
      </c>
      <c r="C645" s="43">
        <v>817.99</v>
      </c>
      <c r="D645" s="43">
        <v>0</v>
      </c>
      <c r="E645" s="7" t="s">
        <v>647</v>
      </c>
      <c r="F645" s="6" t="str">
        <f t="shared" si="9"/>
        <v>ok</v>
      </c>
    </row>
    <row r="646" spans="1:6" x14ac:dyDescent="0.25">
      <c r="A646" s="38" t="s">
        <v>648</v>
      </c>
      <c r="B646" s="39">
        <v>351952.28</v>
      </c>
      <c r="C646" s="40">
        <v>434.13</v>
      </c>
      <c r="D646" s="40">
        <v>0</v>
      </c>
      <c r="E646" s="7" t="s">
        <v>648</v>
      </c>
      <c r="F646" s="6" t="str">
        <f t="shared" si="9"/>
        <v>ok</v>
      </c>
    </row>
    <row r="647" spans="1:6" x14ac:dyDescent="0.25">
      <c r="A647" s="41" t="s">
        <v>649</v>
      </c>
      <c r="B647" s="42">
        <v>351952.28</v>
      </c>
      <c r="C647" s="43">
        <v>370.21</v>
      </c>
      <c r="D647" s="43">
        <v>0</v>
      </c>
      <c r="E647" s="7" t="s">
        <v>649</v>
      </c>
      <c r="F647" s="6" t="str">
        <f t="shared" ref="F647:F710" si="10">IF(A647=E647,"ok","erro")</f>
        <v>ok</v>
      </c>
    </row>
    <row r="648" spans="1:6" x14ac:dyDescent="0.25">
      <c r="A648" s="38" t="s">
        <v>650</v>
      </c>
      <c r="B648" s="39">
        <v>351952.28</v>
      </c>
      <c r="C648" s="40">
        <v>530.79</v>
      </c>
      <c r="D648" s="40">
        <v>0</v>
      </c>
      <c r="E648" s="7" t="s">
        <v>650</v>
      </c>
      <c r="F648" s="6" t="str">
        <f t="shared" si="10"/>
        <v>ok</v>
      </c>
    </row>
    <row r="649" spans="1:6" x14ac:dyDescent="0.25">
      <c r="A649" s="41" t="s">
        <v>651</v>
      </c>
      <c r="B649" s="42">
        <v>351952.28</v>
      </c>
      <c r="C649" s="43">
        <v>876.22</v>
      </c>
      <c r="D649" s="43">
        <v>0</v>
      </c>
      <c r="E649" s="7" t="s">
        <v>651</v>
      </c>
      <c r="F649" s="6" t="str">
        <f t="shared" si="10"/>
        <v>ok</v>
      </c>
    </row>
    <row r="650" spans="1:6" x14ac:dyDescent="0.25">
      <c r="A650" s="38" t="s">
        <v>652</v>
      </c>
      <c r="B650" s="39">
        <v>351952.28</v>
      </c>
      <c r="C650" s="40">
        <v>734.31</v>
      </c>
      <c r="D650" s="40">
        <v>0</v>
      </c>
      <c r="E650" s="7" t="s">
        <v>652</v>
      </c>
      <c r="F650" s="6" t="str">
        <f t="shared" si="10"/>
        <v>ok</v>
      </c>
    </row>
    <row r="651" spans="1:6" x14ac:dyDescent="0.25">
      <c r="A651" s="41" t="s">
        <v>653</v>
      </c>
      <c r="B651" s="42">
        <v>469269.68</v>
      </c>
      <c r="C651" s="42">
        <v>9250.27</v>
      </c>
      <c r="D651" s="43">
        <v>0</v>
      </c>
      <c r="E651" s="7" t="s">
        <v>653</v>
      </c>
      <c r="F651" s="6" t="str">
        <f t="shared" si="10"/>
        <v>ok</v>
      </c>
    </row>
    <row r="652" spans="1:6" ht="30" x14ac:dyDescent="0.25">
      <c r="A652" s="38" t="s">
        <v>654</v>
      </c>
      <c r="B652" s="39">
        <v>938539.34</v>
      </c>
      <c r="C652" s="39">
        <v>1510.82</v>
      </c>
      <c r="D652" s="40">
        <v>0</v>
      </c>
      <c r="E652" s="7" t="s">
        <v>654</v>
      </c>
      <c r="F652" s="6" t="str">
        <f t="shared" si="10"/>
        <v>ok</v>
      </c>
    </row>
    <row r="653" spans="1:6" x14ac:dyDescent="0.25">
      <c r="A653" s="41" t="s">
        <v>655</v>
      </c>
      <c r="B653" s="42">
        <v>586587.1</v>
      </c>
      <c r="C653" s="42">
        <v>1073.67</v>
      </c>
      <c r="D653" s="43">
        <v>0</v>
      </c>
      <c r="E653" s="7" t="s">
        <v>655</v>
      </c>
      <c r="F653" s="6" t="str">
        <f t="shared" si="10"/>
        <v>ok</v>
      </c>
    </row>
    <row r="654" spans="1:6" x14ac:dyDescent="0.25">
      <c r="A654" s="38" t="s">
        <v>656</v>
      </c>
      <c r="B654" s="39">
        <v>703904.51</v>
      </c>
      <c r="C654" s="39">
        <v>1559.54</v>
      </c>
      <c r="D654" s="40">
        <v>0</v>
      </c>
      <c r="E654" s="7" t="s">
        <v>656</v>
      </c>
      <c r="F654" s="6" t="str">
        <f t="shared" si="10"/>
        <v>ok</v>
      </c>
    </row>
    <row r="655" spans="1:6" x14ac:dyDescent="0.25">
      <c r="A655" s="41" t="s">
        <v>657</v>
      </c>
      <c r="B655" s="42">
        <v>351952.28</v>
      </c>
      <c r="C655" s="43">
        <v>725.09</v>
      </c>
      <c r="D655" s="43">
        <v>0</v>
      </c>
      <c r="E655" s="7" t="s">
        <v>657</v>
      </c>
      <c r="F655" s="6" t="str">
        <f t="shared" si="10"/>
        <v>ok</v>
      </c>
    </row>
    <row r="656" spans="1:6" x14ac:dyDescent="0.25">
      <c r="A656" s="38" t="s">
        <v>658</v>
      </c>
      <c r="B656" s="39">
        <v>586587.1</v>
      </c>
      <c r="C656" s="40">
        <v>791.99</v>
      </c>
      <c r="D656" s="40">
        <v>0</v>
      </c>
      <c r="E656" s="7" t="s">
        <v>658</v>
      </c>
      <c r="F656" s="6" t="str">
        <f t="shared" si="10"/>
        <v>ok</v>
      </c>
    </row>
    <row r="657" spans="1:6" x14ac:dyDescent="0.25">
      <c r="A657" s="41" t="s">
        <v>659</v>
      </c>
      <c r="B657" s="42">
        <v>351952.28</v>
      </c>
      <c r="C657" s="42">
        <v>1320.75</v>
      </c>
      <c r="D657" s="43">
        <v>0</v>
      </c>
      <c r="E657" s="7" t="s">
        <v>659</v>
      </c>
      <c r="F657" s="6" t="str">
        <f t="shared" si="10"/>
        <v>ok</v>
      </c>
    </row>
    <row r="658" spans="1:6" ht="30" x14ac:dyDescent="0.25">
      <c r="A658" s="38" t="s">
        <v>660</v>
      </c>
      <c r="B658" s="39">
        <v>351952.28</v>
      </c>
      <c r="C658" s="40">
        <v>236.09</v>
      </c>
      <c r="D658" s="40">
        <v>0</v>
      </c>
      <c r="E658" s="7" t="s">
        <v>660</v>
      </c>
      <c r="F658" s="6" t="str">
        <f t="shared" si="10"/>
        <v>ok</v>
      </c>
    </row>
    <row r="659" spans="1:6" x14ac:dyDescent="0.25">
      <c r="A659" s="41" t="s">
        <v>661</v>
      </c>
      <c r="B659" s="42">
        <v>351952.28</v>
      </c>
      <c r="C659" s="43">
        <v>641.15</v>
      </c>
      <c r="D659" s="43">
        <v>0</v>
      </c>
      <c r="E659" s="7" t="s">
        <v>661</v>
      </c>
      <c r="F659" s="6" t="str">
        <f t="shared" si="10"/>
        <v>ok</v>
      </c>
    </row>
    <row r="660" spans="1:6" x14ac:dyDescent="0.25">
      <c r="A660" s="38" t="s">
        <v>662</v>
      </c>
      <c r="B660" s="39">
        <v>351952.28</v>
      </c>
      <c r="C660" s="40">
        <v>398.83</v>
      </c>
      <c r="D660" s="40">
        <v>0</v>
      </c>
      <c r="E660" s="7" t="s">
        <v>662</v>
      </c>
      <c r="F660" s="6" t="str">
        <f t="shared" si="10"/>
        <v>ok</v>
      </c>
    </row>
    <row r="661" spans="1:6" ht="30" x14ac:dyDescent="0.25">
      <c r="A661" s="41" t="s">
        <v>663</v>
      </c>
      <c r="B661" s="42">
        <v>351952.28</v>
      </c>
      <c r="C661" s="43">
        <v>300.10000000000002</v>
      </c>
      <c r="D661" s="43">
        <v>0</v>
      </c>
      <c r="E661" s="7" t="s">
        <v>663</v>
      </c>
      <c r="F661" s="6" t="str">
        <f t="shared" si="10"/>
        <v>ok</v>
      </c>
    </row>
    <row r="662" spans="1:6" x14ac:dyDescent="0.25">
      <c r="A662" s="38" t="s">
        <v>664</v>
      </c>
      <c r="B662" s="39">
        <v>351952.28</v>
      </c>
      <c r="C662" s="39">
        <v>1407.78</v>
      </c>
      <c r="D662" s="40">
        <v>0</v>
      </c>
      <c r="E662" s="7" t="s">
        <v>664</v>
      </c>
      <c r="F662" s="6" t="str">
        <f t="shared" si="10"/>
        <v>ok</v>
      </c>
    </row>
    <row r="663" spans="1:6" x14ac:dyDescent="0.25">
      <c r="A663" s="41" t="s">
        <v>665</v>
      </c>
      <c r="B663" s="42">
        <v>469269.68</v>
      </c>
      <c r="C663" s="43">
        <v>849.38</v>
      </c>
      <c r="D663" s="43">
        <v>0</v>
      </c>
      <c r="E663" s="7" t="s">
        <v>665</v>
      </c>
      <c r="F663" s="6" t="str">
        <f t="shared" si="10"/>
        <v>ok</v>
      </c>
    </row>
    <row r="664" spans="1:6" x14ac:dyDescent="0.25">
      <c r="A664" s="38" t="s">
        <v>666</v>
      </c>
      <c r="B664" s="39">
        <v>2111713.48</v>
      </c>
      <c r="C664" s="39">
        <v>3168.39</v>
      </c>
      <c r="D664" s="40">
        <v>0</v>
      </c>
      <c r="E664" s="7" t="s">
        <v>666</v>
      </c>
      <c r="F664" s="6" t="str">
        <f t="shared" si="10"/>
        <v>ok</v>
      </c>
    </row>
    <row r="665" spans="1:6" x14ac:dyDescent="0.25">
      <c r="A665" s="41" t="s">
        <v>667</v>
      </c>
      <c r="B665" s="42">
        <v>586587.1</v>
      </c>
      <c r="C665" s="43">
        <v>910.98</v>
      </c>
      <c r="D665" s="43">
        <v>0</v>
      </c>
      <c r="E665" s="7" t="s">
        <v>667</v>
      </c>
      <c r="F665" s="6" t="str">
        <f t="shared" si="10"/>
        <v>ok</v>
      </c>
    </row>
    <row r="666" spans="1:6" x14ac:dyDescent="0.25">
      <c r="A666" s="38" t="s">
        <v>668</v>
      </c>
      <c r="B666" s="39">
        <v>821221.91</v>
      </c>
      <c r="C666" s="39">
        <v>103854.85</v>
      </c>
      <c r="D666" s="40">
        <v>0</v>
      </c>
      <c r="E666" s="7" t="s">
        <v>668</v>
      </c>
      <c r="F666" s="6" t="str">
        <f t="shared" si="10"/>
        <v>ok</v>
      </c>
    </row>
    <row r="667" spans="1:6" x14ac:dyDescent="0.25">
      <c r="A667" s="41" t="s">
        <v>669</v>
      </c>
      <c r="B667" s="42">
        <v>1055856.75</v>
      </c>
      <c r="C667" s="42">
        <v>6595.01</v>
      </c>
      <c r="D667" s="43">
        <v>0</v>
      </c>
      <c r="E667" s="7" t="s">
        <v>669</v>
      </c>
      <c r="F667" s="6" t="str">
        <f t="shared" si="10"/>
        <v>ok</v>
      </c>
    </row>
    <row r="668" spans="1:6" x14ac:dyDescent="0.25">
      <c r="A668" s="38" t="s">
        <v>670</v>
      </c>
      <c r="B668" s="39">
        <v>351952.28</v>
      </c>
      <c r="C668" s="39">
        <v>2781.39</v>
      </c>
      <c r="D668" s="40">
        <v>0</v>
      </c>
      <c r="E668" s="7" t="s">
        <v>670</v>
      </c>
      <c r="F668" s="6" t="str">
        <f t="shared" si="10"/>
        <v>ok</v>
      </c>
    </row>
    <row r="669" spans="1:6" x14ac:dyDescent="0.25">
      <c r="A669" s="41" t="s">
        <v>671</v>
      </c>
      <c r="B669" s="42">
        <v>821221.91</v>
      </c>
      <c r="C669" s="42">
        <v>2148.84</v>
      </c>
      <c r="D669" s="43">
        <v>0</v>
      </c>
      <c r="E669" s="7" t="s">
        <v>671</v>
      </c>
      <c r="F669" s="6" t="str">
        <f t="shared" si="10"/>
        <v>ok</v>
      </c>
    </row>
    <row r="670" spans="1:6" ht="30" x14ac:dyDescent="0.25">
      <c r="A670" s="38" t="s">
        <v>672</v>
      </c>
      <c r="B670" s="39">
        <v>351952.28</v>
      </c>
      <c r="C670" s="40">
        <v>254.8</v>
      </c>
      <c r="D670" s="40">
        <v>0</v>
      </c>
      <c r="E670" s="7" t="s">
        <v>672</v>
      </c>
      <c r="F670" s="6" t="str">
        <f t="shared" si="10"/>
        <v>ok</v>
      </c>
    </row>
    <row r="671" spans="1:6" ht="45" x14ac:dyDescent="0.25">
      <c r="A671" s="41" t="s">
        <v>673</v>
      </c>
      <c r="B671" s="42">
        <v>351952.28</v>
      </c>
      <c r="C671" s="43">
        <v>910.25</v>
      </c>
      <c r="D671" s="43">
        <v>0</v>
      </c>
      <c r="E671" s="7" t="s">
        <v>673</v>
      </c>
      <c r="F671" s="6" t="str">
        <f t="shared" si="10"/>
        <v>ok</v>
      </c>
    </row>
    <row r="672" spans="1:6" ht="30" x14ac:dyDescent="0.25">
      <c r="A672" s="38" t="s">
        <v>674</v>
      </c>
      <c r="B672" s="39">
        <v>351952.28</v>
      </c>
      <c r="C672" s="40">
        <v>782.22</v>
      </c>
      <c r="D672" s="40">
        <v>0</v>
      </c>
      <c r="E672" s="7" t="s">
        <v>674</v>
      </c>
      <c r="F672" s="6" t="str">
        <f t="shared" si="10"/>
        <v>ok</v>
      </c>
    </row>
    <row r="673" spans="1:6" ht="30" x14ac:dyDescent="0.25">
      <c r="A673" s="41" t="s">
        <v>675</v>
      </c>
      <c r="B673" s="42">
        <v>351952.28</v>
      </c>
      <c r="C673" s="43">
        <v>4</v>
      </c>
      <c r="D673" s="43">
        <v>0</v>
      </c>
      <c r="E673" s="7" t="s">
        <v>675</v>
      </c>
      <c r="F673" s="6" t="str">
        <f t="shared" si="10"/>
        <v>ok</v>
      </c>
    </row>
    <row r="674" spans="1:6" ht="30" x14ac:dyDescent="0.25">
      <c r="A674" s="38" t="s">
        <v>676</v>
      </c>
      <c r="B674" s="39">
        <v>351952.28</v>
      </c>
      <c r="C674" s="40">
        <v>203.6</v>
      </c>
      <c r="D674" s="40">
        <v>0</v>
      </c>
      <c r="E674" s="7" t="s">
        <v>676</v>
      </c>
      <c r="F674" s="6" t="str">
        <f t="shared" si="10"/>
        <v>ok</v>
      </c>
    </row>
    <row r="675" spans="1:6" ht="30" x14ac:dyDescent="0.25">
      <c r="A675" s="41" t="s">
        <v>677</v>
      </c>
      <c r="B675" s="42">
        <v>351952.28</v>
      </c>
      <c r="C675" s="43">
        <v>544.87</v>
      </c>
      <c r="D675" s="43">
        <v>0</v>
      </c>
      <c r="E675" s="7" t="s">
        <v>677</v>
      </c>
      <c r="F675" s="6" t="str">
        <f t="shared" si="10"/>
        <v>ok</v>
      </c>
    </row>
    <row r="676" spans="1:6" ht="30" x14ac:dyDescent="0.25">
      <c r="A676" s="38" t="s">
        <v>678</v>
      </c>
      <c r="B676" s="39">
        <v>351952.28</v>
      </c>
      <c r="C676" s="40">
        <v>297.7</v>
      </c>
      <c r="D676" s="40">
        <v>0</v>
      </c>
      <c r="E676" s="7" t="s">
        <v>678</v>
      </c>
      <c r="F676" s="6" t="str">
        <f t="shared" si="10"/>
        <v>ok</v>
      </c>
    </row>
    <row r="677" spans="1:6" ht="30" x14ac:dyDescent="0.25">
      <c r="A677" s="41" t="s">
        <v>679</v>
      </c>
      <c r="B677" s="42">
        <v>351952.28</v>
      </c>
      <c r="C677" s="42">
        <v>33828.089999999997</v>
      </c>
      <c r="D677" s="43">
        <v>0</v>
      </c>
      <c r="E677" s="7" t="s">
        <v>679</v>
      </c>
      <c r="F677" s="6" t="str">
        <f t="shared" si="10"/>
        <v>ok</v>
      </c>
    </row>
    <row r="678" spans="1:6" ht="30" x14ac:dyDescent="0.25">
      <c r="A678" s="38" t="s">
        <v>680</v>
      </c>
      <c r="B678" s="39">
        <v>351952.28</v>
      </c>
      <c r="C678" s="40">
        <v>470</v>
      </c>
      <c r="D678" s="40">
        <v>0</v>
      </c>
      <c r="E678" s="7" t="s">
        <v>680</v>
      </c>
      <c r="F678" s="6" t="str">
        <f t="shared" si="10"/>
        <v>ok</v>
      </c>
    </row>
    <row r="679" spans="1:6" x14ac:dyDescent="0.25">
      <c r="A679" s="41" t="s">
        <v>681</v>
      </c>
      <c r="B679" s="42">
        <v>469269.68</v>
      </c>
      <c r="C679" s="42">
        <v>33027.21</v>
      </c>
      <c r="D679" s="43">
        <v>0</v>
      </c>
      <c r="E679" s="7" t="s">
        <v>681</v>
      </c>
      <c r="F679" s="6" t="str">
        <f t="shared" si="10"/>
        <v>ok</v>
      </c>
    </row>
    <row r="680" spans="1:6" x14ac:dyDescent="0.25">
      <c r="A680" s="38" t="s">
        <v>682</v>
      </c>
      <c r="B680" s="39">
        <v>3264522.52</v>
      </c>
      <c r="C680" s="39">
        <v>3145.68</v>
      </c>
      <c r="D680" s="40">
        <v>0</v>
      </c>
      <c r="E680" s="7" t="s">
        <v>682</v>
      </c>
      <c r="F680" s="6" t="str">
        <f t="shared" si="10"/>
        <v>ok</v>
      </c>
    </row>
    <row r="681" spans="1:6" ht="30" x14ac:dyDescent="0.25">
      <c r="A681" s="41" t="s">
        <v>683</v>
      </c>
      <c r="B681" s="42">
        <v>586587.1</v>
      </c>
      <c r="C681" s="42">
        <v>1220.26</v>
      </c>
      <c r="D681" s="43">
        <v>0</v>
      </c>
      <c r="E681" s="7" t="s">
        <v>683</v>
      </c>
      <c r="F681" s="6" t="str">
        <f t="shared" si="10"/>
        <v>ok</v>
      </c>
    </row>
    <row r="682" spans="1:6" ht="30" x14ac:dyDescent="0.25">
      <c r="A682" s="38" t="s">
        <v>684</v>
      </c>
      <c r="B682" s="39">
        <v>469269.68</v>
      </c>
      <c r="C682" s="40">
        <v>984.44</v>
      </c>
      <c r="D682" s="40">
        <v>0</v>
      </c>
      <c r="E682" s="7" t="s">
        <v>684</v>
      </c>
      <c r="F682" s="6" t="str">
        <f t="shared" si="10"/>
        <v>ok</v>
      </c>
    </row>
    <row r="683" spans="1:6" ht="30" x14ac:dyDescent="0.25">
      <c r="A683" s="41" t="s">
        <v>685</v>
      </c>
      <c r="B683" s="42">
        <v>351952.28</v>
      </c>
      <c r="C683" s="42">
        <v>1618.5</v>
      </c>
      <c r="D683" s="43">
        <v>0</v>
      </c>
      <c r="E683" s="7" t="s">
        <v>685</v>
      </c>
      <c r="F683" s="6" t="str">
        <f t="shared" si="10"/>
        <v>ok</v>
      </c>
    </row>
    <row r="684" spans="1:6" ht="30" x14ac:dyDescent="0.25">
      <c r="A684" s="38" t="s">
        <v>686</v>
      </c>
      <c r="B684" s="39">
        <v>586587.1</v>
      </c>
      <c r="C684" s="39">
        <v>1174.0999999999999</v>
      </c>
      <c r="D684" s="40">
        <v>0</v>
      </c>
      <c r="E684" s="7" t="s">
        <v>686</v>
      </c>
      <c r="F684" s="6" t="str">
        <f t="shared" si="10"/>
        <v>ok</v>
      </c>
    </row>
    <row r="685" spans="1:6" ht="30" x14ac:dyDescent="0.25">
      <c r="A685" s="41" t="s">
        <v>687</v>
      </c>
      <c r="B685" s="42">
        <v>351952.28</v>
      </c>
      <c r="C685" s="42">
        <v>1768.08</v>
      </c>
      <c r="D685" s="43">
        <v>0</v>
      </c>
      <c r="E685" s="7" t="s">
        <v>687</v>
      </c>
      <c r="F685" s="6" t="str">
        <f t="shared" si="10"/>
        <v>ok</v>
      </c>
    </row>
    <row r="686" spans="1:6" ht="30" x14ac:dyDescent="0.25">
      <c r="A686" s="38" t="s">
        <v>688</v>
      </c>
      <c r="B686" s="39">
        <v>351952.28</v>
      </c>
      <c r="C686" s="40">
        <v>528.21</v>
      </c>
      <c r="D686" s="40">
        <v>0</v>
      </c>
      <c r="E686" s="7" t="s">
        <v>688</v>
      </c>
      <c r="F686" s="6" t="str">
        <f t="shared" si="10"/>
        <v>ok</v>
      </c>
    </row>
    <row r="687" spans="1:6" ht="30" x14ac:dyDescent="0.25">
      <c r="A687" s="41" t="s">
        <v>689</v>
      </c>
      <c r="B687" s="42">
        <v>351952.28</v>
      </c>
      <c r="C687" s="42">
        <v>1024.99</v>
      </c>
      <c r="D687" s="43">
        <v>0</v>
      </c>
      <c r="E687" s="7" t="s">
        <v>689</v>
      </c>
      <c r="F687" s="6" t="str">
        <f t="shared" si="10"/>
        <v>ok</v>
      </c>
    </row>
    <row r="688" spans="1:6" ht="30" x14ac:dyDescent="0.25">
      <c r="A688" s="38" t="s">
        <v>690</v>
      </c>
      <c r="B688" s="39">
        <v>351952.28</v>
      </c>
      <c r="C688" s="40">
        <v>151.47</v>
      </c>
      <c r="D688" s="40">
        <v>0</v>
      </c>
      <c r="E688" s="7" t="s">
        <v>690</v>
      </c>
      <c r="F688" s="6" t="str">
        <f t="shared" si="10"/>
        <v>ok</v>
      </c>
    </row>
    <row r="689" spans="1:6" ht="30" x14ac:dyDescent="0.25">
      <c r="A689" s="41" t="s">
        <v>691</v>
      </c>
      <c r="B689" s="42">
        <v>351952.28</v>
      </c>
      <c r="C689" s="42">
        <v>1097.4000000000001</v>
      </c>
      <c r="D689" s="43">
        <v>0</v>
      </c>
      <c r="E689" s="7" t="s">
        <v>691</v>
      </c>
      <c r="F689" s="6" t="str">
        <f t="shared" si="10"/>
        <v>ok</v>
      </c>
    </row>
    <row r="690" spans="1:6" ht="30" x14ac:dyDescent="0.25">
      <c r="A690" s="38" t="s">
        <v>692</v>
      </c>
      <c r="B690" s="39">
        <v>1055856.75</v>
      </c>
      <c r="C690" s="39">
        <v>3634.25</v>
      </c>
      <c r="D690" s="40">
        <v>0</v>
      </c>
      <c r="E690" s="7" t="s">
        <v>692</v>
      </c>
      <c r="F690" s="6" t="str">
        <f t="shared" si="10"/>
        <v>ok</v>
      </c>
    </row>
    <row r="691" spans="1:6" ht="30" x14ac:dyDescent="0.25">
      <c r="A691" s="41" t="s">
        <v>693</v>
      </c>
      <c r="B691" s="42">
        <v>351952.28</v>
      </c>
      <c r="C691" s="42">
        <v>2474.2399999999998</v>
      </c>
      <c r="D691" s="43">
        <v>0</v>
      </c>
      <c r="E691" s="7" t="s">
        <v>693</v>
      </c>
      <c r="F691" s="6" t="str">
        <f t="shared" si="10"/>
        <v>ok</v>
      </c>
    </row>
    <row r="692" spans="1:6" x14ac:dyDescent="0.25">
      <c r="A692" s="38" t="s">
        <v>694</v>
      </c>
      <c r="B692" s="39">
        <v>703904.51</v>
      </c>
      <c r="C692" s="39">
        <v>14019.94</v>
      </c>
      <c r="D692" s="40">
        <v>0</v>
      </c>
      <c r="E692" s="7" t="s">
        <v>694</v>
      </c>
      <c r="F692" s="6" t="str">
        <f t="shared" si="10"/>
        <v>ok</v>
      </c>
    </row>
    <row r="693" spans="1:6" ht="30" x14ac:dyDescent="0.25">
      <c r="A693" s="41" t="s">
        <v>695</v>
      </c>
      <c r="B693" s="42">
        <v>351952.28</v>
      </c>
      <c r="C693" s="43">
        <v>368.59</v>
      </c>
      <c r="D693" s="43">
        <v>0</v>
      </c>
      <c r="E693" s="7" t="s">
        <v>695</v>
      </c>
      <c r="F693" s="6" t="str">
        <f t="shared" si="10"/>
        <v>ok</v>
      </c>
    </row>
    <row r="694" spans="1:6" ht="30" x14ac:dyDescent="0.25">
      <c r="A694" s="38" t="s">
        <v>696</v>
      </c>
      <c r="B694" s="39">
        <v>351952.28</v>
      </c>
      <c r="C694" s="40">
        <v>876.65</v>
      </c>
      <c r="D694" s="40">
        <v>0</v>
      </c>
      <c r="E694" s="7" t="s">
        <v>696</v>
      </c>
      <c r="F694" s="6" t="str">
        <f t="shared" si="10"/>
        <v>ok</v>
      </c>
    </row>
    <row r="695" spans="1:6" ht="30" x14ac:dyDescent="0.25">
      <c r="A695" s="41" t="s">
        <v>697</v>
      </c>
      <c r="B695" s="42">
        <v>351952.28</v>
      </c>
      <c r="C695" s="42">
        <v>1443.03</v>
      </c>
      <c r="D695" s="43">
        <v>0</v>
      </c>
      <c r="E695" s="7" t="s">
        <v>697</v>
      </c>
      <c r="F695" s="6" t="str">
        <f t="shared" si="10"/>
        <v>ok</v>
      </c>
    </row>
    <row r="696" spans="1:6" ht="30" x14ac:dyDescent="0.25">
      <c r="A696" s="38" t="s">
        <v>698</v>
      </c>
      <c r="B696" s="39">
        <v>351952.28</v>
      </c>
      <c r="C696" s="39">
        <v>2789.08</v>
      </c>
      <c r="D696" s="40">
        <v>0</v>
      </c>
      <c r="E696" s="7" t="s">
        <v>698</v>
      </c>
      <c r="F696" s="6" t="str">
        <f t="shared" si="10"/>
        <v>ok</v>
      </c>
    </row>
    <row r="697" spans="1:6" ht="30" x14ac:dyDescent="0.25">
      <c r="A697" s="41" t="s">
        <v>699</v>
      </c>
      <c r="B697" s="42">
        <v>351952.28</v>
      </c>
      <c r="C697" s="43">
        <v>357.48</v>
      </c>
      <c r="D697" s="43">
        <v>0</v>
      </c>
      <c r="E697" s="7" t="s">
        <v>699</v>
      </c>
      <c r="F697" s="6" t="str">
        <f t="shared" si="10"/>
        <v>ok</v>
      </c>
    </row>
    <row r="698" spans="1:6" ht="30" x14ac:dyDescent="0.25">
      <c r="A698" s="38" t="s">
        <v>700</v>
      </c>
      <c r="B698" s="39">
        <v>351952.28</v>
      </c>
      <c r="C698" s="39">
        <v>1231.3800000000001</v>
      </c>
      <c r="D698" s="40">
        <v>0</v>
      </c>
      <c r="E698" s="7" t="s">
        <v>700</v>
      </c>
      <c r="F698" s="6" t="str">
        <f t="shared" si="10"/>
        <v>ok</v>
      </c>
    </row>
    <row r="699" spans="1:6" ht="30" x14ac:dyDescent="0.25">
      <c r="A699" s="41" t="s">
        <v>701</v>
      </c>
      <c r="B699" s="42">
        <v>351952.28</v>
      </c>
      <c r="C699" s="43">
        <v>599.45000000000005</v>
      </c>
      <c r="D699" s="43">
        <v>0</v>
      </c>
      <c r="E699" s="7" t="s">
        <v>701</v>
      </c>
      <c r="F699" s="6" t="str">
        <f t="shared" si="10"/>
        <v>ok</v>
      </c>
    </row>
    <row r="700" spans="1:6" ht="30" x14ac:dyDescent="0.25">
      <c r="A700" s="38" t="s">
        <v>702</v>
      </c>
      <c r="B700" s="39">
        <v>938539.34</v>
      </c>
      <c r="C700" s="40">
        <v>747.7</v>
      </c>
      <c r="D700" s="40">
        <v>0</v>
      </c>
      <c r="E700" s="7" t="s">
        <v>702</v>
      </c>
      <c r="F700" s="6" t="str">
        <f t="shared" si="10"/>
        <v>ok</v>
      </c>
    </row>
    <row r="701" spans="1:6" ht="30" x14ac:dyDescent="0.25">
      <c r="A701" s="41" t="s">
        <v>703</v>
      </c>
      <c r="B701" s="42">
        <v>351952.28</v>
      </c>
      <c r="C701" s="42">
        <v>1417.37</v>
      </c>
      <c r="D701" s="43">
        <v>0</v>
      </c>
      <c r="E701" s="7" t="s">
        <v>703</v>
      </c>
      <c r="F701" s="6" t="str">
        <f t="shared" si="10"/>
        <v>ok</v>
      </c>
    </row>
    <row r="702" spans="1:6" ht="30" x14ac:dyDescent="0.25">
      <c r="A702" s="38" t="s">
        <v>704</v>
      </c>
      <c r="B702" s="39">
        <v>351952.28</v>
      </c>
      <c r="C702" s="39">
        <v>2279.64</v>
      </c>
      <c r="D702" s="40">
        <v>0</v>
      </c>
      <c r="E702" s="7" t="s">
        <v>704</v>
      </c>
      <c r="F702" s="6" t="str">
        <f t="shared" si="10"/>
        <v>ok</v>
      </c>
    </row>
    <row r="703" spans="1:6" ht="30" x14ac:dyDescent="0.25">
      <c r="A703" s="41" t="s">
        <v>705</v>
      </c>
      <c r="B703" s="42">
        <v>703904.51</v>
      </c>
      <c r="C703" s="42">
        <v>7673.19</v>
      </c>
      <c r="D703" s="43">
        <v>0</v>
      </c>
      <c r="E703" s="7" t="s">
        <v>705</v>
      </c>
      <c r="F703" s="6" t="str">
        <f t="shared" si="10"/>
        <v>ok</v>
      </c>
    </row>
    <row r="704" spans="1:6" ht="45" x14ac:dyDescent="0.25">
      <c r="A704" s="38" t="s">
        <v>706</v>
      </c>
      <c r="B704" s="39">
        <v>351952.28</v>
      </c>
      <c r="C704" s="40">
        <v>319.41000000000003</v>
      </c>
      <c r="D704" s="40">
        <v>0</v>
      </c>
      <c r="E704" s="7" t="s">
        <v>706</v>
      </c>
      <c r="F704" s="6" t="str">
        <f t="shared" si="10"/>
        <v>ok</v>
      </c>
    </row>
    <row r="705" spans="1:6" ht="30" x14ac:dyDescent="0.25">
      <c r="A705" s="41" t="s">
        <v>707</v>
      </c>
      <c r="B705" s="42">
        <v>351952.28</v>
      </c>
      <c r="C705" s="42">
        <v>2844.58</v>
      </c>
      <c r="D705" s="43">
        <v>0</v>
      </c>
      <c r="E705" s="7" t="s">
        <v>707</v>
      </c>
      <c r="F705" s="6" t="str">
        <f t="shared" si="10"/>
        <v>ok</v>
      </c>
    </row>
    <row r="706" spans="1:6" ht="30" x14ac:dyDescent="0.25">
      <c r="A706" s="38" t="s">
        <v>708</v>
      </c>
      <c r="B706" s="39">
        <v>351952.28</v>
      </c>
      <c r="C706" s="40">
        <v>569.6</v>
      </c>
      <c r="D706" s="40">
        <v>0</v>
      </c>
      <c r="E706" s="7" t="s">
        <v>708</v>
      </c>
      <c r="F706" s="6" t="str">
        <f t="shared" si="10"/>
        <v>ok</v>
      </c>
    </row>
    <row r="707" spans="1:6" ht="30" x14ac:dyDescent="0.25">
      <c r="A707" s="41" t="s">
        <v>709</v>
      </c>
      <c r="B707" s="42">
        <v>469269.68</v>
      </c>
      <c r="C707" s="42">
        <v>1114.8900000000001</v>
      </c>
      <c r="D707" s="43">
        <v>0</v>
      </c>
      <c r="E707" s="7" t="s">
        <v>709</v>
      </c>
      <c r="F707" s="6" t="str">
        <f t="shared" si="10"/>
        <v>ok</v>
      </c>
    </row>
    <row r="708" spans="1:6" ht="30" x14ac:dyDescent="0.25">
      <c r="A708" s="38" t="s">
        <v>710</v>
      </c>
      <c r="B708" s="39">
        <v>821221.91</v>
      </c>
      <c r="C708" s="39">
        <v>2594.5300000000002</v>
      </c>
      <c r="D708" s="40">
        <v>0</v>
      </c>
      <c r="E708" s="7" t="s">
        <v>710</v>
      </c>
      <c r="F708" s="6" t="str">
        <f t="shared" si="10"/>
        <v>ok</v>
      </c>
    </row>
    <row r="709" spans="1:6" ht="30" x14ac:dyDescent="0.25">
      <c r="A709" s="41" t="s">
        <v>711</v>
      </c>
      <c r="B709" s="42">
        <v>351952.28</v>
      </c>
      <c r="C709" s="43">
        <v>177.65</v>
      </c>
      <c r="D709" s="43">
        <v>0</v>
      </c>
      <c r="E709" s="7" t="s">
        <v>711</v>
      </c>
      <c r="F709" s="6" t="str">
        <f t="shared" si="10"/>
        <v>ok</v>
      </c>
    </row>
    <row r="710" spans="1:6" ht="30" x14ac:dyDescent="0.25">
      <c r="A710" s="38" t="s">
        <v>712</v>
      </c>
      <c r="B710" s="39">
        <v>351952.28</v>
      </c>
      <c r="C710" s="40">
        <v>62.38</v>
      </c>
      <c r="D710" s="40">
        <v>0</v>
      </c>
      <c r="E710" s="7" t="s">
        <v>712</v>
      </c>
      <c r="F710" s="6" t="str">
        <f t="shared" si="10"/>
        <v>ok</v>
      </c>
    </row>
    <row r="711" spans="1:6" x14ac:dyDescent="0.25">
      <c r="A711" s="41" t="s">
        <v>713</v>
      </c>
      <c r="B711" s="42">
        <v>351952.28</v>
      </c>
      <c r="C711" s="43">
        <v>158.29</v>
      </c>
      <c r="D711" s="43">
        <v>0</v>
      </c>
      <c r="E711" s="7" t="s">
        <v>713</v>
      </c>
      <c r="F711" s="6" t="str">
        <f t="shared" ref="F711:F774" si="11">IF(A711=E711,"ok","erro")</f>
        <v>ok</v>
      </c>
    </row>
    <row r="712" spans="1:6" ht="30" x14ac:dyDescent="0.25">
      <c r="A712" s="38" t="s">
        <v>714</v>
      </c>
      <c r="B712" s="39">
        <v>1173174.17</v>
      </c>
      <c r="C712" s="39">
        <v>1294.56</v>
      </c>
      <c r="D712" s="40">
        <v>0</v>
      </c>
      <c r="E712" s="7" t="s">
        <v>714</v>
      </c>
      <c r="F712" s="6" t="str">
        <f t="shared" si="11"/>
        <v>ok</v>
      </c>
    </row>
    <row r="713" spans="1:6" ht="30" x14ac:dyDescent="0.25">
      <c r="A713" s="41" t="s">
        <v>715</v>
      </c>
      <c r="B713" s="42">
        <v>351952.28</v>
      </c>
      <c r="C713" s="43">
        <v>49.89</v>
      </c>
      <c r="D713" s="43">
        <v>0</v>
      </c>
      <c r="E713" s="7" t="s">
        <v>715</v>
      </c>
      <c r="F713" s="6" t="str">
        <f t="shared" si="11"/>
        <v>ok</v>
      </c>
    </row>
    <row r="714" spans="1:6" ht="30" x14ac:dyDescent="0.25">
      <c r="A714" s="38" t="s">
        <v>716</v>
      </c>
      <c r="B714" s="39">
        <v>351952.28</v>
      </c>
      <c r="C714" s="40">
        <v>580.95000000000005</v>
      </c>
      <c r="D714" s="40">
        <v>0</v>
      </c>
      <c r="E714" s="7" t="s">
        <v>716</v>
      </c>
      <c r="F714" s="6" t="str">
        <f t="shared" si="11"/>
        <v>ok</v>
      </c>
    </row>
    <row r="715" spans="1:6" ht="30" x14ac:dyDescent="0.25">
      <c r="A715" s="41" t="s">
        <v>717</v>
      </c>
      <c r="B715" s="42">
        <v>351952.28</v>
      </c>
      <c r="C715" s="43">
        <v>219.41</v>
      </c>
      <c r="D715" s="43">
        <v>0</v>
      </c>
      <c r="E715" s="7" t="s">
        <v>717</v>
      </c>
      <c r="F715" s="6" t="str">
        <f t="shared" si="11"/>
        <v>ok</v>
      </c>
    </row>
    <row r="716" spans="1:6" ht="30" x14ac:dyDescent="0.25">
      <c r="A716" s="38" t="s">
        <v>718</v>
      </c>
      <c r="B716" s="39">
        <v>703904.51</v>
      </c>
      <c r="C716" s="39">
        <v>1794.48</v>
      </c>
      <c r="D716" s="40">
        <v>0</v>
      </c>
      <c r="E716" s="7" t="s">
        <v>718</v>
      </c>
      <c r="F716" s="6" t="str">
        <f t="shared" si="11"/>
        <v>ok</v>
      </c>
    </row>
    <row r="717" spans="1:6" ht="30" x14ac:dyDescent="0.25">
      <c r="A717" s="41" t="s">
        <v>719</v>
      </c>
      <c r="B717" s="42">
        <v>351952.28</v>
      </c>
      <c r="C717" s="43">
        <v>186</v>
      </c>
      <c r="D717" s="43">
        <v>0</v>
      </c>
      <c r="E717" s="7" t="s">
        <v>719</v>
      </c>
      <c r="F717" s="6" t="str">
        <f t="shared" si="11"/>
        <v>ok</v>
      </c>
    </row>
    <row r="718" spans="1:6" x14ac:dyDescent="0.25">
      <c r="A718" s="38" t="s">
        <v>720</v>
      </c>
      <c r="B718" s="39">
        <v>1290491.5900000001</v>
      </c>
      <c r="C718" s="39">
        <v>3898</v>
      </c>
      <c r="D718" s="40">
        <v>0</v>
      </c>
      <c r="E718" s="7" t="s">
        <v>720</v>
      </c>
      <c r="F718" s="6" t="str">
        <f t="shared" si="11"/>
        <v>ok</v>
      </c>
    </row>
    <row r="719" spans="1:6" ht="30" x14ac:dyDescent="0.25">
      <c r="A719" s="41" t="s">
        <v>721</v>
      </c>
      <c r="B719" s="42">
        <v>351952.28</v>
      </c>
      <c r="C719" s="42">
        <v>1409.03</v>
      </c>
      <c r="D719" s="43">
        <v>0</v>
      </c>
      <c r="E719" s="7" t="s">
        <v>721</v>
      </c>
      <c r="F719" s="6" t="str">
        <f t="shared" si="11"/>
        <v>ok</v>
      </c>
    </row>
    <row r="720" spans="1:6" ht="30" x14ac:dyDescent="0.25">
      <c r="A720" s="38" t="s">
        <v>722</v>
      </c>
      <c r="B720" s="39">
        <v>351952.28</v>
      </c>
      <c r="C720" s="39">
        <v>52339.25</v>
      </c>
      <c r="D720" s="40">
        <v>0</v>
      </c>
      <c r="E720" s="7" t="s">
        <v>722</v>
      </c>
      <c r="F720" s="6" t="str">
        <f t="shared" si="11"/>
        <v>ok</v>
      </c>
    </row>
    <row r="721" spans="1:6" ht="30" x14ac:dyDescent="0.25">
      <c r="A721" s="41" t="s">
        <v>723</v>
      </c>
      <c r="B721" s="42">
        <v>351952.28</v>
      </c>
      <c r="C721" s="43">
        <v>772.68</v>
      </c>
      <c r="D721" s="43">
        <v>0</v>
      </c>
      <c r="E721" s="7" t="s">
        <v>723</v>
      </c>
      <c r="F721" s="6" t="str">
        <f t="shared" si="11"/>
        <v>ok</v>
      </c>
    </row>
    <row r="722" spans="1:6" x14ac:dyDescent="0.25">
      <c r="A722" s="38" t="s">
        <v>724</v>
      </c>
      <c r="B722" s="39">
        <v>469269.68</v>
      </c>
      <c r="C722" s="39">
        <v>2634.3</v>
      </c>
      <c r="D722" s="40">
        <v>0</v>
      </c>
      <c r="E722" s="7" t="s">
        <v>724</v>
      </c>
      <c r="F722" s="6" t="str">
        <f t="shared" si="11"/>
        <v>ok</v>
      </c>
    </row>
    <row r="723" spans="1:6" ht="30" x14ac:dyDescent="0.25">
      <c r="A723" s="41" t="s">
        <v>725</v>
      </c>
      <c r="B723" s="42">
        <v>351952.28</v>
      </c>
      <c r="C723" s="43">
        <v>611.52</v>
      </c>
      <c r="D723" s="43">
        <v>0</v>
      </c>
      <c r="E723" s="7" t="s">
        <v>725</v>
      </c>
      <c r="F723" s="6" t="str">
        <f t="shared" si="11"/>
        <v>ok</v>
      </c>
    </row>
    <row r="724" spans="1:6" ht="30" x14ac:dyDescent="0.25">
      <c r="A724" s="38" t="s">
        <v>726</v>
      </c>
      <c r="B724" s="39">
        <v>351952.28</v>
      </c>
      <c r="C724" s="40">
        <v>347.32</v>
      </c>
      <c r="D724" s="40">
        <v>0</v>
      </c>
      <c r="E724" s="7" t="s">
        <v>726</v>
      </c>
      <c r="F724" s="6" t="str">
        <f t="shared" si="11"/>
        <v>ok</v>
      </c>
    </row>
    <row r="725" spans="1:6" ht="30" x14ac:dyDescent="0.25">
      <c r="A725" s="41" t="s">
        <v>727</v>
      </c>
      <c r="B725" s="42">
        <v>351952.28</v>
      </c>
      <c r="C725" s="42">
        <v>4740.79</v>
      </c>
      <c r="D725" s="43">
        <v>0</v>
      </c>
      <c r="E725" s="7" t="s">
        <v>727</v>
      </c>
      <c r="F725" s="6" t="str">
        <f t="shared" si="11"/>
        <v>ok</v>
      </c>
    </row>
    <row r="726" spans="1:6" ht="30" x14ac:dyDescent="0.25">
      <c r="A726" s="38" t="s">
        <v>728</v>
      </c>
      <c r="B726" s="39">
        <v>469269.68</v>
      </c>
      <c r="C726" s="39">
        <v>1247.67</v>
      </c>
      <c r="D726" s="40">
        <v>0</v>
      </c>
      <c r="E726" s="7" t="s">
        <v>728</v>
      </c>
      <c r="F726" s="6" t="str">
        <f t="shared" si="11"/>
        <v>ok</v>
      </c>
    </row>
    <row r="727" spans="1:6" ht="30" x14ac:dyDescent="0.25">
      <c r="A727" s="41" t="s">
        <v>729</v>
      </c>
      <c r="B727" s="42">
        <v>469269.68</v>
      </c>
      <c r="C727" s="42">
        <v>1232.79</v>
      </c>
      <c r="D727" s="43">
        <v>0</v>
      </c>
      <c r="E727" s="7" t="s">
        <v>729</v>
      </c>
      <c r="F727" s="6" t="str">
        <f t="shared" si="11"/>
        <v>ok</v>
      </c>
    </row>
    <row r="728" spans="1:6" ht="30" x14ac:dyDescent="0.25">
      <c r="A728" s="38" t="s">
        <v>730</v>
      </c>
      <c r="B728" s="39">
        <v>351952.28</v>
      </c>
      <c r="C728" s="40">
        <v>88.42</v>
      </c>
      <c r="D728" s="40">
        <v>0</v>
      </c>
      <c r="E728" s="7" t="s">
        <v>730</v>
      </c>
      <c r="F728" s="6" t="str">
        <f t="shared" si="11"/>
        <v>ok</v>
      </c>
    </row>
    <row r="729" spans="1:6" ht="30" x14ac:dyDescent="0.25">
      <c r="A729" s="41" t="s">
        <v>731</v>
      </c>
      <c r="B729" s="42">
        <v>821221.91</v>
      </c>
      <c r="C729" s="42">
        <v>4917.58</v>
      </c>
      <c r="D729" s="43">
        <v>0</v>
      </c>
      <c r="E729" s="7" t="s">
        <v>731</v>
      </c>
      <c r="F729" s="6" t="str">
        <f t="shared" si="11"/>
        <v>ok</v>
      </c>
    </row>
    <row r="730" spans="1:6" x14ac:dyDescent="0.25">
      <c r="A730" s="38" t="s">
        <v>732</v>
      </c>
      <c r="B730" s="39">
        <v>938539.34</v>
      </c>
      <c r="C730" s="39">
        <v>6103.99</v>
      </c>
      <c r="D730" s="40">
        <v>0</v>
      </c>
      <c r="E730" s="7" t="s">
        <v>732</v>
      </c>
      <c r="F730" s="6" t="str">
        <f t="shared" si="11"/>
        <v>ok</v>
      </c>
    </row>
    <row r="731" spans="1:6" ht="45" x14ac:dyDescent="0.25">
      <c r="A731" s="41" t="s">
        <v>733</v>
      </c>
      <c r="B731" s="42">
        <v>351952.28</v>
      </c>
      <c r="C731" s="42">
        <v>8756.17</v>
      </c>
      <c r="D731" s="43">
        <v>0</v>
      </c>
      <c r="E731" s="7" t="s">
        <v>733</v>
      </c>
      <c r="F731" s="6" t="str">
        <f t="shared" si="11"/>
        <v>ok</v>
      </c>
    </row>
    <row r="732" spans="1:6" ht="30" x14ac:dyDescent="0.25">
      <c r="A732" s="38" t="s">
        <v>734</v>
      </c>
      <c r="B732" s="39">
        <v>351952.28</v>
      </c>
      <c r="C732" s="39">
        <v>1209.26</v>
      </c>
      <c r="D732" s="40">
        <v>0</v>
      </c>
      <c r="E732" s="7" t="s">
        <v>734</v>
      </c>
      <c r="F732" s="6" t="str">
        <f t="shared" si="11"/>
        <v>ok</v>
      </c>
    </row>
    <row r="733" spans="1:6" ht="30" x14ac:dyDescent="0.25">
      <c r="A733" s="41" t="s">
        <v>735</v>
      </c>
      <c r="B733" s="42">
        <v>351952.28</v>
      </c>
      <c r="C733" s="43">
        <v>607.20000000000005</v>
      </c>
      <c r="D733" s="43">
        <v>0</v>
      </c>
      <c r="E733" s="7" t="s">
        <v>735</v>
      </c>
      <c r="F733" s="6" t="str">
        <f t="shared" si="11"/>
        <v>ok</v>
      </c>
    </row>
    <row r="734" spans="1:6" ht="30" x14ac:dyDescent="0.25">
      <c r="A734" s="38" t="s">
        <v>736</v>
      </c>
      <c r="B734" s="39">
        <v>821221.91</v>
      </c>
      <c r="C734" s="39">
        <v>1004.83</v>
      </c>
      <c r="D734" s="40">
        <v>0</v>
      </c>
      <c r="E734" s="7" t="s">
        <v>736</v>
      </c>
      <c r="F734" s="6" t="str">
        <f t="shared" si="11"/>
        <v>ok</v>
      </c>
    </row>
    <row r="735" spans="1:6" ht="30" x14ac:dyDescent="0.25">
      <c r="A735" s="41" t="s">
        <v>737</v>
      </c>
      <c r="B735" s="42">
        <v>469269.68</v>
      </c>
      <c r="C735" s="43">
        <v>178.97</v>
      </c>
      <c r="D735" s="43">
        <v>0</v>
      </c>
      <c r="E735" s="7" t="s">
        <v>737</v>
      </c>
      <c r="F735" s="6" t="str">
        <f t="shared" si="11"/>
        <v>ok</v>
      </c>
    </row>
    <row r="736" spans="1:6" ht="30" x14ac:dyDescent="0.25">
      <c r="A736" s="38" t="s">
        <v>868</v>
      </c>
      <c r="B736" s="39">
        <v>1642443.83</v>
      </c>
      <c r="C736" s="39">
        <v>6417.18</v>
      </c>
      <c r="D736" s="40">
        <v>0</v>
      </c>
      <c r="E736" s="7" t="s">
        <v>738</v>
      </c>
      <c r="F736" s="6" t="str">
        <f t="shared" si="11"/>
        <v>ok</v>
      </c>
    </row>
    <row r="737" spans="1:6" ht="30" x14ac:dyDescent="0.25">
      <c r="A737" s="41" t="s">
        <v>739</v>
      </c>
      <c r="B737" s="42">
        <v>469269.68</v>
      </c>
      <c r="C737" s="43">
        <v>925.46</v>
      </c>
      <c r="D737" s="43">
        <v>0</v>
      </c>
      <c r="E737" s="7" t="s">
        <v>739</v>
      </c>
      <c r="F737" s="6" t="str">
        <f t="shared" si="11"/>
        <v>ok</v>
      </c>
    </row>
    <row r="738" spans="1:6" ht="30" x14ac:dyDescent="0.25">
      <c r="A738" s="38" t="s">
        <v>740</v>
      </c>
      <c r="B738" s="39">
        <v>351952.28</v>
      </c>
      <c r="C738" s="40">
        <v>942.46</v>
      </c>
      <c r="D738" s="40">
        <v>0</v>
      </c>
      <c r="E738" s="7" t="s">
        <v>740</v>
      </c>
      <c r="F738" s="6" t="str">
        <f t="shared" si="11"/>
        <v>ok</v>
      </c>
    </row>
    <row r="739" spans="1:6" ht="30" x14ac:dyDescent="0.25">
      <c r="A739" s="41" t="s">
        <v>741</v>
      </c>
      <c r="B739" s="42">
        <v>351952.28</v>
      </c>
      <c r="C739" s="43">
        <v>362.42</v>
      </c>
      <c r="D739" s="43">
        <v>0</v>
      </c>
      <c r="E739" s="7" t="s">
        <v>741</v>
      </c>
      <c r="F739" s="6" t="str">
        <f t="shared" si="11"/>
        <v>ok</v>
      </c>
    </row>
    <row r="740" spans="1:6" ht="30" x14ac:dyDescent="0.25">
      <c r="A740" s="38" t="s">
        <v>742</v>
      </c>
      <c r="B740" s="39">
        <v>351952.28</v>
      </c>
      <c r="C740" s="39">
        <v>1510.66</v>
      </c>
      <c r="D740" s="40">
        <v>0</v>
      </c>
      <c r="E740" s="7" t="s">
        <v>742</v>
      </c>
      <c r="F740" s="6" t="str">
        <f t="shared" si="11"/>
        <v>ok</v>
      </c>
    </row>
    <row r="741" spans="1:6" ht="30" x14ac:dyDescent="0.25">
      <c r="A741" s="41" t="s">
        <v>743</v>
      </c>
      <c r="B741" s="42">
        <v>703904.51</v>
      </c>
      <c r="C741" s="42">
        <v>1774.32</v>
      </c>
      <c r="D741" s="43">
        <v>0</v>
      </c>
      <c r="E741" s="7" t="s">
        <v>743</v>
      </c>
      <c r="F741" s="6" t="str">
        <f t="shared" si="11"/>
        <v>ok</v>
      </c>
    </row>
    <row r="742" spans="1:6" ht="30" x14ac:dyDescent="0.25">
      <c r="A742" s="38" t="s">
        <v>744</v>
      </c>
      <c r="B742" s="39">
        <v>586587.1</v>
      </c>
      <c r="C742" s="40">
        <v>789.85</v>
      </c>
      <c r="D742" s="40">
        <v>0</v>
      </c>
      <c r="E742" s="7" t="s">
        <v>744</v>
      </c>
      <c r="F742" s="6" t="str">
        <f t="shared" si="11"/>
        <v>ok</v>
      </c>
    </row>
    <row r="743" spans="1:6" ht="30" x14ac:dyDescent="0.25">
      <c r="A743" s="41" t="s">
        <v>745</v>
      </c>
      <c r="B743" s="42">
        <v>821221.91</v>
      </c>
      <c r="C743" s="42">
        <v>2858.12</v>
      </c>
      <c r="D743" s="43">
        <v>0</v>
      </c>
      <c r="E743" s="7" t="s">
        <v>745</v>
      </c>
      <c r="F743" s="6" t="str">
        <f t="shared" si="11"/>
        <v>ok</v>
      </c>
    </row>
    <row r="744" spans="1:6" ht="30" x14ac:dyDescent="0.25">
      <c r="A744" s="38" t="s">
        <v>746</v>
      </c>
      <c r="B744" s="39">
        <v>821221.91</v>
      </c>
      <c r="C744" s="40">
        <v>478.99</v>
      </c>
      <c r="D744" s="40">
        <v>0</v>
      </c>
      <c r="E744" s="7" t="s">
        <v>746</v>
      </c>
      <c r="F744" s="6" t="str">
        <f t="shared" si="11"/>
        <v>ok</v>
      </c>
    </row>
    <row r="745" spans="1:6" ht="30" x14ac:dyDescent="0.25">
      <c r="A745" s="41" t="s">
        <v>747</v>
      </c>
      <c r="B745" s="42">
        <v>351952.28</v>
      </c>
      <c r="C745" s="42">
        <v>1381.21</v>
      </c>
      <c r="D745" s="43">
        <v>0</v>
      </c>
      <c r="E745" s="7" t="s">
        <v>747</v>
      </c>
      <c r="F745" s="6" t="str">
        <f t="shared" si="11"/>
        <v>ok</v>
      </c>
    </row>
    <row r="746" spans="1:6" ht="30" x14ac:dyDescent="0.25">
      <c r="A746" s="38" t="s">
        <v>748</v>
      </c>
      <c r="B746" s="39">
        <v>703904.51</v>
      </c>
      <c r="C746" s="40">
        <v>628.51</v>
      </c>
      <c r="D746" s="40">
        <v>0</v>
      </c>
      <c r="E746" s="7" t="s">
        <v>748</v>
      </c>
      <c r="F746" s="6" t="str">
        <f t="shared" si="11"/>
        <v>ok</v>
      </c>
    </row>
    <row r="747" spans="1:6" ht="30" x14ac:dyDescent="0.25">
      <c r="A747" s="41" t="s">
        <v>749</v>
      </c>
      <c r="B747" s="42">
        <v>351952.28</v>
      </c>
      <c r="C747" s="43">
        <v>459.69</v>
      </c>
      <c r="D747" s="43">
        <v>0</v>
      </c>
      <c r="E747" s="7" t="s">
        <v>749</v>
      </c>
      <c r="F747" s="6" t="str">
        <f t="shared" si="11"/>
        <v>ok</v>
      </c>
    </row>
    <row r="748" spans="1:6" ht="30" x14ac:dyDescent="0.25">
      <c r="A748" s="38" t="s">
        <v>750</v>
      </c>
      <c r="B748" s="39">
        <v>351952.28</v>
      </c>
      <c r="C748" s="40">
        <v>932.02</v>
      </c>
      <c r="D748" s="40">
        <v>0</v>
      </c>
      <c r="E748" s="7" t="s">
        <v>750</v>
      </c>
      <c r="F748" s="6" t="str">
        <f t="shared" si="11"/>
        <v>ok</v>
      </c>
    </row>
    <row r="749" spans="1:6" ht="30" x14ac:dyDescent="0.25">
      <c r="A749" s="41" t="s">
        <v>751</v>
      </c>
      <c r="B749" s="42">
        <v>351952.28</v>
      </c>
      <c r="C749" s="43">
        <v>947.09</v>
      </c>
      <c r="D749" s="43">
        <v>0</v>
      </c>
      <c r="E749" s="7" t="s">
        <v>751</v>
      </c>
      <c r="F749" s="6" t="str">
        <f t="shared" si="11"/>
        <v>ok</v>
      </c>
    </row>
    <row r="750" spans="1:6" ht="30" x14ac:dyDescent="0.25">
      <c r="A750" s="38" t="s">
        <v>752</v>
      </c>
      <c r="B750" s="39">
        <v>351952.28</v>
      </c>
      <c r="C750" s="39">
        <v>1454.25</v>
      </c>
      <c r="D750" s="40">
        <v>0</v>
      </c>
      <c r="E750" s="7" t="s">
        <v>752</v>
      </c>
      <c r="F750" s="6" t="str">
        <f t="shared" si="11"/>
        <v>ok</v>
      </c>
    </row>
    <row r="751" spans="1:6" ht="30" x14ac:dyDescent="0.25">
      <c r="A751" s="41" t="s">
        <v>753</v>
      </c>
      <c r="B751" s="42">
        <v>351952.28</v>
      </c>
      <c r="C751" s="43">
        <v>533.77</v>
      </c>
      <c r="D751" s="43">
        <v>0</v>
      </c>
      <c r="E751" s="7" t="s">
        <v>753</v>
      </c>
      <c r="F751" s="6" t="str">
        <f t="shared" si="11"/>
        <v>ok</v>
      </c>
    </row>
    <row r="752" spans="1:6" ht="30" x14ac:dyDescent="0.25">
      <c r="A752" s="38" t="s">
        <v>754</v>
      </c>
      <c r="B752" s="39">
        <v>351952.28</v>
      </c>
      <c r="C752" s="40">
        <v>386.04</v>
      </c>
      <c r="D752" s="40">
        <v>0</v>
      </c>
      <c r="E752" s="7" t="s">
        <v>754</v>
      </c>
      <c r="F752" s="6" t="str">
        <f t="shared" si="11"/>
        <v>ok</v>
      </c>
    </row>
    <row r="753" spans="1:6" ht="30" x14ac:dyDescent="0.25">
      <c r="A753" s="41" t="s">
        <v>755</v>
      </c>
      <c r="B753" s="42">
        <v>351952.28</v>
      </c>
      <c r="C753" s="43">
        <v>79.319999999999993</v>
      </c>
      <c r="D753" s="43">
        <v>0</v>
      </c>
      <c r="E753" s="7" t="s">
        <v>755</v>
      </c>
      <c r="F753" s="6" t="str">
        <f t="shared" si="11"/>
        <v>ok</v>
      </c>
    </row>
    <row r="754" spans="1:6" x14ac:dyDescent="0.25">
      <c r="A754" s="38" t="s">
        <v>756</v>
      </c>
      <c r="B754" s="39">
        <v>1173174.17</v>
      </c>
      <c r="C754" s="40">
        <v>477.93</v>
      </c>
      <c r="D754" s="40">
        <v>0</v>
      </c>
      <c r="E754" s="7" t="s">
        <v>756</v>
      </c>
      <c r="F754" s="6" t="str">
        <f t="shared" si="11"/>
        <v>ok</v>
      </c>
    </row>
    <row r="755" spans="1:6" ht="30" x14ac:dyDescent="0.25">
      <c r="A755" s="41" t="s">
        <v>757</v>
      </c>
      <c r="B755" s="42">
        <v>351952.28</v>
      </c>
      <c r="C755" s="42">
        <v>1310.84</v>
      </c>
      <c r="D755" s="43">
        <v>0</v>
      </c>
      <c r="E755" s="7" t="s">
        <v>757</v>
      </c>
      <c r="F755" s="6" t="str">
        <f t="shared" si="11"/>
        <v>ok</v>
      </c>
    </row>
    <row r="756" spans="1:6" ht="30" x14ac:dyDescent="0.25">
      <c r="A756" s="38" t="s">
        <v>758</v>
      </c>
      <c r="B756" s="39">
        <v>351952.28</v>
      </c>
      <c r="C756" s="39">
        <v>1502.59</v>
      </c>
      <c r="D756" s="40">
        <v>0</v>
      </c>
      <c r="E756" s="7" t="s">
        <v>758</v>
      </c>
      <c r="F756" s="6" t="str">
        <f t="shared" si="11"/>
        <v>ok</v>
      </c>
    </row>
    <row r="757" spans="1:6" ht="30" x14ac:dyDescent="0.25">
      <c r="A757" s="41" t="s">
        <v>759</v>
      </c>
      <c r="B757" s="42">
        <v>351952.28</v>
      </c>
      <c r="C757" s="43">
        <v>304.98</v>
      </c>
      <c r="D757" s="43">
        <v>0</v>
      </c>
      <c r="E757" s="7" t="s">
        <v>759</v>
      </c>
      <c r="F757" s="6" t="str">
        <f t="shared" si="11"/>
        <v>ok</v>
      </c>
    </row>
    <row r="758" spans="1:6" ht="30" x14ac:dyDescent="0.25">
      <c r="A758" s="38" t="s">
        <v>760</v>
      </c>
      <c r="B758" s="39">
        <v>351952.28</v>
      </c>
      <c r="C758" s="40">
        <v>572.63</v>
      </c>
      <c r="D758" s="40">
        <v>0</v>
      </c>
      <c r="E758" s="7" t="s">
        <v>760</v>
      </c>
      <c r="F758" s="6" t="str">
        <f t="shared" si="11"/>
        <v>ok</v>
      </c>
    </row>
    <row r="759" spans="1:6" x14ac:dyDescent="0.25">
      <c r="A759" s="41" t="s">
        <v>761</v>
      </c>
      <c r="B759" s="42">
        <v>469269.68</v>
      </c>
      <c r="C759" s="43">
        <v>949.87</v>
      </c>
      <c r="D759" s="43">
        <v>0</v>
      </c>
      <c r="E759" s="7" t="s">
        <v>761</v>
      </c>
      <c r="F759" s="6" t="str">
        <f t="shared" si="11"/>
        <v>ok</v>
      </c>
    </row>
    <row r="760" spans="1:6" ht="30" x14ac:dyDescent="0.25">
      <c r="A760" s="38" t="s">
        <v>762</v>
      </c>
      <c r="B760" s="39">
        <v>351952.28</v>
      </c>
      <c r="C760" s="39">
        <v>24108.37</v>
      </c>
      <c r="D760" s="40">
        <v>0</v>
      </c>
      <c r="E760" s="7" t="s">
        <v>762</v>
      </c>
      <c r="F760" s="6" t="str">
        <f t="shared" si="11"/>
        <v>ok</v>
      </c>
    </row>
    <row r="761" spans="1:6" ht="30" x14ac:dyDescent="0.25">
      <c r="A761" s="41" t="s">
        <v>763</v>
      </c>
      <c r="B761" s="42">
        <v>351952.28</v>
      </c>
      <c r="C761" s="43">
        <v>359.74</v>
      </c>
      <c r="D761" s="43">
        <v>0</v>
      </c>
      <c r="E761" s="7" t="s">
        <v>763</v>
      </c>
      <c r="F761" s="6" t="str">
        <f t="shared" si="11"/>
        <v>ok</v>
      </c>
    </row>
    <row r="762" spans="1:6" ht="45" x14ac:dyDescent="0.25">
      <c r="A762" s="38" t="s">
        <v>764</v>
      </c>
      <c r="B762" s="39">
        <v>351952.28</v>
      </c>
      <c r="C762" s="40">
        <v>67.89</v>
      </c>
      <c r="D762" s="40">
        <v>0</v>
      </c>
      <c r="E762" s="7" t="s">
        <v>764</v>
      </c>
      <c r="F762" s="6" t="str">
        <f t="shared" si="11"/>
        <v>ok</v>
      </c>
    </row>
    <row r="763" spans="1:6" ht="30" x14ac:dyDescent="0.25">
      <c r="A763" s="41" t="s">
        <v>765</v>
      </c>
      <c r="B763" s="42">
        <v>351952.28</v>
      </c>
      <c r="C763" s="43">
        <v>221.55</v>
      </c>
      <c r="D763" s="43">
        <v>0</v>
      </c>
      <c r="E763" s="7" t="s">
        <v>765</v>
      </c>
      <c r="F763" s="6" t="str">
        <f t="shared" si="11"/>
        <v>ok</v>
      </c>
    </row>
    <row r="764" spans="1:6" ht="30" x14ac:dyDescent="0.25">
      <c r="A764" s="38" t="s">
        <v>766</v>
      </c>
      <c r="B764" s="39">
        <v>469269.68</v>
      </c>
      <c r="C764" s="40">
        <v>933.35</v>
      </c>
      <c r="D764" s="40">
        <v>0</v>
      </c>
      <c r="E764" s="7" t="s">
        <v>766</v>
      </c>
      <c r="F764" s="6" t="str">
        <f t="shared" si="11"/>
        <v>ok</v>
      </c>
    </row>
    <row r="765" spans="1:6" ht="30" x14ac:dyDescent="0.25">
      <c r="A765" s="41" t="s">
        <v>767</v>
      </c>
      <c r="B765" s="42">
        <v>351952.28</v>
      </c>
      <c r="C765" s="42">
        <v>4253.62</v>
      </c>
      <c r="D765" s="43">
        <v>0</v>
      </c>
      <c r="E765" s="7" t="s">
        <v>767</v>
      </c>
      <c r="F765" s="6" t="str">
        <f t="shared" si="11"/>
        <v>ok</v>
      </c>
    </row>
    <row r="766" spans="1:6" ht="30" x14ac:dyDescent="0.25">
      <c r="A766" s="38" t="s">
        <v>768</v>
      </c>
      <c r="B766" s="39">
        <v>1407808.99</v>
      </c>
      <c r="C766" s="39">
        <v>5077.33</v>
      </c>
      <c r="D766" s="40">
        <v>0</v>
      </c>
      <c r="E766" s="7" t="s">
        <v>768</v>
      </c>
      <c r="F766" s="6" t="str">
        <f t="shared" si="11"/>
        <v>ok</v>
      </c>
    </row>
    <row r="767" spans="1:6" ht="30" x14ac:dyDescent="0.25">
      <c r="A767" s="41" t="s">
        <v>769</v>
      </c>
      <c r="B767" s="42">
        <v>351952.28</v>
      </c>
      <c r="C767" s="43">
        <v>265.14</v>
      </c>
      <c r="D767" s="43">
        <v>0</v>
      </c>
      <c r="E767" s="7" t="s">
        <v>769</v>
      </c>
      <c r="F767" s="6" t="str">
        <f t="shared" si="11"/>
        <v>ok</v>
      </c>
    </row>
    <row r="768" spans="1:6" ht="30" x14ac:dyDescent="0.25">
      <c r="A768" s="38" t="s">
        <v>770</v>
      </c>
      <c r="B768" s="39">
        <v>351952.28</v>
      </c>
      <c r="C768" s="40">
        <v>427.75</v>
      </c>
      <c r="D768" s="40">
        <v>0</v>
      </c>
      <c r="E768" s="7" t="s">
        <v>770</v>
      </c>
      <c r="F768" s="6" t="str">
        <f t="shared" si="11"/>
        <v>ok</v>
      </c>
    </row>
    <row r="769" spans="1:6" ht="30" x14ac:dyDescent="0.25">
      <c r="A769" s="41" t="s">
        <v>771</v>
      </c>
      <c r="B769" s="42">
        <v>351952.28</v>
      </c>
      <c r="C769" s="42">
        <v>3201.1</v>
      </c>
      <c r="D769" s="43">
        <v>0</v>
      </c>
      <c r="E769" s="7" t="s">
        <v>771</v>
      </c>
      <c r="F769" s="6" t="str">
        <f t="shared" si="11"/>
        <v>ok</v>
      </c>
    </row>
    <row r="770" spans="1:6" x14ac:dyDescent="0.25">
      <c r="A770" s="38" t="s">
        <v>772</v>
      </c>
      <c r="B770" s="39">
        <v>469269.68</v>
      </c>
      <c r="C770" s="39">
        <v>1838.97</v>
      </c>
      <c r="D770" s="40">
        <v>0</v>
      </c>
      <c r="E770" s="7" t="s">
        <v>772</v>
      </c>
      <c r="F770" s="6" t="str">
        <f t="shared" si="11"/>
        <v>ok</v>
      </c>
    </row>
    <row r="771" spans="1:6" ht="30" x14ac:dyDescent="0.25">
      <c r="A771" s="41" t="s">
        <v>773</v>
      </c>
      <c r="B771" s="42">
        <v>351952.28</v>
      </c>
      <c r="C771" s="42">
        <v>2891.8</v>
      </c>
      <c r="D771" s="43">
        <v>0</v>
      </c>
      <c r="E771" s="7" t="s">
        <v>773</v>
      </c>
      <c r="F771" s="6" t="str">
        <f t="shared" si="11"/>
        <v>ok</v>
      </c>
    </row>
    <row r="772" spans="1:6" ht="30" x14ac:dyDescent="0.25">
      <c r="A772" s="38" t="s">
        <v>774</v>
      </c>
      <c r="B772" s="39">
        <v>351952.28</v>
      </c>
      <c r="C772" s="39">
        <v>3108.77</v>
      </c>
      <c r="D772" s="40">
        <v>0</v>
      </c>
      <c r="E772" s="7" t="s">
        <v>774</v>
      </c>
      <c r="F772" s="6" t="str">
        <f t="shared" si="11"/>
        <v>ok</v>
      </c>
    </row>
    <row r="773" spans="1:6" x14ac:dyDescent="0.25">
      <c r="A773" s="41" t="s">
        <v>775</v>
      </c>
      <c r="B773" s="42">
        <v>351952.28</v>
      </c>
      <c r="C773" s="42">
        <v>1996.16</v>
      </c>
      <c r="D773" s="43">
        <v>0</v>
      </c>
      <c r="E773" s="7" t="s">
        <v>775</v>
      </c>
      <c r="F773" s="6" t="str">
        <f t="shared" si="11"/>
        <v>ok</v>
      </c>
    </row>
    <row r="774" spans="1:6" x14ac:dyDescent="0.25">
      <c r="A774" s="38" t="s">
        <v>776</v>
      </c>
      <c r="B774" s="39">
        <v>351952.28</v>
      </c>
      <c r="C774" s="40">
        <v>154.84</v>
      </c>
      <c r="D774" s="40">
        <v>0</v>
      </c>
      <c r="E774" s="7" t="s">
        <v>776</v>
      </c>
      <c r="F774" s="6" t="str">
        <f t="shared" si="11"/>
        <v>ok</v>
      </c>
    </row>
    <row r="775" spans="1:6" x14ac:dyDescent="0.25">
      <c r="A775" s="41" t="s">
        <v>777</v>
      </c>
      <c r="B775" s="42">
        <v>821221.91</v>
      </c>
      <c r="C775" s="42">
        <v>7477.83</v>
      </c>
      <c r="D775" s="43">
        <v>0</v>
      </c>
      <c r="E775" s="7" t="s">
        <v>777</v>
      </c>
      <c r="F775" s="6" t="str">
        <f t="shared" ref="F775:F838" si="12">IF(A775=E775,"ok","erro")</f>
        <v>ok</v>
      </c>
    </row>
    <row r="776" spans="1:6" x14ac:dyDescent="0.25">
      <c r="A776" s="38" t="s">
        <v>778</v>
      </c>
      <c r="B776" s="39">
        <v>351952.28</v>
      </c>
      <c r="C776" s="40">
        <v>497.41</v>
      </c>
      <c r="D776" s="40">
        <v>0</v>
      </c>
      <c r="E776" s="7" t="s">
        <v>778</v>
      </c>
      <c r="F776" s="6" t="str">
        <f t="shared" si="12"/>
        <v>ok</v>
      </c>
    </row>
    <row r="777" spans="1:6" ht="30" x14ac:dyDescent="0.25">
      <c r="A777" s="41" t="s">
        <v>779</v>
      </c>
      <c r="B777" s="42">
        <v>351952.28</v>
      </c>
      <c r="C777" s="43">
        <v>757.71</v>
      </c>
      <c r="D777" s="43">
        <v>0</v>
      </c>
      <c r="E777" s="7" t="s">
        <v>779</v>
      </c>
      <c r="F777" s="6" t="str">
        <f t="shared" si="12"/>
        <v>ok</v>
      </c>
    </row>
    <row r="778" spans="1:6" ht="30" x14ac:dyDescent="0.25">
      <c r="A778" s="38" t="s">
        <v>780</v>
      </c>
      <c r="B778" s="39">
        <v>351952.28</v>
      </c>
      <c r="C778" s="40">
        <v>800.83</v>
      </c>
      <c r="D778" s="40">
        <v>0</v>
      </c>
      <c r="E778" s="7" t="s">
        <v>780</v>
      </c>
      <c r="F778" s="6" t="str">
        <f t="shared" si="12"/>
        <v>ok</v>
      </c>
    </row>
    <row r="779" spans="1:6" ht="30" x14ac:dyDescent="0.25">
      <c r="A779" s="41" t="s">
        <v>781</v>
      </c>
      <c r="B779" s="42">
        <v>351952.28</v>
      </c>
      <c r="C779" s="43">
        <v>608.52</v>
      </c>
      <c r="D779" s="43">
        <v>0</v>
      </c>
      <c r="E779" s="7" t="s">
        <v>781</v>
      </c>
      <c r="F779" s="6" t="str">
        <f t="shared" si="12"/>
        <v>ok</v>
      </c>
    </row>
    <row r="780" spans="1:6" ht="30" x14ac:dyDescent="0.25">
      <c r="A780" s="38" t="s">
        <v>782</v>
      </c>
      <c r="B780" s="39">
        <v>351952.28</v>
      </c>
      <c r="C780" s="39">
        <v>1041.02</v>
      </c>
      <c r="D780" s="40">
        <v>0</v>
      </c>
      <c r="E780" s="7" t="s">
        <v>782</v>
      </c>
      <c r="F780" s="6" t="str">
        <f t="shared" si="12"/>
        <v>ok</v>
      </c>
    </row>
    <row r="781" spans="1:6" ht="45" x14ac:dyDescent="0.25">
      <c r="A781" s="41" t="s">
        <v>783</v>
      </c>
      <c r="B781" s="42">
        <v>351952.28</v>
      </c>
      <c r="C781" s="43">
        <v>279.94</v>
      </c>
      <c r="D781" s="43">
        <v>0</v>
      </c>
      <c r="E781" s="7" t="s">
        <v>783</v>
      </c>
      <c r="F781" s="6" t="str">
        <f t="shared" si="12"/>
        <v>ok</v>
      </c>
    </row>
    <row r="782" spans="1:6" ht="30" x14ac:dyDescent="0.25">
      <c r="A782" s="38" t="s">
        <v>784</v>
      </c>
      <c r="B782" s="39">
        <v>351952.28</v>
      </c>
      <c r="C782" s="39">
        <v>1278.68</v>
      </c>
      <c r="D782" s="40">
        <v>0</v>
      </c>
      <c r="E782" s="7" t="s">
        <v>784</v>
      </c>
      <c r="F782" s="6" t="str">
        <f t="shared" si="12"/>
        <v>ok</v>
      </c>
    </row>
    <row r="783" spans="1:6" ht="30" x14ac:dyDescent="0.25">
      <c r="A783" s="41" t="s">
        <v>785</v>
      </c>
      <c r="B783" s="42">
        <v>351952.28</v>
      </c>
      <c r="C783" s="43">
        <v>657.05</v>
      </c>
      <c r="D783" s="43">
        <v>0</v>
      </c>
      <c r="E783" s="7" t="s">
        <v>785</v>
      </c>
      <c r="F783" s="6" t="str">
        <f t="shared" si="12"/>
        <v>ok</v>
      </c>
    </row>
    <row r="784" spans="1:6" ht="30" x14ac:dyDescent="0.25">
      <c r="A784" s="38" t="s">
        <v>786</v>
      </c>
      <c r="B784" s="39">
        <v>469269.68</v>
      </c>
      <c r="C784" s="39">
        <v>1272.4000000000001</v>
      </c>
      <c r="D784" s="40">
        <v>0</v>
      </c>
      <c r="E784" s="7" t="s">
        <v>786</v>
      </c>
      <c r="F784" s="6" t="str">
        <f t="shared" si="12"/>
        <v>ok</v>
      </c>
    </row>
    <row r="785" spans="1:6" x14ac:dyDescent="0.25">
      <c r="A785" s="41" t="s">
        <v>787</v>
      </c>
      <c r="B785" s="42">
        <v>351952.28</v>
      </c>
      <c r="C785" s="43">
        <v>159.72</v>
      </c>
      <c r="D785" s="43">
        <v>0</v>
      </c>
      <c r="E785" s="7" t="s">
        <v>787</v>
      </c>
      <c r="F785" s="6" t="str">
        <f t="shared" si="12"/>
        <v>ok</v>
      </c>
    </row>
    <row r="786" spans="1:6" x14ac:dyDescent="0.25">
      <c r="A786" s="38" t="s">
        <v>788</v>
      </c>
      <c r="B786" s="39">
        <v>351952.28</v>
      </c>
      <c r="C786" s="40">
        <v>175.08</v>
      </c>
      <c r="D786" s="40">
        <v>0</v>
      </c>
      <c r="E786" s="7" t="s">
        <v>788</v>
      </c>
      <c r="F786" s="6" t="str">
        <f t="shared" si="12"/>
        <v>ok</v>
      </c>
    </row>
    <row r="787" spans="1:6" ht="30" x14ac:dyDescent="0.25">
      <c r="A787" s="41" t="s">
        <v>789</v>
      </c>
      <c r="B787" s="42">
        <v>351952.28</v>
      </c>
      <c r="C787" s="43">
        <v>152.93</v>
      </c>
      <c r="D787" s="43">
        <v>0</v>
      </c>
      <c r="E787" s="7" t="s">
        <v>789</v>
      </c>
      <c r="F787" s="6" t="str">
        <f t="shared" si="12"/>
        <v>ok</v>
      </c>
    </row>
    <row r="788" spans="1:6" ht="30" x14ac:dyDescent="0.25">
      <c r="A788" s="38" t="s">
        <v>790</v>
      </c>
      <c r="B788" s="39">
        <v>351952.28</v>
      </c>
      <c r="C788" s="40">
        <v>941.16</v>
      </c>
      <c r="D788" s="40">
        <v>0</v>
      </c>
      <c r="E788" s="7" t="s">
        <v>790</v>
      </c>
      <c r="F788" s="6" t="str">
        <f t="shared" si="12"/>
        <v>ok</v>
      </c>
    </row>
    <row r="789" spans="1:6" ht="30" x14ac:dyDescent="0.25">
      <c r="A789" s="41" t="s">
        <v>791</v>
      </c>
      <c r="B789" s="42">
        <v>469269.68</v>
      </c>
      <c r="C789" s="42">
        <v>10600.79</v>
      </c>
      <c r="D789" s="43">
        <v>0</v>
      </c>
      <c r="E789" s="7" t="s">
        <v>791</v>
      </c>
      <c r="F789" s="6" t="str">
        <f t="shared" si="12"/>
        <v>ok</v>
      </c>
    </row>
    <row r="790" spans="1:6" ht="30" x14ac:dyDescent="0.25">
      <c r="A790" s="38" t="s">
        <v>792</v>
      </c>
      <c r="B790" s="39">
        <v>351952.28</v>
      </c>
      <c r="C790" s="40">
        <v>205.66</v>
      </c>
      <c r="D790" s="40">
        <v>0</v>
      </c>
      <c r="E790" s="7" t="s">
        <v>792</v>
      </c>
      <c r="F790" s="6" t="str">
        <f t="shared" si="12"/>
        <v>ok</v>
      </c>
    </row>
    <row r="791" spans="1:6" x14ac:dyDescent="0.25">
      <c r="A791" s="41" t="s">
        <v>793</v>
      </c>
      <c r="B791" s="42">
        <v>351952.28</v>
      </c>
      <c r="C791" s="43">
        <v>621.83000000000004</v>
      </c>
      <c r="D791" s="43">
        <v>0</v>
      </c>
      <c r="E791" s="7" t="s">
        <v>793</v>
      </c>
      <c r="F791" s="6" t="str">
        <f t="shared" si="12"/>
        <v>ok</v>
      </c>
    </row>
    <row r="792" spans="1:6" ht="30" x14ac:dyDescent="0.25">
      <c r="A792" s="38" t="s">
        <v>794</v>
      </c>
      <c r="B792" s="39">
        <v>351952.28</v>
      </c>
      <c r="C792" s="40">
        <v>362.99</v>
      </c>
      <c r="D792" s="40">
        <v>0</v>
      </c>
      <c r="E792" s="7" t="s">
        <v>794</v>
      </c>
      <c r="F792" s="6" t="str">
        <f t="shared" si="12"/>
        <v>ok</v>
      </c>
    </row>
    <row r="793" spans="1:6" x14ac:dyDescent="0.25">
      <c r="A793" s="41" t="s">
        <v>795</v>
      </c>
      <c r="B793" s="42">
        <v>351952.28</v>
      </c>
      <c r="C793" s="43">
        <v>212.54</v>
      </c>
      <c r="D793" s="43">
        <v>0</v>
      </c>
      <c r="E793" s="7" t="s">
        <v>795</v>
      </c>
      <c r="F793" s="6" t="str">
        <f t="shared" si="12"/>
        <v>ok</v>
      </c>
    </row>
    <row r="794" spans="1:6" x14ac:dyDescent="0.25">
      <c r="A794" s="38" t="s">
        <v>796</v>
      </c>
      <c r="B794" s="39">
        <v>703904.51</v>
      </c>
      <c r="C794" s="39">
        <v>80870.37</v>
      </c>
      <c r="D794" s="40">
        <v>0</v>
      </c>
      <c r="E794" s="7" t="s">
        <v>796</v>
      </c>
      <c r="F794" s="6" t="str">
        <f t="shared" si="12"/>
        <v>ok</v>
      </c>
    </row>
    <row r="795" spans="1:6" x14ac:dyDescent="0.25">
      <c r="A795" s="41" t="s">
        <v>797</v>
      </c>
      <c r="B795" s="42">
        <v>3264522.52</v>
      </c>
      <c r="C795" s="42">
        <v>2971.88</v>
      </c>
      <c r="D795" s="43">
        <v>0</v>
      </c>
      <c r="E795" s="7" t="s">
        <v>797</v>
      </c>
      <c r="F795" s="6" t="str">
        <f t="shared" si="12"/>
        <v>ok</v>
      </c>
    </row>
    <row r="796" spans="1:6" x14ac:dyDescent="0.25">
      <c r="A796" s="38" t="s">
        <v>798</v>
      </c>
      <c r="B796" s="39">
        <v>469269.68</v>
      </c>
      <c r="C796" s="40">
        <v>312</v>
      </c>
      <c r="D796" s="40">
        <v>0</v>
      </c>
      <c r="E796" s="7" t="s">
        <v>798</v>
      </c>
      <c r="F796" s="6" t="str">
        <f t="shared" si="12"/>
        <v>ok</v>
      </c>
    </row>
    <row r="797" spans="1:6" x14ac:dyDescent="0.25">
      <c r="A797" s="41" t="s">
        <v>799</v>
      </c>
      <c r="B797" s="42">
        <v>351952.28</v>
      </c>
      <c r="C797" s="43">
        <v>851.84</v>
      </c>
      <c r="D797" s="43">
        <v>0</v>
      </c>
      <c r="E797" s="7" t="s">
        <v>799</v>
      </c>
      <c r="F797" s="6" t="str">
        <f t="shared" si="12"/>
        <v>ok</v>
      </c>
    </row>
    <row r="798" spans="1:6" x14ac:dyDescent="0.25">
      <c r="A798" s="38" t="s">
        <v>800</v>
      </c>
      <c r="B798" s="39">
        <v>351952.28</v>
      </c>
      <c r="C798" s="39">
        <v>2809.23</v>
      </c>
      <c r="D798" s="40">
        <v>0</v>
      </c>
      <c r="E798" s="7" t="s">
        <v>800</v>
      </c>
      <c r="F798" s="6" t="str">
        <f t="shared" si="12"/>
        <v>ok</v>
      </c>
    </row>
    <row r="799" spans="1:6" x14ac:dyDescent="0.25">
      <c r="A799" s="41" t="s">
        <v>801</v>
      </c>
      <c r="B799" s="42">
        <v>351952.28</v>
      </c>
      <c r="C799" s="42">
        <v>1295.78</v>
      </c>
      <c r="D799" s="43">
        <v>0</v>
      </c>
      <c r="E799" s="7" t="s">
        <v>801</v>
      </c>
      <c r="F799" s="6" t="str">
        <f t="shared" si="12"/>
        <v>ok</v>
      </c>
    </row>
    <row r="800" spans="1:6" x14ac:dyDescent="0.25">
      <c r="A800" s="38" t="s">
        <v>802</v>
      </c>
      <c r="B800" s="39">
        <v>703904.51</v>
      </c>
      <c r="C800" s="40">
        <v>747.52</v>
      </c>
      <c r="D800" s="40">
        <v>0</v>
      </c>
      <c r="E800" s="7" t="s">
        <v>802</v>
      </c>
      <c r="F800" s="6" t="str">
        <f t="shared" si="12"/>
        <v>ok</v>
      </c>
    </row>
    <row r="801" spans="1:6" x14ac:dyDescent="0.25">
      <c r="A801" s="41" t="s">
        <v>803</v>
      </c>
      <c r="B801" s="42">
        <v>351952.28</v>
      </c>
      <c r="C801" s="43">
        <v>362.14</v>
      </c>
      <c r="D801" s="43">
        <v>0</v>
      </c>
      <c r="E801" s="7" t="s">
        <v>803</v>
      </c>
      <c r="F801" s="6" t="str">
        <f t="shared" si="12"/>
        <v>ok</v>
      </c>
    </row>
    <row r="802" spans="1:6" ht="30" x14ac:dyDescent="0.25">
      <c r="A802" s="38" t="s">
        <v>804</v>
      </c>
      <c r="B802" s="39">
        <v>351952.28</v>
      </c>
      <c r="C802" s="39">
        <v>1773.02</v>
      </c>
      <c r="D802" s="40">
        <v>0</v>
      </c>
      <c r="E802" s="7" t="s">
        <v>804</v>
      </c>
      <c r="F802" s="6" t="str">
        <f t="shared" si="12"/>
        <v>ok</v>
      </c>
    </row>
    <row r="803" spans="1:6" x14ac:dyDescent="0.25">
      <c r="A803" s="41" t="s">
        <v>805</v>
      </c>
      <c r="B803" s="42">
        <v>351952.28</v>
      </c>
      <c r="C803" s="43">
        <v>629.99</v>
      </c>
      <c r="D803" s="43">
        <v>0</v>
      </c>
      <c r="E803" s="7" t="s">
        <v>805</v>
      </c>
      <c r="F803" s="6" t="str">
        <f t="shared" si="12"/>
        <v>ok</v>
      </c>
    </row>
    <row r="804" spans="1:6" x14ac:dyDescent="0.25">
      <c r="A804" s="38" t="s">
        <v>806</v>
      </c>
      <c r="B804" s="39">
        <v>938539.34</v>
      </c>
      <c r="C804" s="39">
        <v>1825.6</v>
      </c>
      <c r="D804" s="40">
        <v>0</v>
      </c>
      <c r="E804" s="7" t="s">
        <v>806</v>
      </c>
      <c r="F804" s="6" t="str">
        <f t="shared" si="12"/>
        <v>ok</v>
      </c>
    </row>
    <row r="805" spans="1:6" x14ac:dyDescent="0.25">
      <c r="A805" s="41" t="s">
        <v>807</v>
      </c>
      <c r="B805" s="42">
        <v>351952.28</v>
      </c>
      <c r="C805" s="43">
        <v>403.22</v>
      </c>
      <c r="D805" s="43">
        <v>0</v>
      </c>
      <c r="E805" s="7" t="s">
        <v>807</v>
      </c>
      <c r="F805" s="6" t="str">
        <f t="shared" si="12"/>
        <v>ok</v>
      </c>
    </row>
    <row r="806" spans="1:6" x14ac:dyDescent="0.25">
      <c r="A806" s="38" t="s">
        <v>808</v>
      </c>
      <c r="B806" s="39">
        <v>351952.28</v>
      </c>
      <c r="C806" s="39">
        <v>15811</v>
      </c>
      <c r="D806" s="40">
        <v>0</v>
      </c>
      <c r="E806" s="7" t="s">
        <v>808</v>
      </c>
      <c r="F806" s="6" t="str">
        <f t="shared" si="12"/>
        <v>ok</v>
      </c>
    </row>
    <row r="807" spans="1:6" x14ac:dyDescent="0.25">
      <c r="A807" s="41" t="s">
        <v>809</v>
      </c>
      <c r="B807" s="42">
        <v>351952.28</v>
      </c>
      <c r="C807" s="42">
        <v>1773.02</v>
      </c>
      <c r="D807" s="43">
        <v>0</v>
      </c>
      <c r="E807" s="7" t="s">
        <v>809</v>
      </c>
      <c r="F807" s="6" t="str">
        <f t="shared" si="12"/>
        <v>ok</v>
      </c>
    </row>
    <row r="808" spans="1:6" ht="30" x14ac:dyDescent="0.25">
      <c r="A808" s="38" t="s">
        <v>810</v>
      </c>
      <c r="B808" s="39">
        <v>351952.28</v>
      </c>
      <c r="C808" s="39">
        <v>1413.5</v>
      </c>
      <c r="D808" s="40">
        <v>0</v>
      </c>
      <c r="E808" s="7" t="s">
        <v>810</v>
      </c>
      <c r="F808" s="6" t="str">
        <f t="shared" si="12"/>
        <v>ok</v>
      </c>
    </row>
    <row r="809" spans="1:6" x14ac:dyDescent="0.25">
      <c r="A809" s="41" t="s">
        <v>811</v>
      </c>
      <c r="B809" s="42">
        <v>586587.1</v>
      </c>
      <c r="C809" s="42">
        <v>1301.48</v>
      </c>
      <c r="D809" s="43">
        <v>0</v>
      </c>
      <c r="E809" s="7" t="s">
        <v>811</v>
      </c>
      <c r="F809" s="6" t="str">
        <f t="shared" si="12"/>
        <v>ok</v>
      </c>
    </row>
    <row r="810" spans="1:6" x14ac:dyDescent="0.25">
      <c r="A810" s="38" t="s">
        <v>812</v>
      </c>
      <c r="B810" s="39">
        <v>469269.68</v>
      </c>
      <c r="C810" s="40">
        <v>560.03</v>
      </c>
      <c r="D810" s="40">
        <v>0</v>
      </c>
      <c r="E810" s="7" t="s">
        <v>812</v>
      </c>
      <c r="F810" s="6" t="str">
        <f t="shared" si="12"/>
        <v>ok</v>
      </c>
    </row>
    <row r="811" spans="1:6" x14ac:dyDescent="0.25">
      <c r="A811" s="41" t="s">
        <v>813</v>
      </c>
      <c r="B811" s="42">
        <v>2111713.48</v>
      </c>
      <c r="C811" s="42">
        <v>5463.66</v>
      </c>
      <c r="D811" s="43">
        <v>0</v>
      </c>
      <c r="E811" s="7" t="s">
        <v>813</v>
      </c>
      <c r="F811" s="6" t="str">
        <f t="shared" si="12"/>
        <v>ok</v>
      </c>
    </row>
    <row r="812" spans="1:6" x14ac:dyDescent="0.25">
      <c r="A812" s="38" t="s">
        <v>814</v>
      </c>
      <c r="B812" s="39">
        <v>1642443.83</v>
      </c>
      <c r="C812" s="40">
        <v>331.06</v>
      </c>
      <c r="D812" s="40">
        <v>0</v>
      </c>
      <c r="E812" s="7" t="s">
        <v>814</v>
      </c>
      <c r="F812" s="6" t="str">
        <f t="shared" si="12"/>
        <v>ok</v>
      </c>
    </row>
    <row r="813" spans="1:6" x14ac:dyDescent="0.25">
      <c r="A813" s="41" t="s">
        <v>815</v>
      </c>
      <c r="B813" s="42">
        <v>351952.28</v>
      </c>
      <c r="C813" s="43">
        <v>550.6</v>
      </c>
      <c r="D813" s="43">
        <v>0</v>
      </c>
      <c r="E813" s="7" t="s">
        <v>815</v>
      </c>
      <c r="F813" s="6" t="str">
        <f t="shared" si="12"/>
        <v>ok</v>
      </c>
    </row>
    <row r="814" spans="1:6" x14ac:dyDescent="0.25">
      <c r="A814" s="38" t="s">
        <v>816</v>
      </c>
      <c r="B814" s="39">
        <v>351952.28</v>
      </c>
      <c r="C814" s="39">
        <v>19633.82</v>
      </c>
      <c r="D814" s="40">
        <v>0</v>
      </c>
      <c r="E814" s="7" t="s">
        <v>816</v>
      </c>
      <c r="F814" s="6" t="str">
        <f t="shared" si="12"/>
        <v>ok</v>
      </c>
    </row>
    <row r="815" spans="1:6" x14ac:dyDescent="0.25">
      <c r="A815" s="41" t="s">
        <v>817</v>
      </c>
      <c r="B815" s="42">
        <v>586587.1</v>
      </c>
      <c r="C815" s="42">
        <v>1351.02</v>
      </c>
      <c r="D815" s="43">
        <v>0</v>
      </c>
      <c r="E815" s="7" t="s">
        <v>817</v>
      </c>
      <c r="F815" s="6" t="str">
        <f t="shared" si="12"/>
        <v>ok</v>
      </c>
    </row>
    <row r="816" spans="1:6" x14ac:dyDescent="0.25">
      <c r="A816" s="38" t="s">
        <v>818</v>
      </c>
      <c r="B816" s="39">
        <v>351952.28</v>
      </c>
      <c r="C816" s="39">
        <v>1500.36</v>
      </c>
      <c r="D816" s="40">
        <v>0</v>
      </c>
      <c r="E816" s="7" t="s">
        <v>818</v>
      </c>
      <c r="F816" s="6" t="str">
        <f t="shared" si="12"/>
        <v>ok</v>
      </c>
    </row>
    <row r="817" spans="1:6" x14ac:dyDescent="0.25">
      <c r="A817" s="41" t="s">
        <v>819</v>
      </c>
      <c r="B817" s="42">
        <v>351952.28</v>
      </c>
      <c r="C817" s="43">
        <v>929.14</v>
      </c>
      <c r="D817" s="43">
        <v>0</v>
      </c>
      <c r="E817" s="7" t="s">
        <v>819</v>
      </c>
      <c r="F817" s="6" t="str">
        <f t="shared" si="12"/>
        <v>ok</v>
      </c>
    </row>
    <row r="818" spans="1:6" x14ac:dyDescent="0.25">
      <c r="A818" s="38" t="s">
        <v>820</v>
      </c>
      <c r="B818" s="39">
        <v>351952.28</v>
      </c>
      <c r="C818" s="39">
        <v>20600.509999999998</v>
      </c>
      <c r="D818" s="40">
        <v>0</v>
      </c>
      <c r="E818" s="7" t="s">
        <v>820</v>
      </c>
      <c r="F818" s="6" t="str">
        <f t="shared" si="12"/>
        <v>ok</v>
      </c>
    </row>
    <row r="819" spans="1:6" x14ac:dyDescent="0.25">
      <c r="A819" s="41" t="s">
        <v>821</v>
      </c>
      <c r="B819" s="42">
        <v>1525126.42</v>
      </c>
      <c r="C819" s="42">
        <v>7342.54</v>
      </c>
      <c r="D819" s="43">
        <v>0</v>
      </c>
      <c r="E819" s="7" t="s">
        <v>821</v>
      </c>
      <c r="F819" s="6" t="str">
        <f t="shared" si="12"/>
        <v>ok</v>
      </c>
    </row>
    <row r="820" spans="1:6" x14ac:dyDescent="0.25">
      <c r="A820" s="38" t="s">
        <v>822</v>
      </c>
      <c r="B820" s="39">
        <v>938539.34</v>
      </c>
      <c r="C820" s="39">
        <v>2796.11</v>
      </c>
      <c r="D820" s="40">
        <v>0</v>
      </c>
      <c r="E820" s="7" t="s">
        <v>822</v>
      </c>
      <c r="F820" s="6" t="str">
        <f t="shared" si="12"/>
        <v>ok</v>
      </c>
    </row>
    <row r="821" spans="1:6" x14ac:dyDescent="0.25">
      <c r="A821" s="41" t="s">
        <v>823</v>
      </c>
      <c r="B821" s="42">
        <v>1290491.5900000001</v>
      </c>
      <c r="C821" s="42">
        <v>1373.71</v>
      </c>
      <c r="D821" s="43">
        <v>0</v>
      </c>
      <c r="E821" s="7" t="s">
        <v>823</v>
      </c>
      <c r="F821" s="6" t="str">
        <f t="shared" si="12"/>
        <v>ok</v>
      </c>
    </row>
    <row r="822" spans="1:6" x14ac:dyDescent="0.25">
      <c r="A822" s="38" t="s">
        <v>824</v>
      </c>
      <c r="B822" s="39">
        <v>351952.28</v>
      </c>
      <c r="C822" s="40">
        <v>840.03</v>
      </c>
      <c r="D822" s="40">
        <v>0</v>
      </c>
      <c r="E822" s="7" t="s">
        <v>824</v>
      </c>
      <c r="F822" s="6" t="str">
        <f t="shared" si="12"/>
        <v>ok</v>
      </c>
    </row>
    <row r="823" spans="1:6" x14ac:dyDescent="0.25">
      <c r="A823" s="41" t="s">
        <v>825</v>
      </c>
      <c r="B823" s="42">
        <v>821221.91</v>
      </c>
      <c r="C823" s="42">
        <v>117475.21</v>
      </c>
      <c r="D823" s="43">
        <v>0</v>
      </c>
      <c r="E823" s="7" t="s">
        <v>825</v>
      </c>
      <c r="F823" s="6" t="str">
        <f t="shared" si="12"/>
        <v>ok</v>
      </c>
    </row>
    <row r="824" spans="1:6" x14ac:dyDescent="0.25">
      <c r="A824" s="38" t="s">
        <v>826</v>
      </c>
      <c r="B824" s="39">
        <v>703904.51</v>
      </c>
      <c r="C824" s="39">
        <v>7469.24</v>
      </c>
      <c r="D824" s="40">
        <v>0</v>
      </c>
      <c r="E824" s="7" t="s">
        <v>826</v>
      </c>
      <c r="F824" s="6" t="str">
        <f t="shared" si="12"/>
        <v>ok</v>
      </c>
    </row>
    <row r="825" spans="1:6" x14ac:dyDescent="0.25">
      <c r="A825" s="41" t="s">
        <v>827</v>
      </c>
      <c r="B825" s="42">
        <v>351952.28</v>
      </c>
      <c r="C825" s="42">
        <v>1174.94</v>
      </c>
      <c r="D825" s="43">
        <v>0</v>
      </c>
      <c r="E825" s="7" t="s">
        <v>827</v>
      </c>
      <c r="F825" s="6" t="str">
        <f t="shared" si="12"/>
        <v>ok</v>
      </c>
    </row>
    <row r="826" spans="1:6" x14ac:dyDescent="0.25">
      <c r="A826" s="38" t="s">
        <v>828</v>
      </c>
      <c r="B826" s="39">
        <v>1877078.67</v>
      </c>
      <c r="C826" s="39">
        <v>2529.13</v>
      </c>
      <c r="D826" s="40">
        <v>0</v>
      </c>
      <c r="E826" s="7" t="s">
        <v>828</v>
      </c>
      <c r="F826" s="6" t="str">
        <f t="shared" si="12"/>
        <v>ok</v>
      </c>
    </row>
    <row r="827" spans="1:6" x14ac:dyDescent="0.25">
      <c r="A827" s="41" t="s">
        <v>829</v>
      </c>
      <c r="B827" s="42">
        <v>469269.68</v>
      </c>
      <c r="C827" s="42">
        <v>3361.49</v>
      </c>
      <c r="D827" s="43">
        <v>0</v>
      </c>
      <c r="E827" s="7" t="s">
        <v>829</v>
      </c>
      <c r="F827" s="6" t="str">
        <f t="shared" si="12"/>
        <v>ok</v>
      </c>
    </row>
    <row r="828" spans="1:6" x14ac:dyDescent="0.25">
      <c r="A828" s="38" t="s">
        <v>830</v>
      </c>
      <c r="B828" s="39">
        <v>469269.68</v>
      </c>
      <c r="C828" s="40">
        <v>419.03</v>
      </c>
      <c r="D828" s="40">
        <v>0</v>
      </c>
      <c r="E828" s="7" t="s">
        <v>830</v>
      </c>
      <c r="F828" s="6" t="str">
        <f t="shared" si="12"/>
        <v>ok</v>
      </c>
    </row>
    <row r="829" spans="1:6" x14ac:dyDescent="0.25">
      <c r="A829" s="41" t="s">
        <v>831</v>
      </c>
      <c r="B829" s="42">
        <v>3264522.52</v>
      </c>
      <c r="C829" s="42">
        <v>101899.89</v>
      </c>
      <c r="D829" s="43">
        <v>0</v>
      </c>
      <c r="E829" s="7" t="s">
        <v>831</v>
      </c>
      <c r="F829" s="6" t="str">
        <f t="shared" si="12"/>
        <v>ok</v>
      </c>
    </row>
    <row r="830" spans="1:6" x14ac:dyDescent="0.25">
      <c r="A830" s="38" t="s">
        <v>832</v>
      </c>
      <c r="B830" s="39">
        <v>3264522.52</v>
      </c>
      <c r="C830" s="39">
        <v>43837.68</v>
      </c>
      <c r="D830" s="40">
        <v>0</v>
      </c>
      <c r="E830" s="7" t="s">
        <v>832</v>
      </c>
      <c r="F830" s="6" t="str">
        <f t="shared" si="12"/>
        <v>ok</v>
      </c>
    </row>
    <row r="831" spans="1:6" x14ac:dyDescent="0.25">
      <c r="A831" s="41" t="s">
        <v>833</v>
      </c>
      <c r="B831" s="42">
        <v>351952.28</v>
      </c>
      <c r="C831" s="43">
        <v>732.64</v>
      </c>
      <c r="D831" s="43">
        <v>0</v>
      </c>
      <c r="E831" s="7" t="s">
        <v>833</v>
      </c>
      <c r="F831" s="6" t="str">
        <f t="shared" si="12"/>
        <v>ok</v>
      </c>
    </row>
    <row r="832" spans="1:6" x14ac:dyDescent="0.25">
      <c r="A832" s="38" t="s">
        <v>834</v>
      </c>
      <c r="B832" s="39">
        <v>1642443.83</v>
      </c>
      <c r="C832" s="39">
        <v>81870.22</v>
      </c>
      <c r="D832" s="40">
        <v>0</v>
      </c>
      <c r="E832" s="7" t="s">
        <v>834</v>
      </c>
      <c r="F832" s="6" t="str">
        <f t="shared" si="12"/>
        <v>ok</v>
      </c>
    </row>
    <row r="833" spans="1:6" ht="30" x14ac:dyDescent="0.25">
      <c r="A833" s="41" t="s">
        <v>835</v>
      </c>
      <c r="B833" s="42">
        <v>351952.28</v>
      </c>
      <c r="C833" s="42">
        <v>24913.83</v>
      </c>
      <c r="D833" s="43">
        <v>0</v>
      </c>
      <c r="E833" s="7" t="s">
        <v>835</v>
      </c>
      <c r="F833" s="6" t="str">
        <f t="shared" si="12"/>
        <v>ok</v>
      </c>
    </row>
    <row r="834" spans="1:6" ht="30" x14ac:dyDescent="0.25">
      <c r="A834" s="38" t="s">
        <v>836</v>
      </c>
      <c r="B834" s="39">
        <v>351952.28</v>
      </c>
      <c r="C834" s="39">
        <v>1364.32</v>
      </c>
      <c r="D834" s="40">
        <v>0</v>
      </c>
      <c r="E834" s="7" t="s">
        <v>836</v>
      </c>
      <c r="F834" s="6" t="str">
        <f t="shared" si="12"/>
        <v>ok</v>
      </c>
    </row>
    <row r="835" spans="1:6" x14ac:dyDescent="0.25">
      <c r="A835" s="41" t="s">
        <v>837</v>
      </c>
      <c r="B835" s="42">
        <v>469269.68</v>
      </c>
      <c r="C835" s="42">
        <v>1185.79</v>
      </c>
      <c r="D835" s="43">
        <v>0</v>
      </c>
      <c r="E835" s="7" t="s">
        <v>837</v>
      </c>
      <c r="F835" s="6" t="str">
        <f t="shared" si="12"/>
        <v>ok</v>
      </c>
    </row>
    <row r="836" spans="1:6" x14ac:dyDescent="0.25">
      <c r="A836" s="38" t="s">
        <v>838</v>
      </c>
      <c r="B836" s="39">
        <v>586587.1</v>
      </c>
      <c r="C836" s="39">
        <v>1472.08</v>
      </c>
      <c r="D836" s="40">
        <v>0</v>
      </c>
      <c r="E836" s="7" t="s">
        <v>838</v>
      </c>
      <c r="F836" s="6" t="str">
        <f t="shared" si="12"/>
        <v>ok</v>
      </c>
    </row>
    <row r="837" spans="1:6" x14ac:dyDescent="0.25">
      <c r="A837" s="41" t="s">
        <v>839</v>
      </c>
      <c r="B837" s="42">
        <v>351952.28</v>
      </c>
      <c r="C837" s="43">
        <v>360.97</v>
      </c>
      <c r="D837" s="43">
        <v>0</v>
      </c>
      <c r="E837" s="7" t="s">
        <v>839</v>
      </c>
      <c r="F837" s="6" t="str">
        <f t="shared" si="12"/>
        <v>ok</v>
      </c>
    </row>
    <row r="838" spans="1:6" x14ac:dyDescent="0.25">
      <c r="A838" s="38" t="s">
        <v>840</v>
      </c>
      <c r="B838" s="39">
        <v>351952.28</v>
      </c>
      <c r="C838" s="39">
        <v>1360.3</v>
      </c>
      <c r="D838" s="40">
        <v>0</v>
      </c>
      <c r="E838" s="7" t="s">
        <v>840</v>
      </c>
      <c r="F838" s="6" t="str">
        <f t="shared" si="12"/>
        <v>ok</v>
      </c>
    </row>
    <row r="839" spans="1:6" ht="45" x14ac:dyDescent="0.25">
      <c r="A839" s="41" t="s">
        <v>841</v>
      </c>
      <c r="B839" s="42">
        <v>351952.28</v>
      </c>
      <c r="C839" s="43">
        <v>137.32</v>
      </c>
      <c r="D839" s="43">
        <v>0</v>
      </c>
      <c r="E839" s="7" t="s">
        <v>841</v>
      </c>
      <c r="F839" s="6" t="str">
        <f t="shared" ref="F839:F859" si="13">IF(A839=E839,"ok","erro")</f>
        <v>ok</v>
      </c>
    </row>
    <row r="840" spans="1:6" x14ac:dyDescent="0.25">
      <c r="A840" s="38" t="s">
        <v>842</v>
      </c>
      <c r="B840" s="39">
        <v>2111713.48</v>
      </c>
      <c r="C840" s="39">
        <v>3254.56</v>
      </c>
      <c r="D840" s="40">
        <v>0</v>
      </c>
      <c r="E840" s="7" t="s">
        <v>842</v>
      </c>
      <c r="F840" s="6" t="str">
        <f t="shared" si="13"/>
        <v>ok</v>
      </c>
    </row>
    <row r="841" spans="1:6" ht="30" x14ac:dyDescent="0.25">
      <c r="A841" s="41" t="s">
        <v>843</v>
      </c>
      <c r="B841" s="42">
        <v>351952.28</v>
      </c>
      <c r="C841" s="42">
        <v>3055.86</v>
      </c>
      <c r="D841" s="43">
        <v>0</v>
      </c>
      <c r="E841" s="7" t="s">
        <v>843</v>
      </c>
      <c r="F841" s="6" t="str">
        <f t="shared" si="13"/>
        <v>ok</v>
      </c>
    </row>
    <row r="842" spans="1:6" ht="30" x14ac:dyDescent="0.25">
      <c r="A842" s="38" t="s">
        <v>844</v>
      </c>
      <c r="B842" s="39">
        <v>1055856.75</v>
      </c>
      <c r="C842" s="39">
        <v>3213.7</v>
      </c>
      <c r="D842" s="40">
        <v>0</v>
      </c>
      <c r="E842" s="7" t="s">
        <v>844</v>
      </c>
      <c r="F842" s="6" t="str">
        <f t="shared" si="13"/>
        <v>ok</v>
      </c>
    </row>
    <row r="843" spans="1:6" x14ac:dyDescent="0.25">
      <c r="A843" s="41" t="s">
        <v>845</v>
      </c>
      <c r="B843" s="42">
        <v>703904.51</v>
      </c>
      <c r="C843" s="43">
        <v>316.11</v>
      </c>
      <c r="D843" s="43">
        <v>0</v>
      </c>
      <c r="E843" s="7" t="s">
        <v>845</v>
      </c>
      <c r="F843" s="6" t="str">
        <f t="shared" si="13"/>
        <v>ok</v>
      </c>
    </row>
    <row r="844" spans="1:6" x14ac:dyDescent="0.25">
      <c r="A844" s="38" t="s">
        <v>846</v>
      </c>
      <c r="B844" s="39">
        <v>703904.51</v>
      </c>
      <c r="C844" s="39">
        <v>10069.49</v>
      </c>
      <c r="D844" s="40">
        <v>0</v>
      </c>
      <c r="E844" s="7" t="s">
        <v>846</v>
      </c>
      <c r="F844" s="6" t="str">
        <f t="shared" si="13"/>
        <v>ok</v>
      </c>
    </row>
    <row r="845" spans="1:6" x14ac:dyDescent="0.25">
      <c r="A845" s="41" t="s">
        <v>847</v>
      </c>
      <c r="B845" s="42">
        <v>351952.28</v>
      </c>
      <c r="C845" s="42">
        <v>2322.67</v>
      </c>
      <c r="D845" s="43">
        <v>0</v>
      </c>
      <c r="E845" s="7" t="s">
        <v>847</v>
      </c>
      <c r="F845" s="6" t="str">
        <f t="shared" si="13"/>
        <v>ok</v>
      </c>
    </row>
    <row r="846" spans="1:6" x14ac:dyDescent="0.25">
      <c r="A846" s="38" t="s">
        <v>848</v>
      </c>
      <c r="B846" s="39">
        <v>351952.28</v>
      </c>
      <c r="C846" s="40">
        <v>415.53</v>
      </c>
      <c r="D846" s="40">
        <v>0</v>
      </c>
      <c r="E846" s="7" t="s">
        <v>848</v>
      </c>
      <c r="F846" s="6" t="str">
        <f t="shared" si="13"/>
        <v>ok</v>
      </c>
    </row>
    <row r="847" spans="1:6" x14ac:dyDescent="0.25">
      <c r="A847" s="41" t="s">
        <v>849</v>
      </c>
      <c r="B847" s="42">
        <v>351952.28</v>
      </c>
      <c r="C847" s="42">
        <v>10873.17</v>
      </c>
      <c r="D847" s="43">
        <v>0</v>
      </c>
      <c r="E847" s="7" t="s">
        <v>849</v>
      </c>
      <c r="F847" s="6" t="str">
        <f t="shared" si="13"/>
        <v>ok</v>
      </c>
    </row>
    <row r="848" spans="1:6" ht="30" x14ac:dyDescent="0.25">
      <c r="A848" s="38" t="s">
        <v>850</v>
      </c>
      <c r="B848" s="39">
        <v>351951.77</v>
      </c>
      <c r="C848" s="40">
        <v>902.4</v>
      </c>
      <c r="D848" s="40">
        <v>0</v>
      </c>
      <c r="E848" s="7" t="s">
        <v>850</v>
      </c>
      <c r="F848" s="6" t="str">
        <f t="shared" si="13"/>
        <v>ok</v>
      </c>
    </row>
    <row r="849" spans="1:6" x14ac:dyDescent="0.25">
      <c r="A849" s="41" t="s">
        <v>851</v>
      </c>
      <c r="B849" s="42">
        <v>1994396.07</v>
      </c>
      <c r="C849" s="42">
        <v>6101.62</v>
      </c>
      <c r="D849" s="43">
        <v>0</v>
      </c>
      <c r="E849" s="7" t="s">
        <v>851</v>
      </c>
      <c r="F849" s="6" t="str">
        <f t="shared" si="13"/>
        <v>ok</v>
      </c>
    </row>
    <row r="850" spans="1:6" x14ac:dyDescent="0.25">
      <c r="A850" s="38" t="s">
        <v>852</v>
      </c>
      <c r="B850" s="39">
        <v>1525126.42</v>
      </c>
      <c r="C850" s="39">
        <v>2318.23</v>
      </c>
      <c r="D850" s="40">
        <v>0</v>
      </c>
      <c r="E850" s="7" t="s">
        <v>852</v>
      </c>
      <c r="F850" s="6" t="str">
        <f t="shared" si="13"/>
        <v>ok</v>
      </c>
    </row>
    <row r="851" spans="1:6" x14ac:dyDescent="0.25">
      <c r="A851" s="41" t="s">
        <v>853</v>
      </c>
      <c r="B851" s="42">
        <v>351952.28</v>
      </c>
      <c r="C851" s="43">
        <v>281.77</v>
      </c>
      <c r="D851" s="43">
        <v>0</v>
      </c>
      <c r="E851" s="7" t="s">
        <v>853</v>
      </c>
      <c r="F851" s="6" t="str">
        <f t="shared" si="13"/>
        <v>ok</v>
      </c>
    </row>
    <row r="852" spans="1:6" ht="30" x14ac:dyDescent="0.25">
      <c r="A852" s="38" t="s">
        <v>854</v>
      </c>
      <c r="B852" s="39">
        <v>586587.1</v>
      </c>
      <c r="C852" s="39">
        <v>19566.900000000001</v>
      </c>
      <c r="D852" s="40">
        <v>0</v>
      </c>
      <c r="E852" s="7" t="s">
        <v>854</v>
      </c>
      <c r="F852" s="6" t="str">
        <f t="shared" si="13"/>
        <v>ok</v>
      </c>
    </row>
    <row r="853" spans="1:6" x14ac:dyDescent="0.25">
      <c r="A853" s="41" t="s">
        <v>855</v>
      </c>
      <c r="B853" s="42">
        <v>351952.28</v>
      </c>
      <c r="C853" s="42">
        <v>1789.37</v>
      </c>
      <c r="D853" s="43">
        <v>0</v>
      </c>
      <c r="E853" s="7" t="s">
        <v>855</v>
      </c>
      <c r="F853" s="6" t="str">
        <f t="shared" si="13"/>
        <v>ok</v>
      </c>
    </row>
    <row r="854" spans="1:6" x14ac:dyDescent="0.25">
      <c r="A854" s="38" t="s">
        <v>856</v>
      </c>
      <c r="B854" s="39">
        <v>469269.68</v>
      </c>
      <c r="C854" s="39">
        <v>1280.31</v>
      </c>
      <c r="D854" s="40">
        <v>0</v>
      </c>
      <c r="E854" s="7" t="s">
        <v>856</v>
      </c>
      <c r="F854" s="6" t="str">
        <f t="shared" si="13"/>
        <v>ok</v>
      </c>
    </row>
    <row r="855" spans="1:6" x14ac:dyDescent="0.25">
      <c r="A855" s="41" t="s">
        <v>857</v>
      </c>
      <c r="B855" s="42">
        <v>351952.28</v>
      </c>
      <c r="C855" s="43">
        <v>356.31</v>
      </c>
      <c r="D855" s="43">
        <v>0</v>
      </c>
      <c r="E855" s="7" t="s">
        <v>857</v>
      </c>
      <c r="F855" s="6" t="str">
        <f t="shared" si="13"/>
        <v>ok</v>
      </c>
    </row>
    <row r="856" spans="1:6" ht="30" x14ac:dyDescent="0.25">
      <c r="A856" s="38" t="s">
        <v>858</v>
      </c>
      <c r="B856" s="39">
        <v>1055856.75</v>
      </c>
      <c r="C856" s="39">
        <v>2359.52</v>
      </c>
      <c r="D856" s="40">
        <v>0</v>
      </c>
      <c r="E856" s="7" t="s">
        <v>858</v>
      </c>
      <c r="F856" s="6" t="str">
        <f t="shared" si="13"/>
        <v>ok</v>
      </c>
    </row>
    <row r="857" spans="1:6" x14ac:dyDescent="0.25">
      <c r="A857" s="41" t="s">
        <v>859</v>
      </c>
      <c r="B857" s="42">
        <v>351952.28</v>
      </c>
      <c r="C857" s="43">
        <v>129.49</v>
      </c>
      <c r="D857" s="43">
        <v>0</v>
      </c>
      <c r="E857" s="7" t="s">
        <v>859</v>
      </c>
      <c r="F857" s="6" t="str">
        <f t="shared" si="13"/>
        <v>ok</v>
      </c>
    </row>
    <row r="858" spans="1:6" ht="30" x14ac:dyDescent="0.25">
      <c r="A858" s="38" t="s">
        <v>860</v>
      </c>
      <c r="B858" s="39">
        <v>351952.28</v>
      </c>
      <c r="C858" s="40">
        <v>499.09</v>
      </c>
      <c r="D858" s="40">
        <v>0</v>
      </c>
      <c r="E858" s="7" t="s">
        <v>860</v>
      </c>
      <c r="F858" s="6" t="str">
        <f t="shared" si="13"/>
        <v>ok</v>
      </c>
    </row>
    <row r="859" spans="1:6" x14ac:dyDescent="0.25">
      <c r="A859" s="33"/>
      <c r="B859" s="34">
        <f>SUM(B6:B858)</f>
        <v>528468165.07999384</v>
      </c>
      <c r="C859" s="34">
        <f>SUM(C6:C858)</f>
        <v>5507240.0099999979</v>
      </c>
      <c r="D859" s="35">
        <f>SUM(D6:D858)</f>
        <v>0</v>
      </c>
      <c r="F859" s="6" t="str">
        <f t="shared" si="13"/>
        <v>ok</v>
      </c>
    </row>
    <row r="861" spans="1:6" x14ac:dyDescent="0.25">
      <c r="A861" s="81" t="s">
        <v>869</v>
      </c>
      <c r="B861" s="82"/>
      <c r="C861" s="82"/>
      <c r="D861" s="82"/>
    </row>
    <row r="863" spans="1:6" x14ac:dyDescent="0.25">
      <c r="A863" s="81" t="s">
        <v>870</v>
      </c>
      <c r="B863" s="82"/>
      <c r="C863" s="82"/>
      <c r="D863" s="82"/>
    </row>
  </sheetData>
  <sheetProtection sheet="1" objects="1" scenarios="1" selectLockedCells="1" selectUnlockedCells="1"/>
  <autoFilter ref="A1:F859"/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4"/>
  <sheetViews>
    <sheetView workbookViewId="0">
      <selection activeCell="A23" sqref="A23"/>
    </sheetView>
  </sheetViews>
  <sheetFormatPr defaultRowHeight="15" x14ac:dyDescent="0.25"/>
  <cols>
    <col min="1" max="1" width="33.85546875" style="2" bestFit="1" customWidth="1"/>
    <col min="2" max="2" width="15.28515625" style="30" bestFit="1" customWidth="1"/>
    <col min="3" max="3" width="30" bestFit="1" customWidth="1"/>
    <col min="5" max="5" width="25" bestFit="1" customWidth="1"/>
  </cols>
  <sheetData>
    <row r="1" spans="1:4" x14ac:dyDescent="0.25">
      <c r="A1" s="2" t="s">
        <v>878</v>
      </c>
      <c r="B1" s="30" t="s">
        <v>3</v>
      </c>
      <c r="C1" s="7" t="s">
        <v>7</v>
      </c>
      <c r="D1" s="6"/>
    </row>
    <row r="2" spans="1:4" x14ac:dyDescent="0.25">
      <c r="A2" s="2" t="s">
        <v>891</v>
      </c>
      <c r="B2" s="30">
        <v>350213.96</v>
      </c>
      <c r="C2" s="7" t="s">
        <v>8</v>
      </c>
      <c r="D2" s="6" t="str">
        <f>IF(A2=C2,"ok","erro")</f>
        <v>ok</v>
      </c>
    </row>
    <row r="3" spans="1:4" x14ac:dyDescent="0.25">
      <c r="A3" s="2" t="s">
        <v>892</v>
      </c>
      <c r="B3" s="30">
        <v>574286.4</v>
      </c>
      <c r="C3" s="7" t="s">
        <v>9</v>
      </c>
      <c r="D3" s="44" t="str">
        <f t="shared" ref="D3:D66" si="0">IF(A3=C3,"ok","erro")</f>
        <v>ok</v>
      </c>
    </row>
    <row r="4" spans="1:4" x14ac:dyDescent="0.25">
      <c r="A4" s="2" t="s">
        <v>893</v>
      </c>
      <c r="B4" s="30">
        <v>328893.42</v>
      </c>
      <c r="C4" s="7" t="s">
        <v>10</v>
      </c>
      <c r="D4" s="44" t="str">
        <f t="shared" si="0"/>
        <v>ok</v>
      </c>
    </row>
    <row r="5" spans="1:4" x14ac:dyDescent="0.25">
      <c r="A5" s="2" t="s">
        <v>894</v>
      </c>
      <c r="B5" s="30">
        <v>116731.75</v>
      </c>
      <c r="C5" s="7" t="s">
        <v>11</v>
      </c>
      <c r="D5" s="44" t="str">
        <f t="shared" si="0"/>
        <v>ok</v>
      </c>
    </row>
    <row r="6" spans="1:4" x14ac:dyDescent="0.25">
      <c r="A6" s="2" t="s">
        <v>938</v>
      </c>
      <c r="B6" s="30">
        <v>236363.56</v>
      </c>
      <c r="C6" s="7" t="s">
        <v>12</v>
      </c>
      <c r="D6" s="44" t="str">
        <f t="shared" si="0"/>
        <v>ok</v>
      </c>
    </row>
    <row r="7" spans="1:4" x14ac:dyDescent="0.25">
      <c r="A7" s="2" t="s">
        <v>1723</v>
      </c>
      <c r="B7" s="30">
        <v>242445.44</v>
      </c>
      <c r="C7" s="7" t="s">
        <v>13</v>
      </c>
      <c r="D7" s="44" t="str">
        <f>IF(A7=C7,"ok","erro")</f>
        <v>ok</v>
      </c>
    </row>
    <row r="8" spans="1:4" x14ac:dyDescent="0.25">
      <c r="A8" s="2" t="s">
        <v>1724</v>
      </c>
      <c r="B8" s="30">
        <v>451059.94</v>
      </c>
      <c r="C8" s="7" t="s">
        <v>14</v>
      </c>
      <c r="D8" s="44" t="str">
        <f t="shared" si="0"/>
        <v>ok</v>
      </c>
    </row>
    <row r="9" spans="1:4" x14ac:dyDescent="0.25">
      <c r="A9" s="2" t="s">
        <v>895</v>
      </c>
      <c r="B9" s="30">
        <v>168081.9</v>
      </c>
      <c r="C9" s="7" t="s">
        <v>15</v>
      </c>
      <c r="D9" s="44" t="str">
        <f t="shared" si="0"/>
        <v>ok</v>
      </c>
    </row>
    <row r="10" spans="1:4" x14ac:dyDescent="0.25">
      <c r="A10" s="2" t="s">
        <v>1725</v>
      </c>
      <c r="B10" s="30">
        <v>276810.51</v>
      </c>
      <c r="C10" s="7" t="s">
        <v>16</v>
      </c>
      <c r="D10" s="44" t="str">
        <f t="shared" si="0"/>
        <v>ok</v>
      </c>
    </row>
    <row r="11" spans="1:4" x14ac:dyDescent="0.25">
      <c r="A11" s="2" t="s">
        <v>1726</v>
      </c>
      <c r="B11" s="30">
        <v>327428.28999999998</v>
      </c>
      <c r="C11" s="7" t="s">
        <v>17</v>
      </c>
      <c r="D11" s="44" t="str">
        <f t="shared" si="0"/>
        <v>ok</v>
      </c>
    </row>
    <row r="12" spans="1:4" x14ac:dyDescent="0.25">
      <c r="A12" s="2" t="s">
        <v>896</v>
      </c>
      <c r="B12" s="30">
        <v>613600.01</v>
      </c>
      <c r="C12" s="7" t="s">
        <v>18</v>
      </c>
      <c r="D12" s="44" t="str">
        <f t="shared" si="0"/>
        <v>ok</v>
      </c>
    </row>
    <row r="13" spans="1:4" x14ac:dyDescent="0.25">
      <c r="A13" s="2" t="s">
        <v>897</v>
      </c>
      <c r="B13" s="30">
        <v>218818.99</v>
      </c>
      <c r="C13" s="7" t="s">
        <v>19</v>
      </c>
      <c r="D13" s="44" t="str">
        <f t="shared" si="0"/>
        <v>ok</v>
      </c>
    </row>
    <row r="14" spans="1:4" x14ac:dyDescent="0.25">
      <c r="A14" s="2" t="s">
        <v>898</v>
      </c>
      <c r="B14" s="30">
        <v>117628.16</v>
      </c>
      <c r="C14" s="7" t="s">
        <v>20</v>
      </c>
      <c r="D14" s="44" t="str">
        <f t="shared" si="0"/>
        <v>ok</v>
      </c>
    </row>
    <row r="15" spans="1:4" x14ac:dyDescent="0.25">
      <c r="A15" s="2" t="s">
        <v>899</v>
      </c>
      <c r="B15" s="30">
        <v>190791.15</v>
      </c>
      <c r="C15" s="7" t="s">
        <v>21</v>
      </c>
      <c r="D15" s="44" t="str">
        <f t="shared" si="0"/>
        <v>ok</v>
      </c>
    </row>
    <row r="16" spans="1:4" x14ac:dyDescent="0.25">
      <c r="A16" s="2" t="s">
        <v>912</v>
      </c>
      <c r="B16" s="30">
        <v>864525.44</v>
      </c>
      <c r="C16" s="7" t="s">
        <v>22</v>
      </c>
      <c r="D16" s="44" t="str">
        <f t="shared" si="0"/>
        <v>ok</v>
      </c>
    </row>
    <row r="17" spans="1:4" x14ac:dyDescent="0.25">
      <c r="A17" s="2" t="s">
        <v>900</v>
      </c>
      <c r="B17" s="30">
        <v>2154543.17</v>
      </c>
      <c r="C17" s="7" t="s">
        <v>23</v>
      </c>
      <c r="D17" s="44" t="str">
        <f t="shared" si="0"/>
        <v>ok</v>
      </c>
    </row>
    <row r="18" spans="1:4" x14ac:dyDescent="0.25">
      <c r="A18" s="2" t="s">
        <v>901</v>
      </c>
      <c r="B18" s="30">
        <v>214263.67</v>
      </c>
      <c r="C18" s="7" t="s">
        <v>24</v>
      </c>
      <c r="D18" s="44" t="str">
        <f t="shared" si="0"/>
        <v>ok</v>
      </c>
    </row>
    <row r="19" spans="1:4" x14ac:dyDescent="0.25">
      <c r="A19" s="2" t="s">
        <v>902</v>
      </c>
      <c r="B19" s="30">
        <v>534986.39</v>
      </c>
      <c r="C19" s="7" t="s">
        <v>25</v>
      </c>
      <c r="D19" s="44" t="str">
        <f t="shared" si="0"/>
        <v>ok</v>
      </c>
    </row>
    <row r="20" spans="1:4" x14ac:dyDescent="0.25">
      <c r="A20" s="2" t="s">
        <v>903</v>
      </c>
      <c r="B20" s="30">
        <v>208587.73</v>
      </c>
      <c r="C20" s="7" t="s">
        <v>26</v>
      </c>
      <c r="D20" s="44" t="str">
        <f t="shared" si="0"/>
        <v>ok</v>
      </c>
    </row>
    <row r="21" spans="1:4" x14ac:dyDescent="0.25">
      <c r="A21" s="2" t="s">
        <v>904</v>
      </c>
      <c r="B21" s="30">
        <v>507541.56</v>
      </c>
      <c r="C21" s="7" t="s">
        <v>27</v>
      </c>
      <c r="D21" s="44" t="str">
        <f t="shared" si="0"/>
        <v>ok</v>
      </c>
    </row>
    <row r="22" spans="1:4" x14ac:dyDescent="0.25">
      <c r="A22" s="2" t="s">
        <v>905</v>
      </c>
      <c r="B22" s="30">
        <v>342303.39</v>
      </c>
      <c r="C22" s="7" t="s">
        <v>28</v>
      </c>
      <c r="D22" s="44" t="str">
        <f t="shared" si="0"/>
        <v>ok</v>
      </c>
    </row>
    <row r="23" spans="1:4" x14ac:dyDescent="0.25">
      <c r="A23" s="2" t="s">
        <v>906</v>
      </c>
      <c r="B23" s="30">
        <v>190792.59</v>
      </c>
      <c r="C23" s="7" t="s">
        <v>29</v>
      </c>
      <c r="D23" s="44" t="str">
        <f t="shared" si="0"/>
        <v>ok</v>
      </c>
    </row>
    <row r="24" spans="1:4" x14ac:dyDescent="0.25">
      <c r="A24" s="2" t="s">
        <v>907</v>
      </c>
      <c r="B24" s="30">
        <v>193197.85</v>
      </c>
      <c r="C24" s="7" t="s">
        <v>30</v>
      </c>
      <c r="D24" s="44" t="str">
        <f t="shared" si="0"/>
        <v>ok</v>
      </c>
    </row>
    <row r="25" spans="1:4" x14ac:dyDescent="0.25">
      <c r="A25" s="2" t="s">
        <v>908</v>
      </c>
      <c r="B25" s="30">
        <v>241769</v>
      </c>
      <c r="C25" s="7" t="s">
        <v>31</v>
      </c>
      <c r="D25" s="44" t="str">
        <f t="shared" si="0"/>
        <v>ok</v>
      </c>
    </row>
    <row r="26" spans="1:4" x14ac:dyDescent="0.25">
      <c r="A26" s="2" t="s">
        <v>909</v>
      </c>
      <c r="B26" s="30">
        <v>150750.47</v>
      </c>
      <c r="C26" s="7" t="s">
        <v>32</v>
      </c>
      <c r="D26" s="44" t="str">
        <f t="shared" si="0"/>
        <v>ok</v>
      </c>
    </row>
    <row r="27" spans="1:4" x14ac:dyDescent="0.25">
      <c r="A27" s="2" t="s">
        <v>910</v>
      </c>
      <c r="B27" s="30">
        <v>445123.52</v>
      </c>
      <c r="C27" s="7" t="s">
        <v>33</v>
      </c>
      <c r="D27" s="44" t="str">
        <f t="shared" si="0"/>
        <v>ok</v>
      </c>
    </row>
    <row r="28" spans="1:4" x14ac:dyDescent="0.25">
      <c r="A28" s="2" t="s">
        <v>911</v>
      </c>
      <c r="B28" s="30">
        <v>623335.18999999994</v>
      </c>
      <c r="C28" s="7" t="s">
        <v>34</v>
      </c>
      <c r="D28" s="44" t="str">
        <f t="shared" si="0"/>
        <v>ok</v>
      </c>
    </row>
    <row r="29" spans="1:4" x14ac:dyDescent="0.25">
      <c r="A29" s="2" t="s">
        <v>1727</v>
      </c>
      <c r="B29" s="30">
        <v>135874.22</v>
      </c>
      <c r="C29" s="7" t="s">
        <v>35</v>
      </c>
      <c r="D29" s="44" t="str">
        <f t="shared" si="0"/>
        <v>ok</v>
      </c>
    </row>
    <row r="30" spans="1:4" x14ac:dyDescent="0.25">
      <c r="A30" s="2" t="s">
        <v>913</v>
      </c>
      <c r="B30" s="30">
        <v>1337917.5900000001</v>
      </c>
      <c r="C30" s="7" t="s">
        <v>36</v>
      </c>
      <c r="D30" s="44" t="str">
        <f t="shared" si="0"/>
        <v>ok</v>
      </c>
    </row>
    <row r="31" spans="1:4" x14ac:dyDescent="0.25">
      <c r="A31" s="2" t="s">
        <v>914</v>
      </c>
      <c r="B31" s="30">
        <v>332238.92</v>
      </c>
      <c r="C31" s="7" t="s">
        <v>37</v>
      </c>
      <c r="D31" s="44" t="str">
        <f t="shared" si="0"/>
        <v>ok</v>
      </c>
    </row>
    <row r="32" spans="1:4" x14ac:dyDescent="0.25">
      <c r="A32" s="2" t="s">
        <v>915</v>
      </c>
      <c r="B32" s="30">
        <v>260721.81</v>
      </c>
      <c r="C32" s="7" t="s">
        <v>38</v>
      </c>
      <c r="D32" s="44" t="str">
        <f t="shared" si="0"/>
        <v>ok</v>
      </c>
    </row>
    <row r="33" spans="1:4" x14ac:dyDescent="0.25">
      <c r="A33" s="2" t="s">
        <v>916</v>
      </c>
      <c r="B33" s="30">
        <v>320267.38</v>
      </c>
      <c r="C33" s="7" t="s">
        <v>39</v>
      </c>
      <c r="D33" s="44" t="str">
        <f t="shared" si="0"/>
        <v>ok</v>
      </c>
    </row>
    <row r="34" spans="1:4" x14ac:dyDescent="0.25">
      <c r="A34" s="2" t="s">
        <v>917</v>
      </c>
      <c r="B34" s="30">
        <v>532142.6</v>
      </c>
      <c r="C34" s="7" t="s">
        <v>40</v>
      </c>
      <c r="D34" s="44" t="str">
        <f t="shared" si="0"/>
        <v>ok</v>
      </c>
    </row>
    <row r="35" spans="1:4" x14ac:dyDescent="0.25">
      <c r="A35" s="2" t="s">
        <v>918</v>
      </c>
      <c r="B35" s="30">
        <v>112556.41</v>
      </c>
      <c r="C35" s="7" t="s">
        <v>41</v>
      </c>
      <c r="D35" s="44" t="str">
        <f t="shared" si="0"/>
        <v>ok</v>
      </c>
    </row>
    <row r="36" spans="1:4" x14ac:dyDescent="0.25">
      <c r="A36" s="2" t="s">
        <v>926</v>
      </c>
      <c r="B36" s="30">
        <v>148786.91</v>
      </c>
      <c r="C36" s="7" t="s">
        <v>42</v>
      </c>
      <c r="D36" s="44" t="str">
        <f t="shared" si="0"/>
        <v>ok</v>
      </c>
    </row>
    <row r="37" spans="1:4" x14ac:dyDescent="0.25">
      <c r="A37" s="2" t="s">
        <v>919</v>
      </c>
      <c r="B37" s="30">
        <v>150787.32999999999</v>
      </c>
      <c r="C37" s="7" t="s">
        <v>43</v>
      </c>
      <c r="D37" s="44" t="str">
        <f t="shared" si="0"/>
        <v>ok</v>
      </c>
    </row>
    <row r="38" spans="1:4" x14ac:dyDescent="0.25">
      <c r="A38" s="2" t="s">
        <v>927</v>
      </c>
      <c r="B38" s="30">
        <v>520717.02</v>
      </c>
      <c r="C38" s="7" t="s">
        <v>44</v>
      </c>
      <c r="D38" s="44" t="str">
        <f t="shared" si="0"/>
        <v>ok</v>
      </c>
    </row>
    <row r="39" spans="1:4" x14ac:dyDescent="0.25">
      <c r="A39" s="2" t="s">
        <v>920</v>
      </c>
      <c r="B39" s="30">
        <v>6255159.5099999998</v>
      </c>
      <c r="C39" s="7" t="s">
        <v>45</v>
      </c>
      <c r="D39" s="44" t="str">
        <f t="shared" si="0"/>
        <v>ok</v>
      </c>
    </row>
    <row r="40" spans="1:4" x14ac:dyDescent="0.25">
      <c r="A40" s="2" t="s">
        <v>921</v>
      </c>
      <c r="B40" s="30">
        <v>135192.87</v>
      </c>
      <c r="C40" s="7" t="s">
        <v>46</v>
      </c>
      <c r="D40" s="44" t="str">
        <f t="shared" si="0"/>
        <v>ok</v>
      </c>
    </row>
    <row r="41" spans="1:4" x14ac:dyDescent="0.25">
      <c r="A41" s="2" t="s">
        <v>922</v>
      </c>
      <c r="B41" s="30">
        <v>237271.09</v>
      </c>
      <c r="C41" s="7" t="s">
        <v>47</v>
      </c>
      <c r="D41" s="44" t="str">
        <f t="shared" si="0"/>
        <v>ok</v>
      </c>
    </row>
    <row r="42" spans="1:4" x14ac:dyDescent="0.25">
      <c r="A42" s="2" t="s">
        <v>923</v>
      </c>
      <c r="B42" s="30">
        <v>2165855.79</v>
      </c>
      <c r="C42" s="7" t="s">
        <v>48</v>
      </c>
      <c r="D42" s="44" t="str">
        <f t="shared" si="0"/>
        <v>ok</v>
      </c>
    </row>
    <row r="43" spans="1:4" x14ac:dyDescent="0.25">
      <c r="A43" s="2" t="s">
        <v>924</v>
      </c>
      <c r="B43" s="30">
        <v>195072.57</v>
      </c>
      <c r="C43" s="7" t="s">
        <v>49</v>
      </c>
      <c r="D43" s="44" t="str">
        <f t="shared" si="0"/>
        <v>ok</v>
      </c>
    </row>
    <row r="44" spans="1:4" x14ac:dyDescent="0.25">
      <c r="A44" s="2" t="s">
        <v>928</v>
      </c>
      <c r="B44" s="30">
        <v>317592.43</v>
      </c>
      <c r="C44" s="7" t="s">
        <v>50</v>
      </c>
      <c r="D44" s="44" t="str">
        <f t="shared" si="0"/>
        <v>ok</v>
      </c>
    </row>
    <row r="45" spans="1:4" x14ac:dyDescent="0.25">
      <c r="A45" s="2" t="s">
        <v>925</v>
      </c>
      <c r="B45" s="30">
        <v>9479006.8100000005</v>
      </c>
      <c r="C45" s="7" t="s">
        <v>51</v>
      </c>
      <c r="D45" s="44" t="str">
        <f t="shared" si="0"/>
        <v>ok</v>
      </c>
    </row>
    <row r="46" spans="1:4" x14ac:dyDescent="0.25">
      <c r="A46" s="2" t="s">
        <v>929</v>
      </c>
      <c r="B46" s="30">
        <v>555682.78</v>
      </c>
      <c r="C46" s="7" t="s">
        <v>52</v>
      </c>
      <c r="D46" s="44" t="str">
        <f t="shared" si="0"/>
        <v>ok</v>
      </c>
    </row>
    <row r="47" spans="1:4" x14ac:dyDescent="0.25">
      <c r="A47" s="2" t="s">
        <v>930</v>
      </c>
      <c r="B47" s="30">
        <v>2501267.4500000002</v>
      </c>
      <c r="C47" s="7" t="s">
        <v>53</v>
      </c>
      <c r="D47" s="44" t="str">
        <f t="shared" si="0"/>
        <v>ok</v>
      </c>
    </row>
    <row r="48" spans="1:4" x14ac:dyDescent="0.25">
      <c r="A48" s="2" t="s">
        <v>931</v>
      </c>
      <c r="B48" s="30">
        <v>336174.52</v>
      </c>
      <c r="C48" s="7" t="s">
        <v>54</v>
      </c>
      <c r="D48" s="44" t="str">
        <f t="shared" si="0"/>
        <v>ok</v>
      </c>
    </row>
    <row r="49" spans="1:4" x14ac:dyDescent="0.25">
      <c r="A49" s="2" t="s">
        <v>932</v>
      </c>
      <c r="B49" s="30">
        <v>122864.56</v>
      </c>
      <c r="C49" s="7" t="s">
        <v>55</v>
      </c>
      <c r="D49" s="44" t="str">
        <f t="shared" si="0"/>
        <v>ok</v>
      </c>
    </row>
    <row r="50" spans="1:4" x14ac:dyDescent="0.25">
      <c r="A50" s="2" t="s">
        <v>933</v>
      </c>
      <c r="B50" s="30">
        <v>163351.67000000001</v>
      </c>
      <c r="C50" s="7" t="s">
        <v>56</v>
      </c>
      <c r="D50" s="44" t="str">
        <f t="shared" si="0"/>
        <v>ok</v>
      </c>
    </row>
    <row r="51" spans="1:4" x14ac:dyDescent="0.25">
      <c r="A51" s="2" t="s">
        <v>934</v>
      </c>
      <c r="B51" s="30">
        <v>415531.15</v>
      </c>
      <c r="C51" s="7" t="s">
        <v>57</v>
      </c>
      <c r="D51" s="44" t="str">
        <f t="shared" si="0"/>
        <v>ok</v>
      </c>
    </row>
    <row r="52" spans="1:4" x14ac:dyDescent="0.25">
      <c r="A52" s="2" t="s">
        <v>935</v>
      </c>
      <c r="B52" s="30">
        <v>463789.27</v>
      </c>
      <c r="C52" s="7" t="s">
        <v>58</v>
      </c>
      <c r="D52" s="44" t="str">
        <f t="shared" si="0"/>
        <v>ok</v>
      </c>
    </row>
    <row r="53" spans="1:4" x14ac:dyDescent="0.25">
      <c r="A53" s="2" t="s">
        <v>936</v>
      </c>
      <c r="B53" s="30">
        <v>237347.73</v>
      </c>
      <c r="C53" s="7" t="s">
        <v>59</v>
      </c>
      <c r="D53" s="44" t="str">
        <f t="shared" si="0"/>
        <v>ok</v>
      </c>
    </row>
    <row r="54" spans="1:4" x14ac:dyDescent="0.25">
      <c r="A54" s="2" t="s">
        <v>937</v>
      </c>
      <c r="B54" s="30">
        <v>199523.6</v>
      </c>
      <c r="C54" s="7" t="s">
        <v>60</v>
      </c>
      <c r="D54" s="44" t="str">
        <f t="shared" si="0"/>
        <v>ok</v>
      </c>
    </row>
    <row r="55" spans="1:4" x14ac:dyDescent="0.25">
      <c r="A55" s="2" t="s">
        <v>939</v>
      </c>
      <c r="B55" s="30">
        <v>383487.82</v>
      </c>
      <c r="C55" s="7" t="s">
        <v>61</v>
      </c>
      <c r="D55" s="44" t="str">
        <f t="shared" si="0"/>
        <v>ok</v>
      </c>
    </row>
    <row r="56" spans="1:4" x14ac:dyDescent="0.25">
      <c r="A56" s="2" t="s">
        <v>940</v>
      </c>
      <c r="B56" s="30">
        <v>249127.61</v>
      </c>
      <c r="C56" s="7" t="s">
        <v>62</v>
      </c>
      <c r="D56" s="44" t="str">
        <f t="shared" si="0"/>
        <v>ok</v>
      </c>
    </row>
    <row r="57" spans="1:4" x14ac:dyDescent="0.25">
      <c r="A57" s="2" t="s">
        <v>941</v>
      </c>
      <c r="B57" s="30">
        <v>810122.59</v>
      </c>
      <c r="C57" s="7" t="s">
        <v>63</v>
      </c>
      <c r="D57" s="44" t="str">
        <f t="shared" si="0"/>
        <v>ok</v>
      </c>
    </row>
    <row r="58" spans="1:4" x14ac:dyDescent="0.25">
      <c r="A58" s="2" t="s">
        <v>942</v>
      </c>
      <c r="B58" s="30">
        <v>142159.9</v>
      </c>
      <c r="C58" s="7" t="s">
        <v>64</v>
      </c>
      <c r="D58" s="44" t="str">
        <f t="shared" si="0"/>
        <v>ok</v>
      </c>
    </row>
    <row r="59" spans="1:4" x14ac:dyDescent="0.25">
      <c r="A59" s="2" t="s">
        <v>943</v>
      </c>
      <c r="B59" s="30">
        <v>175902.79</v>
      </c>
      <c r="C59" s="7" t="s">
        <v>65</v>
      </c>
      <c r="D59" s="44" t="str">
        <f t="shared" si="0"/>
        <v>ok</v>
      </c>
    </row>
    <row r="60" spans="1:4" x14ac:dyDescent="0.25">
      <c r="A60" s="2" t="s">
        <v>947</v>
      </c>
      <c r="B60" s="30">
        <v>2761143.18</v>
      </c>
      <c r="C60" s="7" t="s">
        <v>66</v>
      </c>
      <c r="D60" s="44" t="str">
        <f t="shared" si="0"/>
        <v>ok</v>
      </c>
    </row>
    <row r="61" spans="1:4" x14ac:dyDescent="0.25">
      <c r="A61" s="2" t="s">
        <v>948</v>
      </c>
      <c r="B61" s="30">
        <v>154174.29999999999</v>
      </c>
      <c r="C61" s="7" t="s">
        <v>67</v>
      </c>
      <c r="D61" s="44" t="str">
        <f t="shared" si="0"/>
        <v>ok</v>
      </c>
    </row>
    <row r="62" spans="1:4" x14ac:dyDescent="0.25">
      <c r="A62" s="2" t="s">
        <v>944</v>
      </c>
      <c r="B62" s="30">
        <v>2565420.61</v>
      </c>
      <c r="C62" s="7" t="s">
        <v>68</v>
      </c>
      <c r="D62" s="44" t="str">
        <f t="shared" si="0"/>
        <v>ok</v>
      </c>
    </row>
    <row r="63" spans="1:4" x14ac:dyDescent="0.25">
      <c r="A63" s="2" t="s">
        <v>945</v>
      </c>
      <c r="B63" s="30">
        <v>165498.07</v>
      </c>
      <c r="C63" s="7" t="s">
        <v>69</v>
      </c>
      <c r="D63" s="44" t="str">
        <f t="shared" si="0"/>
        <v>ok</v>
      </c>
    </row>
    <row r="64" spans="1:4" x14ac:dyDescent="0.25">
      <c r="A64" s="2" t="s">
        <v>946</v>
      </c>
      <c r="B64" s="30">
        <v>781706.19</v>
      </c>
      <c r="C64" s="7" t="s">
        <v>70</v>
      </c>
      <c r="D64" s="44" t="str">
        <f t="shared" si="0"/>
        <v>ok</v>
      </c>
    </row>
    <row r="65" spans="1:4" x14ac:dyDescent="0.25">
      <c r="A65" s="2" t="s">
        <v>949</v>
      </c>
      <c r="B65" s="30">
        <v>711722.98</v>
      </c>
      <c r="C65" s="7" t="s">
        <v>71</v>
      </c>
      <c r="D65" s="44" t="str">
        <f t="shared" si="0"/>
        <v>ok</v>
      </c>
    </row>
    <row r="66" spans="1:4" x14ac:dyDescent="0.25">
      <c r="A66" s="2" t="s">
        <v>950</v>
      </c>
      <c r="B66" s="30">
        <v>255743.72</v>
      </c>
      <c r="C66" s="7" t="s">
        <v>72</v>
      </c>
      <c r="D66" s="44" t="str">
        <f t="shared" si="0"/>
        <v>ok</v>
      </c>
    </row>
    <row r="67" spans="1:4" x14ac:dyDescent="0.25">
      <c r="A67" s="2" t="s">
        <v>951</v>
      </c>
      <c r="B67" s="30">
        <v>73829245.409999996</v>
      </c>
      <c r="C67" s="7" t="s">
        <v>73</v>
      </c>
      <c r="D67" s="44" t="str">
        <f t="shared" ref="D67:D130" si="1">IF(A67=C67,"ok","erro")</f>
        <v>ok</v>
      </c>
    </row>
    <row r="68" spans="1:4" x14ac:dyDescent="0.25">
      <c r="A68" s="2" t="s">
        <v>952</v>
      </c>
      <c r="B68" s="30">
        <v>1992127.15</v>
      </c>
      <c r="C68" s="7" t="s">
        <v>74</v>
      </c>
      <c r="D68" s="44" t="str">
        <f t="shared" si="1"/>
        <v>ok</v>
      </c>
    </row>
    <row r="69" spans="1:4" x14ac:dyDescent="0.25">
      <c r="A69" s="2" t="s">
        <v>953</v>
      </c>
      <c r="B69" s="30">
        <v>1137557.79</v>
      </c>
      <c r="C69" s="7" t="s">
        <v>75</v>
      </c>
      <c r="D69" s="44" t="str">
        <f t="shared" si="1"/>
        <v>ok</v>
      </c>
    </row>
    <row r="70" spans="1:4" x14ac:dyDescent="0.25">
      <c r="A70" s="2" t="s">
        <v>954</v>
      </c>
      <c r="B70" s="30">
        <v>171128.54</v>
      </c>
      <c r="C70" s="7" t="s">
        <v>76</v>
      </c>
      <c r="D70" s="44" t="str">
        <f t="shared" si="1"/>
        <v>ok</v>
      </c>
    </row>
    <row r="71" spans="1:4" x14ac:dyDescent="0.25">
      <c r="A71" s="2" t="s">
        <v>955</v>
      </c>
      <c r="B71" s="30">
        <v>118884.4</v>
      </c>
      <c r="C71" s="7" t="s">
        <v>77</v>
      </c>
      <c r="D71" s="44" t="str">
        <f t="shared" si="1"/>
        <v>ok</v>
      </c>
    </row>
    <row r="72" spans="1:4" x14ac:dyDescent="0.25">
      <c r="A72" s="2" t="s">
        <v>956</v>
      </c>
      <c r="B72" s="30">
        <v>130840.68</v>
      </c>
      <c r="C72" s="7" t="s">
        <v>78</v>
      </c>
      <c r="D72" s="44" t="str">
        <f t="shared" si="1"/>
        <v>ok</v>
      </c>
    </row>
    <row r="73" spans="1:4" x14ac:dyDescent="0.25">
      <c r="A73" s="2" t="s">
        <v>957</v>
      </c>
      <c r="B73" s="30">
        <v>59675752.700000003</v>
      </c>
      <c r="C73" s="7" t="s">
        <v>79</v>
      </c>
      <c r="D73" s="44" t="str">
        <f t="shared" si="1"/>
        <v>ok</v>
      </c>
    </row>
    <row r="74" spans="1:4" x14ac:dyDescent="0.25">
      <c r="A74" s="2" t="s">
        <v>958</v>
      </c>
      <c r="B74" s="30">
        <v>111744.6</v>
      </c>
      <c r="C74" s="7" t="s">
        <v>80</v>
      </c>
      <c r="D74" s="44" t="str">
        <f t="shared" si="1"/>
        <v>ok</v>
      </c>
    </row>
    <row r="75" spans="1:4" x14ac:dyDescent="0.25">
      <c r="A75" s="2" t="s">
        <v>959</v>
      </c>
      <c r="B75" s="30">
        <v>324372.40000000002</v>
      </c>
      <c r="C75" s="7" t="s">
        <v>81</v>
      </c>
      <c r="D75" s="44" t="str">
        <f t="shared" si="1"/>
        <v>ok</v>
      </c>
    </row>
    <row r="76" spans="1:4" x14ac:dyDescent="0.25">
      <c r="A76" s="2" t="s">
        <v>960</v>
      </c>
      <c r="B76" s="30">
        <v>151372.07</v>
      </c>
      <c r="C76" s="7" t="s">
        <v>82</v>
      </c>
      <c r="D76" s="44" t="str">
        <f t="shared" si="1"/>
        <v>ok</v>
      </c>
    </row>
    <row r="77" spans="1:4" x14ac:dyDescent="0.25">
      <c r="A77" s="2" t="s">
        <v>961</v>
      </c>
      <c r="B77" s="30">
        <v>999152.58</v>
      </c>
      <c r="C77" s="7" t="s">
        <v>83</v>
      </c>
      <c r="D77" s="44" t="str">
        <f t="shared" si="1"/>
        <v>ok</v>
      </c>
    </row>
    <row r="78" spans="1:4" x14ac:dyDescent="0.25">
      <c r="A78" s="2" t="s">
        <v>962</v>
      </c>
      <c r="B78" s="30">
        <v>147875</v>
      </c>
      <c r="C78" s="7" t="s">
        <v>84</v>
      </c>
      <c r="D78" s="44" t="str">
        <f t="shared" si="1"/>
        <v>ok</v>
      </c>
    </row>
    <row r="79" spans="1:4" x14ac:dyDescent="0.25">
      <c r="A79" s="2" t="s">
        <v>963</v>
      </c>
      <c r="B79" s="30">
        <v>940725.13</v>
      </c>
      <c r="C79" s="7" t="s">
        <v>85</v>
      </c>
      <c r="D79" s="44" t="str">
        <f t="shared" si="1"/>
        <v>ok</v>
      </c>
    </row>
    <row r="80" spans="1:4" x14ac:dyDescent="0.25">
      <c r="A80" s="2" t="s">
        <v>964</v>
      </c>
      <c r="B80" s="30">
        <v>1231973.03</v>
      </c>
      <c r="C80" s="7" t="s">
        <v>86</v>
      </c>
      <c r="D80" s="44" t="str">
        <f t="shared" si="1"/>
        <v>ok</v>
      </c>
    </row>
    <row r="81" spans="1:4" x14ac:dyDescent="0.25">
      <c r="A81" s="2" t="s">
        <v>965</v>
      </c>
      <c r="B81" s="30">
        <v>211735.46</v>
      </c>
      <c r="C81" s="7" t="s">
        <v>87</v>
      </c>
      <c r="D81" s="44" t="str">
        <f t="shared" si="1"/>
        <v>ok</v>
      </c>
    </row>
    <row r="82" spans="1:4" x14ac:dyDescent="0.25">
      <c r="A82" s="2" t="s">
        <v>966</v>
      </c>
      <c r="B82" s="30">
        <v>221342.58</v>
      </c>
      <c r="C82" s="7" t="s">
        <v>88</v>
      </c>
      <c r="D82" s="44" t="str">
        <f t="shared" si="1"/>
        <v>ok</v>
      </c>
    </row>
    <row r="83" spans="1:4" x14ac:dyDescent="0.25">
      <c r="A83" s="2" t="s">
        <v>967</v>
      </c>
      <c r="B83" s="30">
        <v>191428.77</v>
      </c>
      <c r="C83" s="7" t="s">
        <v>89</v>
      </c>
      <c r="D83" s="44" t="str">
        <f t="shared" si="1"/>
        <v>ok</v>
      </c>
    </row>
    <row r="84" spans="1:4" x14ac:dyDescent="0.25">
      <c r="A84" s="2" t="s">
        <v>968</v>
      </c>
      <c r="B84" s="30">
        <v>222035.21</v>
      </c>
      <c r="C84" s="7" t="s">
        <v>90</v>
      </c>
      <c r="D84" s="44" t="str">
        <f t="shared" si="1"/>
        <v>ok</v>
      </c>
    </row>
    <row r="85" spans="1:4" x14ac:dyDescent="0.25">
      <c r="A85" s="2" t="s">
        <v>969</v>
      </c>
      <c r="B85" s="30">
        <v>305241.34999999998</v>
      </c>
      <c r="C85" s="7" t="s">
        <v>91</v>
      </c>
      <c r="D85" s="44" t="str">
        <f t="shared" si="1"/>
        <v>ok</v>
      </c>
    </row>
    <row r="86" spans="1:4" x14ac:dyDescent="0.25">
      <c r="A86" s="2" t="s">
        <v>970</v>
      </c>
      <c r="B86" s="30">
        <v>442036.92</v>
      </c>
      <c r="C86" s="7" t="s">
        <v>92</v>
      </c>
      <c r="D86" s="44" t="str">
        <f t="shared" si="1"/>
        <v>ok</v>
      </c>
    </row>
    <row r="87" spans="1:4" x14ac:dyDescent="0.25">
      <c r="A87" s="2" t="s">
        <v>971</v>
      </c>
      <c r="B87" s="30">
        <v>201967.99</v>
      </c>
      <c r="C87" s="7" t="s">
        <v>93</v>
      </c>
      <c r="D87" s="44" t="str">
        <f t="shared" si="1"/>
        <v>ok</v>
      </c>
    </row>
    <row r="88" spans="1:4" x14ac:dyDescent="0.25">
      <c r="A88" s="2" t="s">
        <v>972</v>
      </c>
      <c r="B88" s="30">
        <v>607234.75</v>
      </c>
      <c r="C88" s="7" t="s">
        <v>94</v>
      </c>
      <c r="D88" s="44" t="str">
        <f t="shared" si="1"/>
        <v>ok</v>
      </c>
    </row>
    <row r="89" spans="1:4" x14ac:dyDescent="0.25">
      <c r="A89" s="2" t="s">
        <v>973</v>
      </c>
      <c r="B89" s="30">
        <v>243170.28</v>
      </c>
      <c r="C89" s="7" t="s">
        <v>95</v>
      </c>
      <c r="D89" s="44" t="str">
        <f t="shared" si="1"/>
        <v>ok</v>
      </c>
    </row>
    <row r="90" spans="1:4" x14ac:dyDescent="0.25">
      <c r="A90" s="2" t="s">
        <v>974</v>
      </c>
      <c r="B90" s="30">
        <v>385243.97</v>
      </c>
      <c r="C90" s="7" t="s">
        <v>96</v>
      </c>
      <c r="D90" s="44" t="str">
        <f t="shared" si="1"/>
        <v>ok</v>
      </c>
    </row>
    <row r="91" spans="1:4" x14ac:dyDescent="0.25">
      <c r="A91" s="2" t="s">
        <v>975</v>
      </c>
      <c r="B91" s="30">
        <v>364105.99</v>
      </c>
      <c r="C91" s="7" t="s">
        <v>97</v>
      </c>
      <c r="D91" s="44" t="str">
        <f t="shared" si="1"/>
        <v>ok</v>
      </c>
    </row>
    <row r="92" spans="1:4" x14ac:dyDescent="0.25">
      <c r="A92" s="2" t="s">
        <v>976</v>
      </c>
      <c r="B92" s="30">
        <v>172751.23</v>
      </c>
      <c r="C92" s="7" t="s">
        <v>98</v>
      </c>
      <c r="D92" s="44" t="str">
        <f t="shared" si="1"/>
        <v>ok</v>
      </c>
    </row>
    <row r="93" spans="1:4" x14ac:dyDescent="0.25">
      <c r="A93" s="2" t="s">
        <v>982</v>
      </c>
      <c r="B93" s="30">
        <v>127851.89</v>
      </c>
      <c r="C93" s="7" t="s">
        <v>99</v>
      </c>
      <c r="D93" s="44" t="str">
        <f t="shared" si="1"/>
        <v>ok</v>
      </c>
    </row>
    <row r="94" spans="1:4" x14ac:dyDescent="0.25">
      <c r="A94" s="2" t="s">
        <v>977</v>
      </c>
      <c r="B94" s="30">
        <v>403507.20000000001</v>
      </c>
      <c r="C94" s="7" t="s">
        <v>100</v>
      </c>
      <c r="D94" s="44" t="str">
        <f t="shared" si="1"/>
        <v>ok</v>
      </c>
    </row>
    <row r="95" spans="1:4" x14ac:dyDescent="0.25">
      <c r="A95" s="2" t="s">
        <v>978</v>
      </c>
      <c r="B95" s="30">
        <v>449133.94</v>
      </c>
      <c r="C95" s="7" t="s">
        <v>101</v>
      </c>
      <c r="D95" s="44" t="str">
        <f t="shared" si="1"/>
        <v>ok</v>
      </c>
    </row>
    <row r="96" spans="1:4" x14ac:dyDescent="0.25">
      <c r="A96" s="2" t="s">
        <v>979</v>
      </c>
      <c r="B96" s="30">
        <v>303470.03000000003</v>
      </c>
      <c r="C96" s="7" t="s">
        <v>102</v>
      </c>
      <c r="D96" s="44" t="str">
        <f t="shared" si="1"/>
        <v>ok</v>
      </c>
    </row>
    <row r="97" spans="1:4" x14ac:dyDescent="0.25">
      <c r="A97" s="2" t="s">
        <v>980</v>
      </c>
      <c r="B97" s="30">
        <v>315710.2</v>
      </c>
      <c r="C97" s="7" t="s">
        <v>103</v>
      </c>
      <c r="D97" s="44" t="str">
        <f t="shared" si="1"/>
        <v>ok</v>
      </c>
    </row>
    <row r="98" spans="1:4" x14ac:dyDescent="0.25">
      <c r="A98" s="2" t="s">
        <v>981</v>
      </c>
      <c r="B98" s="30">
        <v>5994519.6299999999</v>
      </c>
      <c r="C98" s="7" t="s">
        <v>104</v>
      </c>
      <c r="D98" s="44" t="str">
        <f t="shared" si="1"/>
        <v>ok</v>
      </c>
    </row>
    <row r="99" spans="1:4" x14ac:dyDescent="0.25">
      <c r="A99" s="2" t="s">
        <v>983</v>
      </c>
      <c r="B99" s="30">
        <v>243007.33</v>
      </c>
      <c r="C99" s="7" t="s">
        <v>105</v>
      </c>
      <c r="D99" s="44" t="str">
        <f t="shared" si="1"/>
        <v>ok</v>
      </c>
    </row>
    <row r="100" spans="1:4" x14ac:dyDescent="0.25">
      <c r="A100" s="2" t="s">
        <v>984</v>
      </c>
      <c r="B100" s="30">
        <v>335428.28999999998</v>
      </c>
      <c r="C100" s="7" t="s">
        <v>106</v>
      </c>
      <c r="D100" s="44" t="str">
        <f t="shared" si="1"/>
        <v>ok</v>
      </c>
    </row>
    <row r="101" spans="1:4" x14ac:dyDescent="0.25">
      <c r="A101" s="2" t="s">
        <v>985</v>
      </c>
      <c r="B101" s="30">
        <v>128108.58</v>
      </c>
      <c r="C101" s="7" t="s">
        <v>107</v>
      </c>
      <c r="D101" s="44" t="str">
        <f t="shared" si="1"/>
        <v>ok</v>
      </c>
    </row>
    <row r="102" spans="1:4" x14ac:dyDescent="0.25">
      <c r="A102" s="2" t="s">
        <v>986</v>
      </c>
      <c r="B102" s="30">
        <v>1642113.07</v>
      </c>
      <c r="C102" s="7" t="s">
        <v>108</v>
      </c>
      <c r="D102" s="44" t="str">
        <f t="shared" si="1"/>
        <v>ok</v>
      </c>
    </row>
    <row r="103" spans="1:4" x14ac:dyDescent="0.25">
      <c r="A103" s="2" t="s">
        <v>987</v>
      </c>
      <c r="B103" s="30">
        <v>752116.58</v>
      </c>
      <c r="C103" s="7" t="s">
        <v>109</v>
      </c>
      <c r="D103" s="44" t="str">
        <f t="shared" si="1"/>
        <v>ok</v>
      </c>
    </row>
    <row r="104" spans="1:4" x14ac:dyDescent="0.25">
      <c r="A104" s="2" t="s">
        <v>988</v>
      </c>
      <c r="B104" s="30">
        <v>501414.01</v>
      </c>
      <c r="C104" s="7" t="s">
        <v>110</v>
      </c>
      <c r="D104" s="44" t="str">
        <f t="shared" si="1"/>
        <v>ok</v>
      </c>
    </row>
    <row r="105" spans="1:4" x14ac:dyDescent="0.25">
      <c r="A105" s="2" t="s">
        <v>989</v>
      </c>
      <c r="B105" s="30">
        <v>383993.4</v>
      </c>
      <c r="C105" s="7" t="s">
        <v>111</v>
      </c>
      <c r="D105" s="44" t="str">
        <f t="shared" si="1"/>
        <v>ok</v>
      </c>
    </row>
    <row r="106" spans="1:4" x14ac:dyDescent="0.25">
      <c r="A106" s="2" t="s">
        <v>990</v>
      </c>
      <c r="B106" s="30">
        <v>143202.59</v>
      </c>
      <c r="C106" s="7" t="s">
        <v>112</v>
      </c>
      <c r="D106" s="44" t="str">
        <f t="shared" si="1"/>
        <v>ok</v>
      </c>
    </row>
    <row r="107" spans="1:4" x14ac:dyDescent="0.25">
      <c r="A107" s="2" t="s">
        <v>991</v>
      </c>
      <c r="B107" s="30">
        <v>328120.43</v>
      </c>
      <c r="C107" s="7" t="s">
        <v>113</v>
      </c>
      <c r="D107" s="44" t="str">
        <f t="shared" si="1"/>
        <v>ok</v>
      </c>
    </row>
    <row r="108" spans="1:4" x14ac:dyDescent="0.25">
      <c r="A108" s="2" t="s">
        <v>1728</v>
      </c>
      <c r="B108" s="30">
        <v>214282.51</v>
      </c>
      <c r="C108" s="7" t="s">
        <v>114</v>
      </c>
      <c r="D108" s="44" t="str">
        <f t="shared" si="1"/>
        <v>ok</v>
      </c>
    </row>
    <row r="109" spans="1:4" x14ac:dyDescent="0.25">
      <c r="A109" s="2" t="s">
        <v>992</v>
      </c>
      <c r="B109" s="30">
        <v>1239799.04</v>
      </c>
      <c r="C109" s="7" t="s">
        <v>115</v>
      </c>
      <c r="D109" s="44" t="str">
        <f t="shared" si="1"/>
        <v>ok</v>
      </c>
    </row>
    <row r="110" spans="1:4" x14ac:dyDescent="0.25">
      <c r="A110" s="2" t="s">
        <v>993</v>
      </c>
      <c r="B110" s="30">
        <v>262008.9</v>
      </c>
      <c r="C110" s="7" t="s">
        <v>116</v>
      </c>
      <c r="D110" s="44" t="str">
        <f t="shared" si="1"/>
        <v>ok</v>
      </c>
    </row>
    <row r="111" spans="1:4" x14ac:dyDescent="0.25">
      <c r="A111" s="2" t="s">
        <v>994</v>
      </c>
      <c r="B111" s="30">
        <v>970759.04</v>
      </c>
      <c r="C111" s="7" t="s">
        <v>117</v>
      </c>
      <c r="D111" s="44" t="str">
        <f t="shared" si="1"/>
        <v>ok</v>
      </c>
    </row>
    <row r="112" spans="1:4" x14ac:dyDescent="0.25">
      <c r="A112" s="2" t="s">
        <v>995</v>
      </c>
      <c r="B112" s="30">
        <v>161584.65</v>
      </c>
      <c r="C112" s="7" t="s">
        <v>118</v>
      </c>
      <c r="D112" s="44" t="str">
        <f t="shared" si="1"/>
        <v>ok</v>
      </c>
    </row>
    <row r="113" spans="1:4" x14ac:dyDescent="0.25">
      <c r="A113" s="2" t="s">
        <v>996</v>
      </c>
      <c r="B113" s="30">
        <v>184239.99</v>
      </c>
      <c r="C113" s="7" t="s">
        <v>119</v>
      </c>
      <c r="D113" s="44" t="str">
        <f t="shared" si="1"/>
        <v>ok</v>
      </c>
    </row>
    <row r="114" spans="1:4" x14ac:dyDescent="0.25">
      <c r="A114" s="2" t="s">
        <v>997</v>
      </c>
      <c r="B114" s="30">
        <v>398765.89</v>
      </c>
      <c r="C114" s="7" t="s">
        <v>120</v>
      </c>
      <c r="D114" s="44" t="str">
        <f t="shared" si="1"/>
        <v>ok</v>
      </c>
    </row>
    <row r="115" spans="1:4" x14ac:dyDescent="0.25">
      <c r="A115" s="2" t="s">
        <v>998</v>
      </c>
      <c r="B115" s="30">
        <v>130482.74</v>
      </c>
      <c r="C115" s="7" t="s">
        <v>121</v>
      </c>
      <c r="D115" s="44" t="str">
        <f t="shared" si="1"/>
        <v>ok</v>
      </c>
    </row>
    <row r="116" spans="1:4" x14ac:dyDescent="0.25">
      <c r="A116" s="2" t="s">
        <v>999</v>
      </c>
      <c r="B116" s="30">
        <v>658053.71</v>
      </c>
      <c r="C116" s="7" t="s">
        <v>122</v>
      </c>
      <c r="D116" s="44" t="str">
        <f t="shared" si="1"/>
        <v>ok</v>
      </c>
    </row>
    <row r="117" spans="1:4" x14ac:dyDescent="0.25">
      <c r="A117" s="2" t="s">
        <v>1001</v>
      </c>
      <c r="B117" s="30">
        <v>926204.55</v>
      </c>
      <c r="C117" s="7" t="s">
        <v>123</v>
      </c>
      <c r="D117" s="44" t="str">
        <f t="shared" si="1"/>
        <v>ok</v>
      </c>
    </row>
    <row r="118" spans="1:4" x14ac:dyDescent="0.25">
      <c r="A118" s="2" t="s">
        <v>1000</v>
      </c>
      <c r="B118" s="30">
        <v>307824.09999999998</v>
      </c>
      <c r="C118" s="7" t="s">
        <v>124</v>
      </c>
      <c r="D118" s="44" t="str">
        <f t="shared" si="1"/>
        <v>ok</v>
      </c>
    </row>
    <row r="119" spans="1:4" x14ac:dyDescent="0.25">
      <c r="A119" s="2" t="s">
        <v>1003</v>
      </c>
      <c r="B119" s="30">
        <v>115010.97</v>
      </c>
      <c r="C119" s="7" t="s">
        <v>125</v>
      </c>
      <c r="D119" s="44" t="str">
        <f t="shared" si="1"/>
        <v>ok</v>
      </c>
    </row>
    <row r="120" spans="1:4" x14ac:dyDescent="0.25">
      <c r="A120" s="2" t="s">
        <v>1002</v>
      </c>
      <c r="B120" s="30">
        <v>414118.51</v>
      </c>
      <c r="C120" s="7" t="s">
        <v>126</v>
      </c>
      <c r="D120" s="44" t="str">
        <f t="shared" si="1"/>
        <v>ok</v>
      </c>
    </row>
    <row r="121" spans="1:4" x14ac:dyDescent="0.25">
      <c r="A121" s="2" t="s">
        <v>1004</v>
      </c>
      <c r="B121" s="30">
        <v>464005.39</v>
      </c>
      <c r="C121" s="7" t="s">
        <v>127</v>
      </c>
      <c r="D121" s="44" t="str">
        <f t="shared" si="1"/>
        <v>ok</v>
      </c>
    </row>
    <row r="122" spans="1:4" x14ac:dyDescent="0.25">
      <c r="A122" s="2" t="s">
        <v>1005</v>
      </c>
      <c r="B122" s="30">
        <v>874878.38</v>
      </c>
      <c r="C122" s="7" t="s">
        <v>128</v>
      </c>
      <c r="D122" s="44" t="str">
        <f t="shared" si="1"/>
        <v>ok</v>
      </c>
    </row>
    <row r="123" spans="1:4" x14ac:dyDescent="0.25">
      <c r="A123" s="2" t="s">
        <v>1006</v>
      </c>
      <c r="B123" s="30">
        <v>138168.57</v>
      </c>
      <c r="C123" s="7" t="s">
        <v>129</v>
      </c>
      <c r="D123" s="44" t="str">
        <f t="shared" si="1"/>
        <v>ok</v>
      </c>
    </row>
    <row r="124" spans="1:4" x14ac:dyDescent="0.25">
      <c r="A124" s="2" t="s">
        <v>1007</v>
      </c>
      <c r="B124" s="30">
        <v>885441.88</v>
      </c>
      <c r="C124" s="7" t="s">
        <v>130</v>
      </c>
      <c r="D124" s="44" t="str">
        <f t="shared" si="1"/>
        <v>ok</v>
      </c>
    </row>
    <row r="125" spans="1:4" x14ac:dyDescent="0.25">
      <c r="A125" s="2" t="s">
        <v>1008</v>
      </c>
      <c r="B125" s="30">
        <v>340499.46</v>
      </c>
      <c r="C125" s="7" t="s">
        <v>131</v>
      </c>
      <c r="D125" s="44" t="str">
        <f t="shared" si="1"/>
        <v>ok</v>
      </c>
    </row>
    <row r="126" spans="1:4" x14ac:dyDescent="0.25">
      <c r="A126" s="2" t="s">
        <v>1009</v>
      </c>
      <c r="B126" s="30">
        <v>963171.65</v>
      </c>
      <c r="C126" s="7" t="s">
        <v>132</v>
      </c>
      <c r="D126" s="44" t="str">
        <f t="shared" si="1"/>
        <v>ok</v>
      </c>
    </row>
    <row r="127" spans="1:4" x14ac:dyDescent="0.25">
      <c r="A127" s="2" t="s">
        <v>1010</v>
      </c>
      <c r="B127" s="30">
        <v>657459.12</v>
      </c>
      <c r="C127" s="7" t="s">
        <v>133</v>
      </c>
      <c r="D127" s="44" t="str">
        <f t="shared" si="1"/>
        <v>ok</v>
      </c>
    </row>
    <row r="128" spans="1:4" x14ac:dyDescent="0.25">
      <c r="A128" s="2" t="s">
        <v>1011</v>
      </c>
      <c r="B128" s="30">
        <v>655826.84</v>
      </c>
      <c r="C128" s="7" t="s">
        <v>134</v>
      </c>
      <c r="D128" s="44" t="str">
        <f t="shared" si="1"/>
        <v>ok</v>
      </c>
    </row>
    <row r="129" spans="1:4" x14ac:dyDescent="0.25">
      <c r="A129" s="2" t="s">
        <v>1012</v>
      </c>
      <c r="B129" s="30">
        <v>175172.14</v>
      </c>
      <c r="C129" s="7" t="s">
        <v>135</v>
      </c>
      <c r="D129" s="44" t="str">
        <f t="shared" si="1"/>
        <v>ok</v>
      </c>
    </row>
    <row r="130" spans="1:4" x14ac:dyDescent="0.25">
      <c r="A130" s="2" t="s">
        <v>1013</v>
      </c>
      <c r="B130" s="30">
        <v>197928.94</v>
      </c>
      <c r="C130" s="7" t="s">
        <v>136</v>
      </c>
      <c r="D130" s="44" t="str">
        <f t="shared" si="1"/>
        <v>ok</v>
      </c>
    </row>
    <row r="131" spans="1:4" x14ac:dyDescent="0.25">
      <c r="A131" s="2" t="s">
        <v>1016</v>
      </c>
      <c r="B131" s="30">
        <v>771283.05</v>
      </c>
      <c r="C131" s="7" t="s">
        <v>137</v>
      </c>
      <c r="D131" s="44" t="str">
        <f t="shared" ref="D131:D194" si="2">IF(A131=C131,"ok","erro")</f>
        <v>ok</v>
      </c>
    </row>
    <row r="132" spans="1:4" x14ac:dyDescent="0.25">
      <c r="A132" s="2" t="s">
        <v>1014</v>
      </c>
      <c r="B132" s="30">
        <v>382627</v>
      </c>
      <c r="C132" s="7" t="s">
        <v>138</v>
      </c>
      <c r="D132" s="44" t="str">
        <f t="shared" si="2"/>
        <v>ok</v>
      </c>
    </row>
    <row r="133" spans="1:4" x14ac:dyDescent="0.25">
      <c r="A133" s="2" t="s">
        <v>1015</v>
      </c>
      <c r="B133" s="30">
        <v>138891.51999999999</v>
      </c>
      <c r="C133" s="7" t="s">
        <v>139</v>
      </c>
      <c r="D133" s="44" t="str">
        <f t="shared" si="2"/>
        <v>ok</v>
      </c>
    </row>
    <row r="134" spans="1:4" x14ac:dyDescent="0.25">
      <c r="A134" s="2" t="s">
        <v>1017</v>
      </c>
      <c r="B134" s="30">
        <v>186417.09</v>
      </c>
      <c r="C134" s="7" t="s">
        <v>140</v>
      </c>
      <c r="D134" s="44" t="str">
        <f t="shared" si="2"/>
        <v>ok</v>
      </c>
    </row>
    <row r="135" spans="1:4" x14ac:dyDescent="0.25">
      <c r="A135" s="2" t="s">
        <v>1018</v>
      </c>
      <c r="B135" s="30">
        <v>116924.54</v>
      </c>
      <c r="C135" s="7" t="s">
        <v>141</v>
      </c>
      <c r="D135" s="44" t="str">
        <f t="shared" si="2"/>
        <v>ok</v>
      </c>
    </row>
    <row r="136" spans="1:4" x14ac:dyDescent="0.25">
      <c r="A136" s="2" t="s">
        <v>1019</v>
      </c>
      <c r="B136" s="30">
        <v>588444.01</v>
      </c>
      <c r="C136" s="7" t="s">
        <v>142</v>
      </c>
      <c r="D136" s="44" t="str">
        <f t="shared" si="2"/>
        <v>ok</v>
      </c>
    </row>
    <row r="137" spans="1:4" x14ac:dyDescent="0.25">
      <c r="A137" s="2" t="s">
        <v>1020</v>
      </c>
      <c r="B137" s="30">
        <v>231534.77</v>
      </c>
      <c r="C137" s="7" t="s">
        <v>143</v>
      </c>
      <c r="D137" s="44" t="str">
        <f t="shared" si="2"/>
        <v>ok</v>
      </c>
    </row>
    <row r="138" spans="1:4" x14ac:dyDescent="0.25">
      <c r="A138" s="2" t="s">
        <v>1021</v>
      </c>
      <c r="B138" s="30">
        <v>256837.71</v>
      </c>
      <c r="C138" s="7" t="s">
        <v>144</v>
      </c>
      <c r="D138" s="44" t="str">
        <f t="shared" si="2"/>
        <v>ok</v>
      </c>
    </row>
    <row r="139" spans="1:4" x14ac:dyDescent="0.25">
      <c r="A139" s="2" t="s">
        <v>1022</v>
      </c>
      <c r="B139" s="30">
        <v>989625.99</v>
      </c>
      <c r="C139" s="7" t="s">
        <v>145</v>
      </c>
      <c r="D139" s="44" t="str">
        <f t="shared" si="2"/>
        <v>ok</v>
      </c>
    </row>
    <row r="140" spans="1:4" x14ac:dyDescent="0.25">
      <c r="A140" s="2" t="s">
        <v>1023</v>
      </c>
      <c r="B140" s="30">
        <v>153231.28</v>
      </c>
      <c r="C140" s="7" t="s">
        <v>146</v>
      </c>
      <c r="D140" s="44" t="str">
        <f t="shared" si="2"/>
        <v>ok</v>
      </c>
    </row>
    <row r="141" spans="1:4" x14ac:dyDescent="0.25">
      <c r="A141" s="2" t="s">
        <v>1024</v>
      </c>
      <c r="B141" s="30">
        <v>498867.26</v>
      </c>
      <c r="C141" s="7" t="s">
        <v>147</v>
      </c>
      <c r="D141" s="44" t="str">
        <f t="shared" si="2"/>
        <v>ok</v>
      </c>
    </row>
    <row r="142" spans="1:4" x14ac:dyDescent="0.25">
      <c r="A142" s="2" t="s">
        <v>1025</v>
      </c>
      <c r="B142" s="30">
        <v>436645.27</v>
      </c>
      <c r="C142" s="7" t="s">
        <v>148</v>
      </c>
      <c r="D142" s="44" t="str">
        <f t="shared" si="2"/>
        <v>ok</v>
      </c>
    </row>
    <row r="143" spans="1:4" x14ac:dyDescent="0.25">
      <c r="A143" s="2" t="s">
        <v>1026</v>
      </c>
      <c r="B143" s="30">
        <v>175410.56</v>
      </c>
      <c r="C143" s="7" t="s">
        <v>149</v>
      </c>
      <c r="D143" s="44" t="str">
        <f t="shared" si="2"/>
        <v>ok</v>
      </c>
    </row>
    <row r="144" spans="1:4" x14ac:dyDescent="0.25">
      <c r="A144" s="2" t="s">
        <v>1031</v>
      </c>
      <c r="B144" s="30">
        <v>330283.93</v>
      </c>
      <c r="C144" s="7" t="s">
        <v>150</v>
      </c>
      <c r="D144" s="44" t="str">
        <f t="shared" si="2"/>
        <v>ok</v>
      </c>
    </row>
    <row r="145" spans="1:4" x14ac:dyDescent="0.25">
      <c r="A145" s="2" t="s">
        <v>1027</v>
      </c>
      <c r="B145" s="30">
        <v>221511.2</v>
      </c>
      <c r="C145" s="7" t="s">
        <v>151</v>
      </c>
      <c r="D145" s="44" t="str">
        <f t="shared" si="2"/>
        <v>ok</v>
      </c>
    </row>
    <row r="146" spans="1:4" x14ac:dyDescent="0.25">
      <c r="A146" s="2" t="s">
        <v>1028</v>
      </c>
      <c r="B146" s="30">
        <v>851505.73</v>
      </c>
      <c r="C146" s="7" t="s">
        <v>152</v>
      </c>
      <c r="D146" s="44" t="str">
        <f t="shared" si="2"/>
        <v>ok</v>
      </c>
    </row>
    <row r="147" spans="1:4" x14ac:dyDescent="0.25">
      <c r="A147" s="2" t="s">
        <v>1029</v>
      </c>
      <c r="B147" s="30">
        <v>495706.14</v>
      </c>
      <c r="C147" s="7" t="s">
        <v>153</v>
      </c>
      <c r="D147" s="44" t="str">
        <f t="shared" si="2"/>
        <v>ok</v>
      </c>
    </row>
    <row r="148" spans="1:4" x14ac:dyDescent="0.25">
      <c r="A148" s="2" t="s">
        <v>1030</v>
      </c>
      <c r="B148" s="30">
        <v>1521435.08</v>
      </c>
      <c r="C148" s="7" t="s">
        <v>154</v>
      </c>
      <c r="D148" s="44" t="str">
        <f t="shared" si="2"/>
        <v>ok</v>
      </c>
    </row>
    <row r="149" spans="1:4" x14ac:dyDescent="0.25">
      <c r="A149" s="2" t="s">
        <v>1032</v>
      </c>
      <c r="B149" s="30">
        <v>372140.71</v>
      </c>
      <c r="C149" s="7" t="s">
        <v>155</v>
      </c>
      <c r="D149" s="44" t="str">
        <f t="shared" si="2"/>
        <v>ok</v>
      </c>
    </row>
    <row r="150" spans="1:4" x14ac:dyDescent="0.25">
      <c r="A150" s="2" t="s">
        <v>1033</v>
      </c>
      <c r="B150" s="30">
        <v>212146.85</v>
      </c>
      <c r="C150" s="7" t="s">
        <v>156</v>
      </c>
      <c r="D150" s="44" t="str">
        <f t="shared" si="2"/>
        <v>ok</v>
      </c>
    </row>
    <row r="151" spans="1:4" x14ac:dyDescent="0.25">
      <c r="A151" s="2" t="s">
        <v>1034</v>
      </c>
      <c r="B151" s="30">
        <v>607852.94999999995</v>
      </c>
      <c r="C151" s="7" t="s">
        <v>157</v>
      </c>
      <c r="D151" s="44" t="str">
        <f t="shared" si="2"/>
        <v>ok</v>
      </c>
    </row>
    <row r="152" spans="1:4" x14ac:dyDescent="0.25">
      <c r="A152" s="2" t="s">
        <v>1041</v>
      </c>
      <c r="B152" s="30">
        <v>157796.93</v>
      </c>
      <c r="C152" s="7" t="s">
        <v>158</v>
      </c>
      <c r="D152" s="44" t="str">
        <f t="shared" si="2"/>
        <v>ok</v>
      </c>
    </row>
    <row r="153" spans="1:4" x14ac:dyDescent="0.25">
      <c r="A153" s="2" t="s">
        <v>1035</v>
      </c>
      <c r="B153" s="30">
        <v>404448.32</v>
      </c>
      <c r="C153" s="7" t="s">
        <v>159</v>
      </c>
      <c r="D153" s="44" t="str">
        <f t="shared" si="2"/>
        <v>ok</v>
      </c>
    </row>
    <row r="154" spans="1:4" x14ac:dyDescent="0.25">
      <c r="A154" s="2" t="s">
        <v>1036</v>
      </c>
      <c r="B154" s="30">
        <v>290189.01</v>
      </c>
      <c r="C154" s="7" t="s">
        <v>160</v>
      </c>
      <c r="D154" s="44" t="str">
        <f t="shared" si="2"/>
        <v>ok</v>
      </c>
    </row>
    <row r="155" spans="1:4" x14ac:dyDescent="0.25">
      <c r="A155" s="2" t="s">
        <v>1037</v>
      </c>
      <c r="B155" s="30">
        <v>309999.13</v>
      </c>
      <c r="C155" s="7" t="s">
        <v>161</v>
      </c>
      <c r="D155" s="44" t="str">
        <f t="shared" si="2"/>
        <v>ok</v>
      </c>
    </row>
    <row r="156" spans="1:4" x14ac:dyDescent="0.25">
      <c r="A156" s="2" t="s">
        <v>1038</v>
      </c>
      <c r="B156" s="30">
        <v>520756.49</v>
      </c>
      <c r="C156" s="7" t="s">
        <v>162</v>
      </c>
      <c r="D156" s="44" t="str">
        <f t="shared" si="2"/>
        <v>ok</v>
      </c>
    </row>
    <row r="157" spans="1:4" x14ac:dyDescent="0.25">
      <c r="A157" s="2" t="s">
        <v>1039</v>
      </c>
      <c r="B157" s="30">
        <v>945803.52</v>
      </c>
      <c r="C157" s="7" t="s">
        <v>163</v>
      </c>
      <c r="D157" s="44" t="str">
        <f t="shared" si="2"/>
        <v>ok</v>
      </c>
    </row>
    <row r="158" spans="1:4" x14ac:dyDescent="0.25">
      <c r="A158" s="2" t="s">
        <v>1040</v>
      </c>
      <c r="B158" s="30">
        <v>696492.98</v>
      </c>
      <c r="C158" s="7" t="s">
        <v>164</v>
      </c>
      <c r="D158" s="44" t="str">
        <f t="shared" si="2"/>
        <v>ok</v>
      </c>
    </row>
    <row r="159" spans="1:4" x14ac:dyDescent="0.25">
      <c r="A159" s="2" t="s">
        <v>1042</v>
      </c>
      <c r="B159" s="30">
        <v>526174.78</v>
      </c>
      <c r="C159" s="7" t="s">
        <v>165</v>
      </c>
      <c r="D159" s="44" t="str">
        <f t="shared" si="2"/>
        <v>ok</v>
      </c>
    </row>
    <row r="160" spans="1:4" x14ac:dyDescent="0.25">
      <c r="A160" s="2" t="s">
        <v>1043</v>
      </c>
      <c r="B160" s="30">
        <v>1693731.19</v>
      </c>
      <c r="C160" s="7" t="s">
        <v>166</v>
      </c>
      <c r="D160" s="44" t="str">
        <f t="shared" si="2"/>
        <v>ok</v>
      </c>
    </row>
    <row r="161" spans="1:4" x14ac:dyDescent="0.25">
      <c r="A161" s="2" t="s">
        <v>1044</v>
      </c>
      <c r="B161" s="30">
        <v>180212.18</v>
      </c>
      <c r="C161" s="7" t="s">
        <v>167</v>
      </c>
      <c r="D161" s="44" t="str">
        <f t="shared" si="2"/>
        <v>ok</v>
      </c>
    </row>
    <row r="162" spans="1:4" x14ac:dyDescent="0.25">
      <c r="A162" s="2" t="s">
        <v>1046</v>
      </c>
      <c r="B162" s="30">
        <v>186419.02</v>
      </c>
      <c r="C162" s="7" t="s">
        <v>168</v>
      </c>
      <c r="D162" s="44" t="str">
        <f t="shared" si="2"/>
        <v>ok</v>
      </c>
    </row>
    <row r="163" spans="1:4" x14ac:dyDescent="0.25">
      <c r="A163" s="2" t="s">
        <v>1045</v>
      </c>
      <c r="B163" s="30">
        <v>133790.28</v>
      </c>
      <c r="C163" s="7" t="s">
        <v>169</v>
      </c>
      <c r="D163" s="44" t="str">
        <f t="shared" si="2"/>
        <v>ok</v>
      </c>
    </row>
    <row r="164" spans="1:4" x14ac:dyDescent="0.25">
      <c r="A164" s="2" t="s">
        <v>1047</v>
      </c>
      <c r="B164" s="30">
        <v>135608.20000000001</v>
      </c>
      <c r="C164" s="7" t="s">
        <v>170</v>
      </c>
      <c r="D164" s="44" t="str">
        <f t="shared" si="2"/>
        <v>ok</v>
      </c>
    </row>
    <row r="165" spans="1:4" x14ac:dyDescent="0.25">
      <c r="A165" s="2" t="s">
        <v>1048</v>
      </c>
      <c r="B165" s="30">
        <v>271190.71999999997</v>
      </c>
      <c r="C165" s="7" t="s">
        <v>171</v>
      </c>
      <c r="D165" s="44" t="str">
        <f t="shared" si="2"/>
        <v>ok</v>
      </c>
    </row>
    <row r="166" spans="1:4" x14ac:dyDescent="0.25">
      <c r="A166" s="2" t="s">
        <v>1112</v>
      </c>
      <c r="B166" s="30">
        <v>536160.69999999995</v>
      </c>
      <c r="C166" s="7" t="s">
        <v>172</v>
      </c>
      <c r="D166" s="44" t="str">
        <f t="shared" si="2"/>
        <v>ok</v>
      </c>
    </row>
    <row r="167" spans="1:4" x14ac:dyDescent="0.25">
      <c r="A167" s="2" t="s">
        <v>1049</v>
      </c>
      <c r="B167" s="30">
        <v>1607015.38</v>
      </c>
      <c r="C167" s="7" t="s">
        <v>173</v>
      </c>
      <c r="D167" s="44" t="str">
        <f t="shared" si="2"/>
        <v>ok</v>
      </c>
    </row>
    <row r="168" spans="1:4" x14ac:dyDescent="0.25">
      <c r="A168" s="2" t="s">
        <v>1050</v>
      </c>
      <c r="B168" s="30">
        <v>1074392.07</v>
      </c>
      <c r="C168" s="7" t="s">
        <v>174</v>
      </c>
      <c r="D168" s="44" t="str">
        <f t="shared" si="2"/>
        <v>ok</v>
      </c>
    </row>
    <row r="169" spans="1:4" x14ac:dyDescent="0.25">
      <c r="A169" s="2" t="s">
        <v>1051</v>
      </c>
      <c r="B169" s="30">
        <v>151458.39000000001</v>
      </c>
      <c r="C169" s="7" t="s">
        <v>175</v>
      </c>
      <c r="D169" s="44" t="str">
        <f t="shared" si="2"/>
        <v>ok</v>
      </c>
    </row>
    <row r="170" spans="1:4" x14ac:dyDescent="0.25">
      <c r="A170" s="2" t="s">
        <v>1052</v>
      </c>
      <c r="B170" s="30">
        <v>181154.04</v>
      </c>
      <c r="C170" s="7" t="s">
        <v>176</v>
      </c>
      <c r="D170" s="44" t="str">
        <f t="shared" si="2"/>
        <v>ok</v>
      </c>
    </row>
    <row r="171" spans="1:4" x14ac:dyDescent="0.25">
      <c r="A171" s="2" t="s">
        <v>1053</v>
      </c>
      <c r="B171" s="30">
        <v>171975.29</v>
      </c>
      <c r="C171" s="7" t="s">
        <v>177</v>
      </c>
      <c r="D171" s="44" t="str">
        <f t="shared" si="2"/>
        <v>ok</v>
      </c>
    </row>
    <row r="172" spans="1:4" x14ac:dyDescent="0.25">
      <c r="A172" s="2" t="s">
        <v>1054</v>
      </c>
      <c r="B172" s="30">
        <v>390366.18</v>
      </c>
      <c r="C172" s="7" t="s">
        <v>178</v>
      </c>
      <c r="D172" s="44" t="str">
        <f t="shared" si="2"/>
        <v>ok</v>
      </c>
    </row>
    <row r="173" spans="1:4" x14ac:dyDescent="0.25">
      <c r="A173" s="2" t="s">
        <v>1055</v>
      </c>
      <c r="B173" s="30">
        <v>127202.62</v>
      </c>
      <c r="C173" s="7" t="s">
        <v>179</v>
      </c>
      <c r="D173" s="44" t="str">
        <f t="shared" si="2"/>
        <v>ok</v>
      </c>
    </row>
    <row r="174" spans="1:4" x14ac:dyDescent="0.25">
      <c r="A174" s="2" t="s">
        <v>1056</v>
      </c>
      <c r="B174" s="30">
        <v>163153.49</v>
      </c>
      <c r="C174" s="7" t="s">
        <v>180</v>
      </c>
      <c r="D174" s="44" t="str">
        <f t="shared" si="2"/>
        <v>ok</v>
      </c>
    </row>
    <row r="175" spans="1:4" x14ac:dyDescent="0.25">
      <c r="A175" s="2" t="s">
        <v>1057</v>
      </c>
      <c r="B175" s="30">
        <v>335383.96000000002</v>
      </c>
      <c r="C175" s="7" t="s">
        <v>181</v>
      </c>
      <c r="D175" s="44" t="str">
        <f t="shared" si="2"/>
        <v>ok</v>
      </c>
    </row>
    <row r="176" spans="1:4" x14ac:dyDescent="0.25">
      <c r="A176" s="2" t="s">
        <v>1062</v>
      </c>
      <c r="B176" s="30">
        <v>159532.43</v>
      </c>
      <c r="C176" s="7" t="s">
        <v>182</v>
      </c>
      <c r="D176" s="44" t="str">
        <f t="shared" si="2"/>
        <v>ok</v>
      </c>
    </row>
    <row r="177" spans="1:4" x14ac:dyDescent="0.25">
      <c r="A177" s="2" t="s">
        <v>1058</v>
      </c>
      <c r="B177" s="30">
        <v>165523.67000000001</v>
      </c>
      <c r="C177" s="7" t="s">
        <v>183</v>
      </c>
      <c r="D177" s="44" t="str">
        <f t="shared" si="2"/>
        <v>ok</v>
      </c>
    </row>
    <row r="178" spans="1:4" x14ac:dyDescent="0.25">
      <c r="A178" s="2" t="s">
        <v>1059</v>
      </c>
      <c r="B178" s="30">
        <v>239455.82</v>
      </c>
      <c r="C178" s="7" t="s">
        <v>184</v>
      </c>
      <c r="D178" s="44" t="str">
        <f t="shared" si="2"/>
        <v>ok</v>
      </c>
    </row>
    <row r="179" spans="1:4" x14ac:dyDescent="0.25">
      <c r="A179" s="2" t="s">
        <v>1060</v>
      </c>
      <c r="B179" s="30">
        <v>514243.11</v>
      </c>
      <c r="C179" s="7" t="s">
        <v>185</v>
      </c>
      <c r="D179" s="44" t="str">
        <f t="shared" si="2"/>
        <v>ok</v>
      </c>
    </row>
    <row r="180" spans="1:4" x14ac:dyDescent="0.25">
      <c r="A180" s="2" t="s">
        <v>1061</v>
      </c>
      <c r="B180" s="30">
        <v>160912.44</v>
      </c>
      <c r="C180" s="7" t="s">
        <v>186</v>
      </c>
      <c r="D180" s="44" t="str">
        <f t="shared" si="2"/>
        <v>ok</v>
      </c>
    </row>
    <row r="181" spans="1:4" x14ac:dyDescent="0.25">
      <c r="A181" s="2" t="s">
        <v>1063</v>
      </c>
      <c r="B181" s="30">
        <v>122806.62</v>
      </c>
      <c r="C181" s="7" t="s">
        <v>187</v>
      </c>
      <c r="D181" s="44" t="str">
        <f t="shared" si="2"/>
        <v>ok</v>
      </c>
    </row>
    <row r="182" spans="1:4" x14ac:dyDescent="0.25">
      <c r="A182" s="2" t="s">
        <v>1064</v>
      </c>
      <c r="B182" s="30">
        <v>243972.57</v>
      </c>
      <c r="C182" s="7" t="s">
        <v>188</v>
      </c>
      <c r="D182" s="44" t="str">
        <f t="shared" si="2"/>
        <v>ok</v>
      </c>
    </row>
    <row r="183" spans="1:4" x14ac:dyDescent="0.25">
      <c r="A183" s="2" t="s">
        <v>1065</v>
      </c>
      <c r="B183" s="30">
        <v>206600</v>
      </c>
      <c r="C183" s="7" t="s">
        <v>189</v>
      </c>
      <c r="D183" s="44" t="str">
        <f t="shared" si="2"/>
        <v>ok</v>
      </c>
    </row>
    <row r="184" spans="1:4" x14ac:dyDescent="0.25">
      <c r="A184" s="2" t="s">
        <v>1066</v>
      </c>
      <c r="B184" s="30">
        <v>824467.59</v>
      </c>
      <c r="C184" s="7" t="s">
        <v>190</v>
      </c>
      <c r="D184" s="44" t="str">
        <f t="shared" si="2"/>
        <v>ok</v>
      </c>
    </row>
    <row r="185" spans="1:4" x14ac:dyDescent="0.25">
      <c r="A185" s="2" t="s">
        <v>1067</v>
      </c>
      <c r="B185" s="30">
        <v>243186.35</v>
      </c>
      <c r="C185" s="7" t="s">
        <v>191</v>
      </c>
      <c r="D185" s="44" t="str">
        <f t="shared" si="2"/>
        <v>ok</v>
      </c>
    </row>
    <row r="186" spans="1:4" x14ac:dyDescent="0.25">
      <c r="A186" s="2" t="s">
        <v>1068</v>
      </c>
      <c r="B186" s="30">
        <v>195590.28</v>
      </c>
      <c r="C186" s="7" t="s">
        <v>192</v>
      </c>
      <c r="D186" s="44" t="str">
        <f t="shared" si="2"/>
        <v>ok</v>
      </c>
    </row>
    <row r="187" spans="1:4" x14ac:dyDescent="0.25">
      <c r="A187" s="2" t="s">
        <v>1069</v>
      </c>
      <c r="B187" s="30">
        <v>295657.68</v>
      </c>
      <c r="C187" s="7" t="s">
        <v>193</v>
      </c>
      <c r="D187" s="44" t="str">
        <f t="shared" si="2"/>
        <v>ok</v>
      </c>
    </row>
    <row r="188" spans="1:4" x14ac:dyDescent="0.25">
      <c r="A188" s="2" t="s">
        <v>1070</v>
      </c>
      <c r="B188" s="30">
        <v>207169.12</v>
      </c>
      <c r="C188" s="7" t="s">
        <v>194</v>
      </c>
      <c r="D188" s="44" t="str">
        <f t="shared" si="2"/>
        <v>ok</v>
      </c>
    </row>
    <row r="189" spans="1:4" x14ac:dyDescent="0.25">
      <c r="A189" s="2" t="s">
        <v>1071</v>
      </c>
      <c r="B189" s="30">
        <v>378852.84</v>
      </c>
      <c r="C189" s="7" t="s">
        <v>195</v>
      </c>
      <c r="D189" s="44" t="str">
        <f t="shared" si="2"/>
        <v>ok</v>
      </c>
    </row>
    <row r="190" spans="1:4" x14ac:dyDescent="0.25">
      <c r="A190" s="2" t="s">
        <v>1072</v>
      </c>
      <c r="B190" s="30">
        <v>145541.64000000001</v>
      </c>
      <c r="C190" s="7" t="s">
        <v>196</v>
      </c>
      <c r="D190" s="44" t="str">
        <f t="shared" si="2"/>
        <v>ok</v>
      </c>
    </row>
    <row r="191" spans="1:4" x14ac:dyDescent="0.25">
      <c r="A191" s="2" t="s">
        <v>1073</v>
      </c>
      <c r="B191" s="30">
        <v>1976904.74</v>
      </c>
      <c r="C191" s="7" t="s">
        <v>197</v>
      </c>
      <c r="D191" s="44" t="str">
        <f t="shared" si="2"/>
        <v>ok</v>
      </c>
    </row>
    <row r="192" spans="1:4" x14ac:dyDescent="0.25">
      <c r="A192" s="2" t="s">
        <v>1074</v>
      </c>
      <c r="B192" s="30">
        <v>129723.86</v>
      </c>
      <c r="C192" s="7" t="s">
        <v>198</v>
      </c>
      <c r="D192" s="44" t="str">
        <f t="shared" si="2"/>
        <v>ok</v>
      </c>
    </row>
    <row r="193" spans="1:4" x14ac:dyDescent="0.25">
      <c r="A193" s="2" t="s">
        <v>1075</v>
      </c>
      <c r="B193" s="30">
        <v>159571.4</v>
      </c>
      <c r="C193" s="7" t="s">
        <v>199</v>
      </c>
      <c r="D193" s="44" t="str">
        <f t="shared" si="2"/>
        <v>ok</v>
      </c>
    </row>
    <row r="194" spans="1:4" x14ac:dyDescent="0.25">
      <c r="A194" s="2" t="s">
        <v>1076</v>
      </c>
      <c r="B194" s="30">
        <v>561350.12</v>
      </c>
      <c r="C194" s="7" t="s">
        <v>200</v>
      </c>
      <c r="D194" s="44" t="str">
        <f t="shared" si="2"/>
        <v>ok</v>
      </c>
    </row>
    <row r="195" spans="1:4" x14ac:dyDescent="0.25">
      <c r="A195" s="2" t="s">
        <v>1077</v>
      </c>
      <c r="B195" s="30">
        <v>387595.8</v>
      </c>
      <c r="C195" s="7" t="s">
        <v>201</v>
      </c>
      <c r="D195" s="44" t="str">
        <f t="shared" ref="D195:D258" si="3">IF(A195=C195,"ok","erro")</f>
        <v>ok</v>
      </c>
    </row>
    <row r="196" spans="1:4" x14ac:dyDescent="0.25">
      <c r="A196" s="2" t="s">
        <v>1078</v>
      </c>
      <c r="B196" s="30">
        <v>346526.15</v>
      </c>
      <c r="C196" s="7" t="s">
        <v>202</v>
      </c>
      <c r="D196" s="44" t="str">
        <f t="shared" si="3"/>
        <v>ok</v>
      </c>
    </row>
    <row r="197" spans="1:4" x14ac:dyDescent="0.25">
      <c r="A197" s="2" t="s">
        <v>1079</v>
      </c>
      <c r="B197" s="30">
        <v>329439.32</v>
      </c>
      <c r="C197" s="7" t="s">
        <v>203</v>
      </c>
      <c r="D197" s="44" t="str">
        <f t="shared" si="3"/>
        <v>ok</v>
      </c>
    </row>
    <row r="198" spans="1:4" x14ac:dyDescent="0.25">
      <c r="A198" s="2" t="s">
        <v>1117</v>
      </c>
      <c r="B198" s="30">
        <v>176639.8</v>
      </c>
      <c r="C198" s="7" t="s">
        <v>204</v>
      </c>
      <c r="D198" s="44" t="str">
        <f t="shared" si="3"/>
        <v>ok</v>
      </c>
    </row>
    <row r="199" spans="1:4" x14ac:dyDescent="0.25">
      <c r="A199" s="2" t="s">
        <v>1080</v>
      </c>
      <c r="B199" s="30">
        <v>630787.61</v>
      </c>
      <c r="C199" s="7" t="s">
        <v>205</v>
      </c>
      <c r="D199" s="44" t="str">
        <f t="shared" si="3"/>
        <v>ok</v>
      </c>
    </row>
    <row r="200" spans="1:4" x14ac:dyDescent="0.25">
      <c r="A200" s="2" t="s">
        <v>1081</v>
      </c>
      <c r="B200" s="30">
        <v>306331.69</v>
      </c>
      <c r="C200" s="7" t="s">
        <v>206</v>
      </c>
      <c r="D200" s="44" t="str">
        <f t="shared" si="3"/>
        <v>ok</v>
      </c>
    </row>
    <row r="201" spans="1:4" x14ac:dyDescent="0.25">
      <c r="A201" s="2" t="s">
        <v>1082</v>
      </c>
      <c r="B201" s="30">
        <v>9914382.6199999992</v>
      </c>
      <c r="C201" s="7" t="s">
        <v>207</v>
      </c>
      <c r="D201" s="44" t="str">
        <f t="shared" si="3"/>
        <v>ok</v>
      </c>
    </row>
    <row r="202" spans="1:4" x14ac:dyDescent="0.25">
      <c r="A202" s="2" t="s">
        <v>1083</v>
      </c>
      <c r="B202" s="30">
        <v>122565.6</v>
      </c>
      <c r="C202" s="7" t="s">
        <v>208</v>
      </c>
      <c r="D202" s="44" t="str">
        <f t="shared" si="3"/>
        <v>ok</v>
      </c>
    </row>
    <row r="203" spans="1:4" x14ac:dyDescent="0.25">
      <c r="A203" s="2" t="s">
        <v>1084</v>
      </c>
      <c r="B203" s="30">
        <v>692267.24</v>
      </c>
      <c r="C203" s="7" t="s">
        <v>209</v>
      </c>
      <c r="D203" s="44" t="str">
        <f t="shared" si="3"/>
        <v>ok</v>
      </c>
    </row>
    <row r="204" spans="1:4" x14ac:dyDescent="0.25">
      <c r="A204" s="2" t="s">
        <v>1085</v>
      </c>
      <c r="B204" s="30">
        <v>2038829.75</v>
      </c>
      <c r="C204" s="7" t="s">
        <v>210</v>
      </c>
      <c r="D204" s="44" t="str">
        <f t="shared" si="3"/>
        <v>ok</v>
      </c>
    </row>
    <row r="205" spans="1:4" x14ac:dyDescent="0.25">
      <c r="A205" s="2" t="s">
        <v>1086</v>
      </c>
      <c r="B205" s="30">
        <v>424605.18</v>
      </c>
      <c r="C205" s="7" t="s">
        <v>211</v>
      </c>
      <c r="D205" s="44" t="str">
        <f t="shared" si="3"/>
        <v>ok</v>
      </c>
    </row>
    <row r="206" spans="1:4" x14ac:dyDescent="0.25">
      <c r="A206" s="2" t="s">
        <v>1087</v>
      </c>
      <c r="B206" s="30">
        <v>127756.87</v>
      </c>
      <c r="C206" s="7" t="s">
        <v>212</v>
      </c>
      <c r="D206" s="44" t="str">
        <f t="shared" si="3"/>
        <v>ok</v>
      </c>
    </row>
    <row r="207" spans="1:4" x14ac:dyDescent="0.25">
      <c r="A207" s="2" t="s">
        <v>1088</v>
      </c>
      <c r="B207" s="30">
        <v>34158534.020000003</v>
      </c>
      <c r="C207" s="7" t="s">
        <v>213</v>
      </c>
      <c r="D207" s="44" t="str">
        <f t="shared" si="3"/>
        <v>ok</v>
      </c>
    </row>
    <row r="208" spans="1:4" x14ac:dyDescent="0.25">
      <c r="A208" s="2" t="s">
        <v>1089</v>
      </c>
      <c r="B208" s="30">
        <v>254035.15</v>
      </c>
      <c r="C208" s="7" t="s">
        <v>214</v>
      </c>
      <c r="D208" s="44" t="str">
        <f t="shared" si="3"/>
        <v>ok</v>
      </c>
    </row>
    <row r="209" spans="1:4" x14ac:dyDescent="0.25">
      <c r="A209" s="2" t="s">
        <v>1090</v>
      </c>
      <c r="B209" s="30">
        <v>370004.17</v>
      </c>
      <c r="C209" s="7" t="s">
        <v>215</v>
      </c>
      <c r="D209" s="44" t="str">
        <f t="shared" si="3"/>
        <v>ok</v>
      </c>
    </row>
    <row r="210" spans="1:4" x14ac:dyDescent="0.25">
      <c r="A210" s="2" t="s">
        <v>1091</v>
      </c>
      <c r="B210" s="30">
        <v>234366.71</v>
      </c>
      <c r="C210" s="7" t="s">
        <v>216</v>
      </c>
      <c r="D210" s="44" t="str">
        <f t="shared" si="3"/>
        <v>ok</v>
      </c>
    </row>
    <row r="211" spans="1:4" x14ac:dyDescent="0.25">
      <c r="A211" s="2" t="s">
        <v>1092</v>
      </c>
      <c r="B211" s="30">
        <v>153518.64000000001</v>
      </c>
      <c r="C211" s="7" t="s">
        <v>217</v>
      </c>
      <c r="D211" s="44" t="str">
        <f t="shared" si="3"/>
        <v>ok</v>
      </c>
    </row>
    <row r="212" spans="1:4" x14ac:dyDescent="0.25">
      <c r="A212" s="2" t="s">
        <v>1093</v>
      </c>
      <c r="B212" s="30">
        <v>432624.86</v>
      </c>
      <c r="C212" s="7" t="s">
        <v>218</v>
      </c>
      <c r="D212" s="44" t="str">
        <f t="shared" si="3"/>
        <v>ok</v>
      </c>
    </row>
    <row r="213" spans="1:4" x14ac:dyDescent="0.25">
      <c r="A213" s="2" t="s">
        <v>1094</v>
      </c>
      <c r="B213" s="30">
        <v>213651.75</v>
      </c>
      <c r="C213" s="7" t="s">
        <v>219</v>
      </c>
      <c r="D213" s="44" t="str">
        <f t="shared" si="3"/>
        <v>ok</v>
      </c>
    </row>
    <row r="214" spans="1:4" x14ac:dyDescent="0.25">
      <c r="A214" s="2" t="s">
        <v>1095</v>
      </c>
      <c r="B214" s="30">
        <v>1536431.49</v>
      </c>
      <c r="C214" s="7" t="s">
        <v>220</v>
      </c>
      <c r="D214" s="44" t="str">
        <f t="shared" si="3"/>
        <v>ok</v>
      </c>
    </row>
    <row r="215" spans="1:4" x14ac:dyDescent="0.25">
      <c r="A215" s="2" t="s">
        <v>1096</v>
      </c>
      <c r="B215" s="30">
        <v>1506737.29</v>
      </c>
      <c r="C215" s="7" t="s">
        <v>221</v>
      </c>
      <c r="D215" s="44" t="str">
        <f t="shared" si="3"/>
        <v>ok</v>
      </c>
    </row>
    <row r="216" spans="1:4" x14ac:dyDescent="0.25">
      <c r="A216" s="2" t="s">
        <v>1097</v>
      </c>
      <c r="B216" s="30">
        <v>216969.02</v>
      </c>
      <c r="C216" s="7" t="s">
        <v>222</v>
      </c>
      <c r="D216" s="44" t="str">
        <f t="shared" si="3"/>
        <v>ok</v>
      </c>
    </row>
    <row r="217" spans="1:4" x14ac:dyDescent="0.25">
      <c r="A217" s="2" t="s">
        <v>1098</v>
      </c>
      <c r="B217" s="30">
        <v>159014.37</v>
      </c>
      <c r="C217" s="7" t="s">
        <v>223</v>
      </c>
      <c r="D217" s="44" t="str">
        <f t="shared" si="3"/>
        <v>ok</v>
      </c>
    </row>
    <row r="218" spans="1:4" x14ac:dyDescent="0.25">
      <c r="A218" s="2" t="s">
        <v>1099</v>
      </c>
      <c r="B218" s="30">
        <v>172426.26</v>
      </c>
      <c r="C218" s="7" t="s">
        <v>224</v>
      </c>
      <c r="D218" s="44" t="str">
        <f t="shared" si="3"/>
        <v>ok</v>
      </c>
    </row>
    <row r="219" spans="1:4" x14ac:dyDescent="0.25">
      <c r="A219" s="2" t="s">
        <v>1113</v>
      </c>
      <c r="B219" s="30">
        <v>181875.93</v>
      </c>
      <c r="C219" s="7" t="s">
        <v>225</v>
      </c>
      <c r="D219" s="44" t="str">
        <f t="shared" si="3"/>
        <v>ok</v>
      </c>
    </row>
    <row r="220" spans="1:4" x14ac:dyDescent="0.25">
      <c r="A220" s="2" t="s">
        <v>1114</v>
      </c>
      <c r="B220" s="30">
        <v>108350.29</v>
      </c>
      <c r="C220" s="7" t="s">
        <v>226</v>
      </c>
      <c r="D220" s="44" t="str">
        <f t="shared" si="3"/>
        <v>ok</v>
      </c>
    </row>
    <row r="221" spans="1:4" x14ac:dyDescent="0.25">
      <c r="A221" s="2" t="s">
        <v>1115</v>
      </c>
      <c r="B221" s="30">
        <v>430745.93</v>
      </c>
      <c r="C221" s="7" t="s">
        <v>227</v>
      </c>
      <c r="D221" s="44" t="str">
        <f t="shared" si="3"/>
        <v>ok</v>
      </c>
    </row>
    <row r="222" spans="1:4" x14ac:dyDescent="0.25">
      <c r="A222" s="2" t="s">
        <v>1116</v>
      </c>
      <c r="B222" s="30">
        <v>131486.84</v>
      </c>
      <c r="C222" s="7" t="s">
        <v>228</v>
      </c>
      <c r="D222" s="44" t="str">
        <f t="shared" si="3"/>
        <v>ok</v>
      </c>
    </row>
    <row r="223" spans="1:4" x14ac:dyDescent="0.25">
      <c r="A223" s="2" t="s">
        <v>1100</v>
      </c>
      <c r="B223" s="30">
        <v>150039.4</v>
      </c>
      <c r="C223" s="7" t="s">
        <v>229</v>
      </c>
      <c r="D223" s="44" t="str">
        <f t="shared" si="3"/>
        <v>ok</v>
      </c>
    </row>
    <row r="224" spans="1:4" x14ac:dyDescent="0.25">
      <c r="A224" s="2" t="s">
        <v>1105</v>
      </c>
      <c r="B224" s="30">
        <v>201564.01</v>
      </c>
      <c r="C224" s="7" t="s">
        <v>230</v>
      </c>
      <c r="D224" s="44" t="str">
        <f t="shared" si="3"/>
        <v>ok</v>
      </c>
    </row>
    <row r="225" spans="1:4" x14ac:dyDescent="0.25">
      <c r="A225" s="2" t="s">
        <v>1101</v>
      </c>
      <c r="B225" s="30">
        <v>329563.73</v>
      </c>
      <c r="C225" s="7" t="s">
        <v>231</v>
      </c>
      <c r="D225" s="44" t="str">
        <f t="shared" si="3"/>
        <v>ok</v>
      </c>
    </row>
    <row r="226" spans="1:4" x14ac:dyDescent="0.25">
      <c r="A226" s="2" t="s">
        <v>1104</v>
      </c>
      <c r="B226" s="30">
        <v>191146.93</v>
      </c>
      <c r="C226" s="7" t="s">
        <v>232</v>
      </c>
      <c r="D226" s="44" t="str">
        <f t="shared" si="3"/>
        <v>ok</v>
      </c>
    </row>
    <row r="227" spans="1:4" x14ac:dyDescent="0.25">
      <c r="A227" s="2" t="s">
        <v>1102</v>
      </c>
      <c r="B227" s="30">
        <v>198946.42</v>
      </c>
      <c r="C227" s="7" t="s">
        <v>233</v>
      </c>
      <c r="D227" s="44" t="str">
        <f t="shared" si="3"/>
        <v>ok</v>
      </c>
    </row>
    <row r="228" spans="1:4" x14ac:dyDescent="0.25">
      <c r="A228" s="2" t="s">
        <v>1103</v>
      </c>
      <c r="B228" s="30">
        <v>260869.35</v>
      </c>
      <c r="C228" s="7" t="s">
        <v>234</v>
      </c>
      <c r="D228" s="44" t="str">
        <f t="shared" si="3"/>
        <v>ok</v>
      </c>
    </row>
    <row r="229" spans="1:4" x14ac:dyDescent="0.25">
      <c r="A229" s="2" t="s">
        <v>1106</v>
      </c>
      <c r="B229" s="30">
        <v>179025.96</v>
      </c>
      <c r="C229" s="7" t="s">
        <v>235</v>
      </c>
      <c r="D229" s="44" t="str">
        <f t="shared" si="3"/>
        <v>ok</v>
      </c>
    </row>
    <row r="230" spans="1:4" x14ac:dyDescent="0.25">
      <c r="A230" s="2" t="s">
        <v>1107</v>
      </c>
      <c r="B230" s="30">
        <v>251696.31</v>
      </c>
      <c r="C230" s="7" t="s">
        <v>236</v>
      </c>
      <c r="D230" s="44" t="str">
        <f t="shared" si="3"/>
        <v>ok</v>
      </c>
    </row>
    <row r="231" spans="1:4" x14ac:dyDescent="0.25">
      <c r="A231" s="2" t="s">
        <v>1108</v>
      </c>
      <c r="B231" s="30">
        <v>320326.48</v>
      </c>
      <c r="C231" s="7" t="s">
        <v>237</v>
      </c>
      <c r="D231" s="44" t="str">
        <f t="shared" si="3"/>
        <v>ok</v>
      </c>
    </row>
    <row r="232" spans="1:4" x14ac:dyDescent="0.25">
      <c r="A232" s="2" t="s">
        <v>1109</v>
      </c>
      <c r="B232" s="30">
        <v>150061.32</v>
      </c>
      <c r="C232" s="7" t="s">
        <v>238</v>
      </c>
      <c r="D232" s="44" t="str">
        <f t="shared" si="3"/>
        <v>ok</v>
      </c>
    </row>
    <row r="233" spans="1:4" x14ac:dyDescent="0.25">
      <c r="A233" s="2" t="s">
        <v>1110</v>
      </c>
      <c r="B233" s="30">
        <v>180182.86</v>
      </c>
      <c r="C233" s="7" t="s">
        <v>239</v>
      </c>
      <c r="D233" s="44" t="str">
        <f t="shared" si="3"/>
        <v>ok</v>
      </c>
    </row>
    <row r="234" spans="1:4" x14ac:dyDescent="0.25">
      <c r="A234" s="2" t="s">
        <v>1111</v>
      </c>
      <c r="B234" s="30">
        <v>1556073.39</v>
      </c>
      <c r="C234" s="7" t="s">
        <v>240</v>
      </c>
      <c r="D234" s="44" t="str">
        <f t="shared" si="3"/>
        <v>ok</v>
      </c>
    </row>
    <row r="235" spans="1:4" x14ac:dyDescent="0.25">
      <c r="A235" s="2" t="s">
        <v>1118</v>
      </c>
      <c r="B235" s="30">
        <v>180814.37</v>
      </c>
      <c r="C235" s="7" t="s">
        <v>241</v>
      </c>
      <c r="D235" s="44" t="str">
        <f t="shared" si="3"/>
        <v>ok</v>
      </c>
    </row>
    <row r="236" spans="1:4" x14ac:dyDescent="0.25">
      <c r="A236" s="2" t="s">
        <v>1119</v>
      </c>
      <c r="B236" s="30">
        <v>255574.9</v>
      </c>
      <c r="C236" s="7" t="s">
        <v>242</v>
      </c>
      <c r="D236" s="44" t="str">
        <f t="shared" si="3"/>
        <v>ok</v>
      </c>
    </row>
    <row r="237" spans="1:4" x14ac:dyDescent="0.25">
      <c r="A237" s="2" t="s">
        <v>1120</v>
      </c>
      <c r="B237" s="30">
        <v>437457.97</v>
      </c>
      <c r="C237" s="7" t="s">
        <v>243</v>
      </c>
      <c r="D237" s="44" t="str">
        <f t="shared" si="3"/>
        <v>ok</v>
      </c>
    </row>
    <row r="238" spans="1:4" x14ac:dyDescent="0.25">
      <c r="A238" s="2" t="s">
        <v>1121</v>
      </c>
      <c r="B238" s="30">
        <v>690766.17</v>
      </c>
      <c r="C238" s="7" t="s">
        <v>244</v>
      </c>
      <c r="D238" s="44" t="str">
        <f t="shared" si="3"/>
        <v>ok</v>
      </c>
    </row>
    <row r="239" spans="1:4" x14ac:dyDescent="0.25">
      <c r="A239" s="2" t="s">
        <v>1122</v>
      </c>
      <c r="B239" s="30">
        <v>177182.02</v>
      </c>
      <c r="C239" s="7" t="s">
        <v>245</v>
      </c>
      <c r="D239" s="44" t="str">
        <f t="shared" si="3"/>
        <v>ok</v>
      </c>
    </row>
    <row r="240" spans="1:4" x14ac:dyDescent="0.25">
      <c r="A240" s="2" t="s">
        <v>1123</v>
      </c>
      <c r="B240" s="30">
        <v>154452.74</v>
      </c>
      <c r="C240" s="7" t="s">
        <v>246</v>
      </c>
      <c r="D240" s="44" t="str">
        <f t="shared" si="3"/>
        <v>ok</v>
      </c>
    </row>
    <row r="241" spans="1:4" x14ac:dyDescent="0.25">
      <c r="A241" s="2" t="s">
        <v>1124</v>
      </c>
      <c r="B241" s="30">
        <v>155794.54999999999</v>
      </c>
      <c r="C241" s="7" t="s">
        <v>247</v>
      </c>
      <c r="D241" s="44" t="str">
        <f t="shared" si="3"/>
        <v>ok</v>
      </c>
    </row>
    <row r="242" spans="1:4" x14ac:dyDescent="0.25">
      <c r="A242" s="2" t="s">
        <v>1125</v>
      </c>
      <c r="B242" s="30">
        <v>758725.88</v>
      </c>
      <c r="C242" s="7" t="s">
        <v>248</v>
      </c>
      <c r="D242" s="44" t="str">
        <f t="shared" si="3"/>
        <v>ok</v>
      </c>
    </row>
    <row r="243" spans="1:4" x14ac:dyDescent="0.25">
      <c r="A243" s="2" t="s">
        <v>1126</v>
      </c>
      <c r="B243" s="30">
        <v>145608.48000000001</v>
      </c>
      <c r="C243" s="7" t="s">
        <v>249</v>
      </c>
      <c r="D243" s="44" t="str">
        <f t="shared" si="3"/>
        <v>ok</v>
      </c>
    </row>
    <row r="244" spans="1:4" x14ac:dyDescent="0.25">
      <c r="A244" s="2" t="s">
        <v>1127</v>
      </c>
      <c r="B244" s="30">
        <v>236191.06</v>
      </c>
      <c r="C244" s="7" t="s">
        <v>250</v>
      </c>
      <c r="D244" s="44" t="str">
        <f t="shared" si="3"/>
        <v>ok</v>
      </c>
    </row>
    <row r="245" spans="1:4" x14ac:dyDescent="0.25">
      <c r="A245" s="2" t="s">
        <v>1131</v>
      </c>
      <c r="B245" s="30">
        <v>149275.93</v>
      </c>
      <c r="C245" s="7" t="s">
        <v>251</v>
      </c>
      <c r="D245" s="44" t="str">
        <f t="shared" si="3"/>
        <v>ok</v>
      </c>
    </row>
    <row r="246" spans="1:4" x14ac:dyDescent="0.25">
      <c r="A246" s="2" t="s">
        <v>1128</v>
      </c>
      <c r="B246" s="30">
        <v>312778.14</v>
      </c>
      <c r="C246" s="7" t="s">
        <v>252</v>
      </c>
      <c r="D246" s="44" t="str">
        <f t="shared" si="3"/>
        <v>ok</v>
      </c>
    </row>
    <row r="247" spans="1:4" x14ac:dyDescent="0.25">
      <c r="A247" s="2" t="s">
        <v>1129</v>
      </c>
      <c r="B247" s="30">
        <v>144734.44</v>
      </c>
      <c r="C247" s="7" t="s">
        <v>253</v>
      </c>
      <c r="D247" s="44" t="str">
        <f t="shared" si="3"/>
        <v>ok</v>
      </c>
    </row>
    <row r="248" spans="1:4" x14ac:dyDescent="0.25">
      <c r="A248" s="2" t="s">
        <v>1130</v>
      </c>
      <c r="B248" s="30">
        <v>170236.07</v>
      </c>
      <c r="C248" s="7" t="s">
        <v>254</v>
      </c>
      <c r="D248" s="44" t="str">
        <f t="shared" si="3"/>
        <v>ok</v>
      </c>
    </row>
    <row r="249" spans="1:4" x14ac:dyDescent="0.25">
      <c r="A249" s="2" t="s">
        <v>1132</v>
      </c>
      <c r="B249" s="30">
        <v>6208201.0499999998</v>
      </c>
      <c r="C249" s="7" t="s">
        <v>255</v>
      </c>
      <c r="D249" s="44" t="str">
        <f t="shared" si="3"/>
        <v>ok</v>
      </c>
    </row>
    <row r="250" spans="1:4" x14ac:dyDescent="0.25">
      <c r="A250" s="2" t="s">
        <v>1133</v>
      </c>
      <c r="B250" s="30">
        <v>271616.12</v>
      </c>
      <c r="C250" s="7" t="s">
        <v>256</v>
      </c>
      <c r="D250" s="44" t="str">
        <f t="shared" si="3"/>
        <v>ok</v>
      </c>
    </row>
    <row r="251" spans="1:4" x14ac:dyDescent="0.25">
      <c r="A251" s="2" t="s">
        <v>1134</v>
      </c>
      <c r="B251" s="30">
        <v>197305.33</v>
      </c>
      <c r="C251" s="7" t="s">
        <v>257</v>
      </c>
      <c r="D251" s="44" t="str">
        <f t="shared" si="3"/>
        <v>ok</v>
      </c>
    </row>
    <row r="252" spans="1:4" x14ac:dyDescent="0.25">
      <c r="A252" s="2" t="s">
        <v>1135</v>
      </c>
      <c r="B252" s="30">
        <v>176862.14</v>
      </c>
      <c r="C252" s="7" t="s">
        <v>258</v>
      </c>
      <c r="D252" s="44" t="str">
        <f t="shared" si="3"/>
        <v>ok</v>
      </c>
    </row>
    <row r="253" spans="1:4" x14ac:dyDescent="0.25">
      <c r="A253" s="2" t="s">
        <v>1136</v>
      </c>
      <c r="B253" s="30">
        <v>163908.94</v>
      </c>
      <c r="C253" s="7" t="s">
        <v>259</v>
      </c>
      <c r="D253" s="44" t="str">
        <f t="shared" si="3"/>
        <v>ok</v>
      </c>
    </row>
    <row r="254" spans="1:4" x14ac:dyDescent="0.25">
      <c r="A254" s="2" t="s">
        <v>1137</v>
      </c>
      <c r="B254" s="30">
        <v>130104.55</v>
      </c>
      <c r="C254" s="7" t="s">
        <v>260</v>
      </c>
      <c r="D254" s="44" t="str">
        <f t="shared" si="3"/>
        <v>ok</v>
      </c>
    </row>
    <row r="255" spans="1:4" x14ac:dyDescent="0.25">
      <c r="A255" s="2" t="s">
        <v>1138</v>
      </c>
      <c r="B255" s="30">
        <v>159241.85</v>
      </c>
      <c r="C255" s="7" t="s">
        <v>261</v>
      </c>
      <c r="D255" s="44" t="str">
        <f t="shared" si="3"/>
        <v>ok</v>
      </c>
    </row>
    <row r="256" spans="1:4" x14ac:dyDescent="0.25">
      <c r="A256" s="2" t="s">
        <v>1139</v>
      </c>
      <c r="B256" s="30">
        <v>183036.15</v>
      </c>
      <c r="C256" s="7" t="s">
        <v>262</v>
      </c>
      <c r="D256" s="44" t="str">
        <f t="shared" si="3"/>
        <v>ok</v>
      </c>
    </row>
    <row r="257" spans="1:4" x14ac:dyDescent="0.25">
      <c r="A257" s="2" t="s">
        <v>1140</v>
      </c>
      <c r="B257" s="30">
        <v>108051.62</v>
      </c>
      <c r="C257" s="7" t="s">
        <v>263</v>
      </c>
      <c r="D257" s="44" t="str">
        <f t="shared" si="3"/>
        <v>ok</v>
      </c>
    </row>
    <row r="258" spans="1:4" x14ac:dyDescent="0.25">
      <c r="A258" s="2" t="s">
        <v>1729</v>
      </c>
      <c r="B258" s="30">
        <v>183241.74</v>
      </c>
      <c r="C258" s="7" t="s">
        <v>264</v>
      </c>
      <c r="D258" s="44" t="str">
        <f t="shared" si="3"/>
        <v>ok</v>
      </c>
    </row>
    <row r="259" spans="1:4" x14ac:dyDescent="0.25">
      <c r="A259" s="2" t="s">
        <v>1141</v>
      </c>
      <c r="B259" s="30">
        <v>367485.18</v>
      </c>
      <c r="C259" s="7" t="s">
        <v>265</v>
      </c>
      <c r="D259" s="44" t="str">
        <f t="shared" ref="D259:D322" si="4">IF(A259=C259,"ok","erro")</f>
        <v>ok</v>
      </c>
    </row>
    <row r="260" spans="1:4" x14ac:dyDescent="0.25">
      <c r="A260" s="2" t="s">
        <v>1142</v>
      </c>
      <c r="B260" s="30">
        <v>295933.74</v>
      </c>
      <c r="C260" s="7" t="s">
        <v>266</v>
      </c>
      <c r="D260" s="44" t="str">
        <f t="shared" si="4"/>
        <v>ok</v>
      </c>
    </row>
    <row r="261" spans="1:4" x14ac:dyDescent="0.25">
      <c r="A261" s="2" t="s">
        <v>1143</v>
      </c>
      <c r="B261" s="30">
        <v>410823.96</v>
      </c>
      <c r="C261" s="7" t="s">
        <v>267</v>
      </c>
      <c r="D261" s="44" t="str">
        <f t="shared" si="4"/>
        <v>ok</v>
      </c>
    </row>
    <row r="262" spans="1:4" x14ac:dyDescent="0.25">
      <c r="A262" s="2" t="s">
        <v>1144</v>
      </c>
      <c r="B262" s="30">
        <v>139901.95000000001</v>
      </c>
      <c r="C262" s="7" t="s">
        <v>268</v>
      </c>
      <c r="D262" s="44" t="str">
        <f t="shared" si="4"/>
        <v>ok</v>
      </c>
    </row>
    <row r="263" spans="1:4" x14ac:dyDescent="0.25">
      <c r="A263" s="2" t="s">
        <v>1145</v>
      </c>
      <c r="B263" s="30">
        <v>136630.73000000001</v>
      </c>
      <c r="C263" s="7" t="s">
        <v>269</v>
      </c>
      <c r="D263" s="44" t="str">
        <f t="shared" si="4"/>
        <v>ok</v>
      </c>
    </row>
    <row r="264" spans="1:4" x14ac:dyDescent="0.25">
      <c r="A264" s="2" t="s">
        <v>1146</v>
      </c>
      <c r="B264" s="30">
        <v>178265.69</v>
      </c>
      <c r="C264" s="7" t="s">
        <v>270</v>
      </c>
      <c r="D264" s="44" t="str">
        <f t="shared" si="4"/>
        <v>ok</v>
      </c>
    </row>
    <row r="265" spans="1:4" x14ac:dyDescent="0.25">
      <c r="A265" s="2" t="s">
        <v>1147</v>
      </c>
      <c r="B265" s="30">
        <v>190426.05</v>
      </c>
      <c r="C265" s="7" t="s">
        <v>271</v>
      </c>
      <c r="D265" s="44" t="str">
        <f t="shared" si="4"/>
        <v>ok</v>
      </c>
    </row>
    <row r="266" spans="1:4" x14ac:dyDescent="0.25">
      <c r="A266" s="2" t="s">
        <v>1148</v>
      </c>
      <c r="B266" s="30">
        <v>622028.92000000004</v>
      </c>
      <c r="C266" s="7" t="s">
        <v>272</v>
      </c>
      <c r="D266" s="44" t="str">
        <f t="shared" si="4"/>
        <v>ok</v>
      </c>
    </row>
    <row r="267" spans="1:4" x14ac:dyDescent="0.25">
      <c r="A267" s="2" t="s">
        <v>1149</v>
      </c>
      <c r="B267" s="30">
        <v>259423.53</v>
      </c>
      <c r="C267" s="7" t="s">
        <v>273</v>
      </c>
      <c r="D267" s="44" t="str">
        <f t="shared" si="4"/>
        <v>ok</v>
      </c>
    </row>
    <row r="268" spans="1:4" x14ac:dyDescent="0.25">
      <c r="A268" s="2" t="s">
        <v>1150</v>
      </c>
      <c r="B268" s="30">
        <v>207245.1</v>
      </c>
      <c r="C268" s="7" t="s">
        <v>274</v>
      </c>
      <c r="D268" s="44" t="str">
        <f t="shared" si="4"/>
        <v>ok</v>
      </c>
    </row>
    <row r="269" spans="1:4" x14ac:dyDescent="0.25">
      <c r="A269" s="2" t="s">
        <v>1151</v>
      </c>
      <c r="B269" s="30">
        <v>116697.55</v>
      </c>
      <c r="C269" s="7" t="s">
        <v>275</v>
      </c>
      <c r="D269" s="44" t="str">
        <f t="shared" si="4"/>
        <v>ok</v>
      </c>
    </row>
    <row r="270" spans="1:4" x14ac:dyDescent="0.25">
      <c r="A270" s="2" t="s">
        <v>1152</v>
      </c>
      <c r="B270" s="30">
        <v>243170.37</v>
      </c>
      <c r="C270" s="7" t="s">
        <v>276</v>
      </c>
      <c r="D270" s="44" t="str">
        <f t="shared" si="4"/>
        <v>ok</v>
      </c>
    </row>
    <row r="271" spans="1:4" x14ac:dyDescent="0.25">
      <c r="A271" s="2" t="s">
        <v>1153</v>
      </c>
      <c r="B271" s="30">
        <v>397929.06</v>
      </c>
      <c r="C271" s="7" t="s">
        <v>277</v>
      </c>
      <c r="D271" s="44" t="str">
        <f t="shared" si="4"/>
        <v>ok</v>
      </c>
    </row>
    <row r="272" spans="1:4" x14ac:dyDescent="0.25">
      <c r="A272" s="2" t="s">
        <v>1154</v>
      </c>
      <c r="B272" s="30">
        <v>834612.69</v>
      </c>
      <c r="C272" s="7" t="s">
        <v>278</v>
      </c>
      <c r="D272" s="44" t="str">
        <f t="shared" si="4"/>
        <v>ok</v>
      </c>
    </row>
    <row r="273" spans="1:4" x14ac:dyDescent="0.25">
      <c r="A273" s="2" t="s">
        <v>1155</v>
      </c>
      <c r="B273" s="30">
        <v>418977.02</v>
      </c>
      <c r="C273" s="7" t="s">
        <v>279</v>
      </c>
      <c r="D273" s="44" t="str">
        <f t="shared" si="4"/>
        <v>ok</v>
      </c>
    </row>
    <row r="274" spans="1:4" x14ac:dyDescent="0.25">
      <c r="A274" s="2" t="s">
        <v>1156</v>
      </c>
      <c r="B274" s="30">
        <v>417937.67</v>
      </c>
      <c r="C274" s="7" t="s">
        <v>280</v>
      </c>
      <c r="D274" s="44" t="str">
        <f t="shared" si="4"/>
        <v>ok</v>
      </c>
    </row>
    <row r="275" spans="1:4" x14ac:dyDescent="0.25">
      <c r="A275" s="2" t="s">
        <v>1157</v>
      </c>
      <c r="B275" s="30">
        <v>174639.91</v>
      </c>
      <c r="C275" s="7" t="s">
        <v>281</v>
      </c>
      <c r="D275" s="44" t="str">
        <f t="shared" si="4"/>
        <v>ok</v>
      </c>
    </row>
    <row r="276" spans="1:4" x14ac:dyDescent="0.25">
      <c r="A276" s="2" t="s">
        <v>1158</v>
      </c>
      <c r="B276" s="30">
        <v>289181.05</v>
      </c>
      <c r="C276" s="7" t="s">
        <v>282</v>
      </c>
      <c r="D276" s="44" t="str">
        <f t="shared" si="4"/>
        <v>ok</v>
      </c>
    </row>
    <row r="277" spans="1:4" x14ac:dyDescent="0.25">
      <c r="A277" s="2" t="s">
        <v>1159</v>
      </c>
      <c r="B277" s="30">
        <v>111790.68</v>
      </c>
      <c r="C277" s="7" t="s">
        <v>283</v>
      </c>
      <c r="D277" s="44" t="str">
        <f t="shared" si="4"/>
        <v>ok</v>
      </c>
    </row>
    <row r="278" spans="1:4" x14ac:dyDescent="0.25">
      <c r="A278" s="2" t="s">
        <v>1160</v>
      </c>
      <c r="B278" s="30">
        <v>171580.01</v>
      </c>
      <c r="C278" s="7" t="s">
        <v>284</v>
      </c>
      <c r="D278" s="44" t="str">
        <f t="shared" si="4"/>
        <v>ok</v>
      </c>
    </row>
    <row r="279" spans="1:4" x14ac:dyDescent="0.25">
      <c r="A279" s="2" t="s">
        <v>1161</v>
      </c>
      <c r="B279" s="30">
        <v>553066.55000000005</v>
      </c>
      <c r="C279" s="7" t="s">
        <v>285</v>
      </c>
      <c r="D279" s="44" t="str">
        <f t="shared" si="4"/>
        <v>ok</v>
      </c>
    </row>
    <row r="280" spans="1:4" x14ac:dyDescent="0.25">
      <c r="A280" s="2" t="s">
        <v>1162</v>
      </c>
      <c r="B280" s="30">
        <v>257334.42</v>
      </c>
      <c r="C280" s="7" t="s">
        <v>286</v>
      </c>
      <c r="D280" s="44" t="str">
        <f t="shared" si="4"/>
        <v>ok</v>
      </c>
    </row>
    <row r="281" spans="1:4" x14ac:dyDescent="0.25">
      <c r="A281" s="2" t="s">
        <v>1163</v>
      </c>
      <c r="B281" s="30">
        <v>108287.06</v>
      </c>
      <c r="C281" s="7" t="s">
        <v>287</v>
      </c>
      <c r="D281" s="44" t="str">
        <f t="shared" si="4"/>
        <v>ok</v>
      </c>
    </row>
    <row r="282" spans="1:4" x14ac:dyDescent="0.25">
      <c r="A282" s="2" t="s">
        <v>1164</v>
      </c>
      <c r="B282" s="30">
        <v>7284669.2699999996</v>
      </c>
      <c r="C282" s="7" t="s">
        <v>288</v>
      </c>
      <c r="D282" s="44" t="str">
        <f t="shared" si="4"/>
        <v>ok</v>
      </c>
    </row>
    <row r="283" spans="1:4" x14ac:dyDescent="0.25">
      <c r="A283" s="2" t="s">
        <v>1165</v>
      </c>
      <c r="B283" s="30">
        <v>124127.17</v>
      </c>
      <c r="C283" s="7" t="s">
        <v>289</v>
      </c>
      <c r="D283" s="44" t="str">
        <f t="shared" si="4"/>
        <v>ok</v>
      </c>
    </row>
    <row r="284" spans="1:4" x14ac:dyDescent="0.25">
      <c r="A284" s="2" t="s">
        <v>1166</v>
      </c>
      <c r="B284" s="30">
        <v>121261.1</v>
      </c>
      <c r="C284" s="7" t="s">
        <v>290</v>
      </c>
      <c r="D284" s="44" t="str">
        <f t="shared" si="4"/>
        <v>ok</v>
      </c>
    </row>
    <row r="285" spans="1:4" x14ac:dyDescent="0.25">
      <c r="A285" s="2" t="s">
        <v>1169</v>
      </c>
      <c r="B285" s="30">
        <v>186883.09</v>
      </c>
      <c r="C285" s="7" t="s">
        <v>291</v>
      </c>
      <c r="D285" s="44" t="str">
        <f t="shared" si="4"/>
        <v>ok</v>
      </c>
    </row>
    <row r="286" spans="1:4" x14ac:dyDescent="0.25">
      <c r="A286" s="2" t="s">
        <v>1167</v>
      </c>
      <c r="B286" s="30">
        <v>185751.8</v>
      </c>
      <c r="C286" s="7" t="s">
        <v>292</v>
      </c>
      <c r="D286" s="44" t="str">
        <f t="shared" si="4"/>
        <v>ok</v>
      </c>
    </row>
    <row r="287" spans="1:4" x14ac:dyDescent="0.25">
      <c r="A287" s="2" t="s">
        <v>1168</v>
      </c>
      <c r="B287" s="30">
        <v>431483.18</v>
      </c>
      <c r="C287" s="7" t="s">
        <v>293</v>
      </c>
      <c r="D287" s="44" t="str">
        <f t="shared" si="4"/>
        <v>ok</v>
      </c>
    </row>
    <row r="288" spans="1:4" x14ac:dyDescent="0.25">
      <c r="A288" s="2" t="s">
        <v>1170</v>
      </c>
      <c r="B288" s="30">
        <v>149131.96</v>
      </c>
      <c r="C288" s="7" t="s">
        <v>294</v>
      </c>
      <c r="D288" s="44" t="str">
        <f t="shared" si="4"/>
        <v>ok</v>
      </c>
    </row>
    <row r="289" spans="1:4" x14ac:dyDescent="0.25">
      <c r="A289" s="2" t="s">
        <v>1171</v>
      </c>
      <c r="B289" s="30">
        <v>206949.89</v>
      </c>
      <c r="C289" s="7" t="s">
        <v>295</v>
      </c>
      <c r="D289" s="44" t="str">
        <f t="shared" si="4"/>
        <v>ok</v>
      </c>
    </row>
    <row r="290" spans="1:4" x14ac:dyDescent="0.25">
      <c r="A290" s="2" t="s">
        <v>1172</v>
      </c>
      <c r="B290" s="30">
        <v>246342.27</v>
      </c>
      <c r="C290" s="7" t="s">
        <v>296</v>
      </c>
      <c r="D290" s="44" t="str">
        <f t="shared" si="4"/>
        <v>ok</v>
      </c>
    </row>
    <row r="291" spans="1:4" x14ac:dyDescent="0.25">
      <c r="A291" s="2" t="s">
        <v>1173</v>
      </c>
      <c r="B291" s="30">
        <v>243265.76</v>
      </c>
      <c r="C291" s="7" t="s">
        <v>297</v>
      </c>
      <c r="D291" s="44" t="str">
        <f t="shared" si="4"/>
        <v>ok</v>
      </c>
    </row>
    <row r="292" spans="1:4" x14ac:dyDescent="0.25">
      <c r="A292" s="2" t="s">
        <v>1174</v>
      </c>
      <c r="B292" s="30">
        <v>1452841.42</v>
      </c>
      <c r="C292" s="7" t="s">
        <v>298</v>
      </c>
      <c r="D292" s="44" t="str">
        <f t="shared" si="4"/>
        <v>ok</v>
      </c>
    </row>
    <row r="293" spans="1:4" x14ac:dyDescent="0.25">
      <c r="A293" s="2" t="s">
        <v>1175</v>
      </c>
      <c r="B293" s="30">
        <v>513242.05</v>
      </c>
      <c r="C293" s="7" t="s">
        <v>299</v>
      </c>
      <c r="D293" s="44" t="str">
        <f t="shared" si="4"/>
        <v>ok</v>
      </c>
    </row>
    <row r="294" spans="1:4" x14ac:dyDescent="0.25">
      <c r="A294" s="2" t="s">
        <v>1176</v>
      </c>
      <c r="B294" s="30">
        <v>228475.34</v>
      </c>
      <c r="C294" s="7" t="s">
        <v>300</v>
      </c>
      <c r="D294" s="44" t="str">
        <f t="shared" si="4"/>
        <v>ok</v>
      </c>
    </row>
    <row r="295" spans="1:4" x14ac:dyDescent="0.25">
      <c r="A295" s="2" t="s">
        <v>1177</v>
      </c>
      <c r="B295" s="30">
        <v>141035.79</v>
      </c>
      <c r="C295" s="7" t="s">
        <v>301</v>
      </c>
      <c r="D295" s="44" t="str">
        <f t="shared" si="4"/>
        <v>ok</v>
      </c>
    </row>
    <row r="296" spans="1:4" x14ac:dyDescent="0.25">
      <c r="A296" s="2" t="s">
        <v>1178</v>
      </c>
      <c r="B296" s="30">
        <v>164178.17000000001</v>
      </c>
      <c r="C296" s="7" t="s">
        <v>302</v>
      </c>
      <c r="D296" s="44" t="str">
        <f t="shared" si="4"/>
        <v>ok</v>
      </c>
    </row>
    <row r="297" spans="1:4" x14ac:dyDescent="0.25">
      <c r="A297" s="2" t="s">
        <v>1179</v>
      </c>
      <c r="B297" s="30">
        <v>200384.64000000001</v>
      </c>
      <c r="C297" s="7" t="s">
        <v>303</v>
      </c>
      <c r="D297" s="44" t="str">
        <f t="shared" si="4"/>
        <v>ok</v>
      </c>
    </row>
    <row r="298" spans="1:4" x14ac:dyDescent="0.25">
      <c r="A298" s="2" t="s">
        <v>1180</v>
      </c>
      <c r="B298" s="30">
        <v>367217.66</v>
      </c>
      <c r="C298" s="7" t="s">
        <v>304</v>
      </c>
      <c r="D298" s="44" t="str">
        <f t="shared" si="4"/>
        <v>ok</v>
      </c>
    </row>
    <row r="299" spans="1:4" x14ac:dyDescent="0.25">
      <c r="A299" s="2" t="s">
        <v>1181</v>
      </c>
      <c r="B299" s="30">
        <v>167047.72</v>
      </c>
      <c r="C299" s="7" t="s">
        <v>305</v>
      </c>
      <c r="D299" s="44" t="str">
        <f t="shared" si="4"/>
        <v>ok</v>
      </c>
    </row>
    <row r="300" spans="1:4" x14ac:dyDescent="0.25">
      <c r="A300" s="2" t="s">
        <v>1182</v>
      </c>
      <c r="B300" s="30">
        <v>175527.15</v>
      </c>
      <c r="C300" s="7" t="s">
        <v>306</v>
      </c>
      <c r="D300" s="44" t="str">
        <f t="shared" si="4"/>
        <v>ok</v>
      </c>
    </row>
    <row r="301" spans="1:4" x14ac:dyDescent="0.25">
      <c r="A301" s="2" t="s">
        <v>1183</v>
      </c>
      <c r="B301" s="30">
        <v>228423.01</v>
      </c>
      <c r="C301" s="7" t="s">
        <v>307</v>
      </c>
      <c r="D301" s="44" t="str">
        <f t="shared" si="4"/>
        <v>ok</v>
      </c>
    </row>
    <row r="302" spans="1:4" x14ac:dyDescent="0.25">
      <c r="A302" s="2" t="s">
        <v>1184</v>
      </c>
      <c r="B302" s="30">
        <v>106870.44</v>
      </c>
      <c r="C302" s="7" t="s">
        <v>308</v>
      </c>
      <c r="D302" s="44" t="str">
        <f t="shared" si="4"/>
        <v>ok</v>
      </c>
    </row>
    <row r="303" spans="1:4" x14ac:dyDescent="0.25">
      <c r="A303" s="2" t="s">
        <v>1185</v>
      </c>
      <c r="B303" s="30">
        <v>1783311.3</v>
      </c>
      <c r="C303" s="7" t="s">
        <v>309</v>
      </c>
      <c r="D303" s="44" t="str">
        <f t="shared" si="4"/>
        <v>ok</v>
      </c>
    </row>
    <row r="304" spans="1:4" x14ac:dyDescent="0.25">
      <c r="A304" s="2" t="s">
        <v>1186</v>
      </c>
      <c r="B304" s="30">
        <v>106601.11</v>
      </c>
      <c r="C304" s="7" t="s">
        <v>310</v>
      </c>
      <c r="D304" s="44" t="str">
        <f t="shared" si="4"/>
        <v>ok</v>
      </c>
    </row>
    <row r="305" spans="1:4" x14ac:dyDescent="0.25">
      <c r="A305" s="2" t="s">
        <v>1187</v>
      </c>
      <c r="B305" s="30">
        <v>112535.94</v>
      </c>
      <c r="C305" s="7" t="s">
        <v>311</v>
      </c>
      <c r="D305" s="44" t="str">
        <f t="shared" si="4"/>
        <v>ok</v>
      </c>
    </row>
    <row r="306" spans="1:4" x14ac:dyDescent="0.25">
      <c r="A306" s="2" t="s">
        <v>1188</v>
      </c>
      <c r="B306" s="30">
        <v>2445515.77</v>
      </c>
      <c r="C306" s="7" t="s">
        <v>312</v>
      </c>
      <c r="D306" s="44" t="str">
        <f t="shared" si="4"/>
        <v>ok</v>
      </c>
    </row>
    <row r="307" spans="1:4" x14ac:dyDescent="0.25">
      <c r="A307" s="2" t="s">
        <v>1189</v>
      </c>
      <c r="B307" s="30">
        <v>143555.95000000001</v>
      </c>
      <c r="C307" s="7" t="s">
        <v>313</v>
      </c>
      <c r="D307" s="44" t="str">
        <f t="shared" si="4"/>
        <v>ok</v>
      </c>
    </row>
    <row r="308" spans="1:4" x14ac:dyDescent="0.25">
      <c r="A308" s="2" t="s">
        <v>1190</v>
      </c>
      <c r="B308" s="30">
        <v>186651.73</v>
      </c>
      <c r="C308" s="7" t="s">
        <v>314</v>
      </c>
      <c r="D308" s="44" t="str">
        <f t="shared" si="4"/>
        <v>ok</v>
      </c>
    </row>
    <row r="309" spans="1:4" x14ac:dyDescent="0.25">
      <c r="A309" s="2" t="s">
        <v>1191</v>
      </c>
      <c r="B309" s="30">
        <v>173557.55</v>
      </c>
      <c r="C309" s="7" t="s">
        <v>315</v>
      </c>
      <c r="D309" s="44" t="str">
        <f t="shared" si="4"/>
        <v>ok</v>
      </c>
    </row>
    <row r="310" spans="1:4" x14ac:dyDescent="0.25">
      <c r="A310" s="2" t="s">
        <v>1730</v>
      </c>
      <c r="B310" s="30">
        <v>94929.43</v>
      </c>
      <c r="C310" s="7" t="s">
        <v>316</v>
      </c>
      <c r="D310" s="44" t="str">
        <f t="shared" si="4"/>
        <v>ok</v>
      </c>
    </row>
    <row r="311" spans="1:4" x14ac:dyDescent="0.25">
      <c r="A311" s="2" t="s">
        <v>1192</v>
      </c>
      <c r="B311" s="30">
        <v>108391.57</v>
      </c>
      <c r="C311" s="7" t="s">
        <v>317</v>
      </c>
      <c r="D311" s="44" t="str">
        <f t="shared" si="4"/>
        <v>ok</v>
      </c>
    </row>
    <row r="312" spans="1:4" x14ac:dyDescent="0.25">
      <c r="A312" s="2" t="s">
        <v>1193</v>
      </c>
      <c r="B312" s="30">
        <v>161464.94</v>
      </c>
      <c r="C312" s="7" t="s">
        <v>318</v>
      </c>
      <c r="D312" s="44" t="str">
        <f t="shared" si="4"/>
        <v>ok</v>
      </c>
    </row>
    <row r="313" spans="1:4" x14ac:dyDescent="0.25">
      <c r="A313" s="2" t="s">
        <v>1195</v>
      </c>
      <c r="B313" s="30">
        <v>164498.04</v>
      </c>
      <c r="C313" s="7" t="s">
        <v>319</v>
      </c>
      <c r="D313" s="44" t="str">
        <f t="shared" si="4"/>
        <v>ok</v>
      </c>
    </row>
    <row r="314" spans="1:4" x14ac:dyDescent="0.25">
      <c r="A314" s="2" t="s">
        <v>1194</v>
      </c>
      <c r="B314" s="30">
        <v>224656.01</v>
      </c>
      <c r="C314" s="7" t="s">
        <v>320</v>
      </c>
      <c r="D314" s="44" t="str">
        <f t="shared" si="4"/>
        <v>ok</v>
      </c>
    </row>
    <row r="315" spans="1:4" x14ac:dyDescent="0.25">
      <c r="A315" s="2" t="s">
        <v>1731</v>
      </c>
      <c r="B315" s="30">
        <v>242089.46</v>
      </c>
      <c r="C315" s="7" t="s">
        <v>321</v>
      </c>
      <c r="D315" s="44" t="str">
        <f t="shared" si="4"/>
        <v>ok</v>
      </c>
    </row>
    <row r="316" spans="1:4" x14ac:dyDescent="0.25">
      <c r="A316" s="2" t="s">
        <v>1196</v>
      </c>
      <c r="B316" s="30">
        <v>5146276.72</v>
      </c>
      <c r="C316" s="7" t="s">
        <v>322</v>
      </c>
      <c r="D316" s="44" t="str">
        <f t="shared" si="4"/>
        <v>ok</v>
      </c>
    </row>
    <row r="317" spans="1:4" x14ac:dyDescent="0.25">
      <c r="A317" s="2" t="s">
        <v>1198</v>
      </c>
      <c r="B317" s="30">
        <v>920338.45</v>
      </c>
      <c r="C317" s="7" t="s">
        <v>323</v>
      </c>
      <c r="D317" s="44" t="str">
        <f t="shared" si="4"/>
        <v>ok</v>
      </c>
    </row>
    <row r="318" spans="1:4" x14ac:dyDescent="0.25">
      <c r="A318" s="2" t="s">
        <v>1197</v>
      </c>
      <c r="B318" s="30">
        <v>185527.67999999999</v>
      </c>
      <c r="C318" s="7" t="s">
        <v>324</v>
      </c>
      <c r="D318" s="44" t="str">
        <f t="shared" si="4"/>
        <v>ok</v>
      </c>
    </row>
    <row r="319" spans="1:4" x14ac:dyDescent="0.25">
      <c r="A319" s="2" t="s">
        <v>1199</v>
      </c>
      <c r="B319" s="30">
        <v>644103.26</v>
      </c>
      <c r="C319" s="7" t="s">
        <v>325</v>
      </c>
      <c r="D319" s="44" t="str">
        <f t="shared" si="4"/>
        <v>ok</v>
      </c>
    </row>
    <row r="320" spans="1:4" x14ac:dyDescent="0.25">
      <c r="A320" s="2" t="s">
        <v>1200</v>
      </c>
      <c r="B320" s="30">
        <v>431471.48</v>
      </c>
      <c r="C320" s="7" t="s">
        <v>326</v>
      </c>
      <c r="D320" s="44" t="str">
        <f t="shared" si="4"/>
        <v>ok</v>
      </c>
    </row>
    <row r="321" spans="1:4" x14ac:dyDescent="0.25">
      <c r="A321" s="2" t="s">
        <v>1201</v>
      </c>
      <c r="B321" s="30">
        <v>229705.9</v>
      </c>
      <c r="C321" s="7" t="s">
        <v>327</v>
      </c>
      <c r="D321" s="44" t="str">
        <f t="shared" si="4"/>
        <v>ok</v>
      </c>
    </row>
    <row r="322" spans="1:4" x14ac:dyDescent="0.25">
      <c r="A322" s="2" t="s">
        <v>1202</v>
      </c>
      <c r="B322" s="30">
        <v>146719.32999999999</v>
      </c>
      <c r="C322" s="7" t="s">
        <v>328</v>
      </c>
      <c r="D322" s="44" t="str">
        <f t="shared" si="4"/>
        <v>ok</v>
      </c>
    </row>
    <row r="323" spans="1:4" x14ac:dyDescent="0.25">
      <c r="A323" s="2" t="s">
        <v>1204</v>
      </c>
      <c r="B323" s="30">
        <v>627093.69999999995</v>
      </c>
      <c r="C323" s="7" t="s">
        <v>329</v>
      </c>
      <c r="D323" s="44" t="str">
        <f t="shared" ref="D323:D386" si="5">IF(A323=C323,"ok","erro")</f>
        <v>ok</v>
      </c>
    </row>
    <row r="324" spans="1:4" x14ac:dyDescent="0.25">
      <c r="A324" s="2" t="s">
        <v>1203</v>
      </c>
      <c r="B324" s="30">
        <v>351292.39</v>
      </c>
      <c r="C324" s="7" t="s">
        <v>330</v>
      </c>
      <c r="D324" s="44" t="str">
        <f t="shared" si="5"/>
        <v>ok</v>
      </c>
    </row>
    <row r="325" spans="1:4" x14ac:dyDescent="0.25">
      <c r="A325" s="2" t="s">
        <v>1205</v>
      </c>
      <c r="B325" s="30">
        <v>197405.45</v>
      </c>
      <c r="C325" s="7" t="s">
        <v>331</v>
      </c>
      <c r="D325" s="44" t="str">
        <f t="shared" si="5"/>
        <v>ok</v>
      </c>
    </row>
    <row r="326" spans="1:4" x14ac:dyDescent="0.25">
      <c r="A326" s="2" t="s">
        <v>1206</v>
      </c>
      <c r="B326" s="30">
        <v>1122395.25</v>
      </c>
      <c r="C326" s="7" t="s">
        <v>332</v>
      </c>
      <c r="D326" s="44" t="str">
        <f t="shared" si="5"/>
        <v>ok</v>
      </c>
    </row>
    <row r="327" spans="1:4" x14ac:dyDescent="0.25">
      <c r="A327" s="2" t="s">
        <v>1207</v>
      </c>
      <c r="B327" s="30">
        <v>1516281.06</v>
      </c>
      <c r="C327" s="7" t="s">
        <v>333</v>
      </c>
      <c r="D327" s="44" t="str">
        <f t="shared" si="5"/>
        <v>ok</v>
      </c>
    </row>
    <row r="328" spans="1:4" x14ac:dyDescent="0.25">
      <c r="A328" s="2" t="s">
        <v>1208</v>
      </c>
      <c r="B328" s="30">
        <v>205460.19</v>
      </c>
      <c r="C328" s="7" t="s">
        <v>334</v>
      </c>
      <c r="D328" s="44" t="str">
        <f t="shared" si="5"/>
        <v>ok</v>
      </c>
    </row>
    <row r="329" spans="1:4" x14ac:dyDescent="0.25">
      <c r="A329" s="2" t="s">
        <v>1209</v>
      </c>
      <c r="B329" s="30">
        <v>382330.92</v>
      </c>
      <c r="C329" s="7" t="s">
        <v>335</v>
      </c>
      <c r="D329" s="44" t="str">
        <f t="shared" si="5"/>
        <v>ok</v>
      </c>
    </row>
    <row r="330" spans="1:4" x14ac:dyDescent="0.25">
      <c r="A330" s="2" t="s">
        <v>1210</v>
      </c>
      <c r="B330" s="30">
        <v>217460.7</v>
      </c>
      <c r="C330" s="7" t="s">
        <v>336</v>
      </c>
      <c r="D330" s="44" t="str">
        <f t="shared" si="5"/>
        <v>ok</v>
      </c>
    </row>
    <row r="331" spans="1:4" x14ac:dyDescent="0.25">
      <c r="A331" s="2" t="s">
        <v>1211</v>
      </c>
      <c r="B331" s="30">
        <v>387774.61</v>
      </c>
      <c r="C331" s="7" t="s">
        <v>337</v>
      </c>
      <c r="D331" s="44" t="str">
        <f t="shared" si="5"/>
        <v>ok</v>
      </c>
    </row>
    <row r="332" spans="1:4" x14ac:dyDescent="0.25">
      <c r="A332" s="2" t="s">
        <v>1212</v>
      </c>
      <c r="B332" s="30">
        <v>212475.23</v>
      </c>
      <c r="C332" s="7" t="s">
        <v>338</v>
      </c>
      <c r="D332" s="44" t="str">
        <f t="shared" si="5"/>
        <v>ok</v>
      </c>
    </row>
    <row r="333" spans="1:4" x14ac:dyDescent="0.25">
      <c r="A333" s="2" t="s">
        <v>1213</v>
      </c>
      <c r="B333" s="30">
        <v>200785.2</v>
      </c>
      <c r="C333" s="7" t="s">
        <v>339</v>
      </c>
      <c r="D333" s="44" t="str">
        <f t="shared" si="5"/>
        <v>ok</v>
      </c>
    </row>
    <row r="334" spans="1:4" x14ac:dyDescent="0.25">
      <c r="A334" s="2" t="s">
        <v>1214</v>
      </c>
      <c r="B334" s="30">
        <v>132027.57</v>
      </c>
      <c r="C334" s="7" t="s">
        <v>340</v>
      </c>
      <c r="D334" s="44" t="str">
        <f t="shared" si="5"/>
        <v>ok</v>
      </c>
    </row>
    <row r="335" spans="1:4" x14ac:dyDescent="0.25">
      <c r="A335" s="2" t="s">
        <v>1220</v>
      </c>
      <c r="B335" s="30">
        <v>1252198.3600000001</v>
      </c>
      <c r="C335" s="7" t="s">
        <v>341</v>
      </c>
      <c r="D335" s="44" t="str">
        <f t="shared" si="5"/>
        <v>ok</v>
      </c>
    </row>
    <row r="336" spans="1:4" x14ac:dyDescent="0.25">
      <c r="A336" s="2" t="s">
        <v>1215</v>
      </c>
      <c r="B336" s="30">
        <v>200121.29</v>
      </c>
      <c r="C336" s="7" t="s">
        <v>342</v>
      </c>
      <c r="D336" s="44" t="str">
        <f t="shared" si="5"/>
        <v>ok</v>
      </c>
    </row>
    <row r="337" spans="1:4" x14ac:dyDescent="0.25">
      <c r="A337" s="2" t="s">
        <v>1216</v>
      </c>
      <c r="B337" s="30">
        <v>170272.78</v>
      </c>
      <c r="C337" s="7" t="s">
        <v>343</v>
      </c>
      <c r="D337" s="44" t="str">
        <f t="shared" si="5"/>
        <v>ok</v>
      </c>
    </row>
    <row r="338" spans="1:4" x14ac:dyDescent="0.25">
      <c r="A338" s="2" t="s">
        <v>1217</v>
      </c>
      <c r="B338" s="30">
        <v>1044002.32</v>
      </c>
      <c r="C338" s="7" t="s">
        <v>344</v>
      </c>
      <c r="D338" s="44" t="str">
        <f t="shared" si="5"/>
        <v>ok</v>
      </c>
    </row>
    <row r="339" spans="1:4" x14ac:dyDescent="0.25">
      <c r="A339" s="2" t="s">
        <v>1218</v>
      </c>
      <c r="B339" s="30">
        <v>4031357.17</v>
      </c>
      <c r="C339" s="7" t="s">
        <v>345</v>
      </c>
      <c r="D339" s="44" t="str">
        <f t="shared" si="5"/>
        <v>ok</v>
      </c>
    </row>
    <row r="340" spans="1:4" x14ac:dyDescent="0.25">
      <c r="A340" s="2" t="s">
        <v>1732</v>
      </c>
      <c r="B340" s="30">
        <v>127664.67</v>
      </c>
      <c r="C340" s="7" t="s">
        <v>346</v>
      </c>
      <c r="D340" s="44" t="str">
        <f t="shared" si="5"/>
        <v>ok</v>
      </c>
    </row>
    <row r="341" spans="1:4" x14ac:dyDescent="0.25">
      <c r="A341" s="2" t="s">
        <v>1219</v>
      </c>
      <c r="B341" s="30">
        <v>115274.14</v>
      </c>
      <c r="C341" s="7" t="s">
        <v>347</v>
      </c>
      <c r="D341" s="44" t="str">
        <f t="shared" si="5"/>
        <v>ok</v>
      </c>
    </row>
    <row r="342" spans="1:4" x14ac:dyDescent="0.25">
      <c r="A342" s="2" t="s">
        <v>1221</v>
      </c>
      <c r="B342" s="30">
        <v>194165.28</v>
      </c>
      <c r="C342" s="7" t="s">
        <v>348</v>
      </c>
      <c r="D342" s="44" t="str">
        <f t="shared" si="5"/>
        <v>ok</v>
      </c>
    </row>
    <row r="343" spans="1:4" x14ac:dyDescent="0.25">
      <c r="A343" s="2" t="s">
        <v>1222</v>
      </c>
      <c r="B343" s="30">
        <v>1241970.8999999999</v>
      </c>
      <c r="C343" s="7" t="s">
        <v>349</v>
      </c>
      <c r="D343" s="44" t="str">
        <f t="shared" si="5"/>
        <v>ok</v>
      </c>
    </row>
    <row r="344" spans="1:4" x14ac:dyDescent="0.25">
      <c r="A344" s="2" t="s">
        <v>1223</v>
      </c>
      <c r="B344" s="30">
        <v>393115.24</v>
      </c>
      <c r="C344" s="7" t="s">
        <v>350</v>
      </c>
      <c r="D344" s="44" t="str">
        <f t="shared" si="5"/>
        <v>ok</v>
      </c>
    </row>
    <row r="345" spans="1:4" x14ac:dyDescent="0.25">
      <c r="A345" s="2" t="s">
        <v>1224</v>
      </c>
      <c r="B345" s="30">
        <v>488918.12</v>
      </c>
      <c r="C345" s="7" t="s">
        <v>351</v>
      </c>
      <c r="D345" s="44" t="str">
        <f t="shared" si="5"/>
        <v>ok</v>
      </c>
    </row>
    <row r="346" spans="1:4" x14ac:dyDescent="0.25">
      <c r="A346" s="2" t="s">
        <v>1225</v>
      </c>
      <c r="B346" s="30">
        <v>1125038.6499999999</v>
      </c>
      <c r="C346" s="7" t="s">
        <v>352</v>
      </c>
      <c r="D346" s="44" t="str">
        <f t="shared" si="5"/>
        <v>ok</v>
      </c>
    </row>
    <row r="347" spans="1:4" x14ac:dyDescent="0.25">
      <c r="A347" s="2" t="s">
        <v>1226</v>
      </c>
      <c r="B347" s="30">
        <v>375020.86</v>
      </c>
      <c r="C347" s="7" t="s">
        <v>353</v>
      </c>
      <c r="D347" s="44" t="str">
        <f t="shared" si="5"/>
        <v>ok</v>
      </c>
    </row>
    <row r="348" spans="1:4" x14ac:dyDescent="0.25">
      <c r="A348" s="2" t="s">
        <v>1227</v>
      </c>
      <c r="B348" s="30">
        <v>153937.66</v>
      </c>
      <c r="C348" s="7" t="s">
        <v>354</v>
      </c>
      <c r="D348" s="44" t="str">
        <f t="shared" si="5"/>
        <v>ok</v>
      </c>
    </row>
    <row r="349" spans="1:4" x14ac:dyDescent="0.25">
      <c r="A349" s="2" t="s">
        <v>1228</v>
      </c>
      <c r="B349" s="30">
        <v>229778.31</v>
      </c>
      <c r="C349" s="7" t="s">
        <v>355</v>
      </c>
      <c r="D349" s="44" t="str">
        <f t="shared" si="5"/>
        <v>ok</v>
      </c>
    </row>
    <row r="350" spans="1:4" x14ac:dyDescent="0.25">
      <c r="A350" s="2" t="s">
        <v>1229</v>
      </c>
      <c r="B350" s="30">
        <v>190410.63</v>
      </c>
      <c r="C350" s="7" t="s">
        <v>356</v>
      </c>
      <c r="D350" s="44" t="str">
        <f t="shared" si="5"/>
        <v>ok</v>
      </c>
    </row>
    <row r="351" spans="1:4" x14ac:dyDescent="0.25">
      <c r="A351" s="2" t="s">
        <v>1230</v>
      </c>
      <c r="B351" s="30">
        <v>1125865.56</v>
      </c>
      <c r="C351" s="7" t="s">
        <v>357</v>
      </c>
      <c r="D351" s="44" t="str">
        <f t="shared" si="5"/>
        <v>ok</v>
      </c>
    </row>
    <row r="352" spans="1:4" x14ac:dyDescent="0.25">
      <c r="A352" s="2" t="s">
        <v>1231</v>
      </c>
      <c r="B352" s="30">
        <v>186429.28</v>
      </c>
      <c r="C352" s="7" t="s">
        <v>358</v>
      </c>
      <c r="D352" s="44" t="str">
        <f t="shared" si="5"/>
        <v>ok</v>
      </c>
    </row>
    <row r="353" spans="1:4" x14ac:dyDescent="0.25">
      <c r="A353" s="2" t="s">
        <v>1232</v>
      </c>
      <c r="B353" s="30">
        <v>357489.56</v>
      </c>
      <c r="C353" s="7" t="s">
        <v>359</v>
      </c>
      <c r="D353" s="44" t="str">
        <f t="shared" si="5"/>
        <v>ok</v>
      </c>
    </row>
    <row r="354" spans="1:4" x14ac:dyDescent="0.25">
      <c r="A354" s="2" t="s">
        <v>1233</v>
      </c>
      <c r="B354" s="30">
        <v>268687.88</v>
      </c>
      <c r="C354" s="7" t="s">
        <v>360</v>
      </c>
      <c r="D354" s="44" t="str">
        <f t="shared" si="5"/>
        <v>ok</v>
      </c>
    </row>
    <row r="355" spans="1:4" x14ac:dyDescent="0.25">
      <c r="A355" s="2" t="s">
        <v>1234</v>
      </c>
      <c r="B355" s="30">
        <v>195000.6</v>
      </c>
      <c r="C355" s="7" t="s">
        <v>361</v>
      </c>
      <c r="D355" s="44" t="str">
        <f t="shared" si="5"/>
        <v>ok</v>
      </c>
    </row>
    <row r="356" spans="1:4" x14ac:dyDescent="0.25">
      <c r="A356" s="2" t="s">
        <v>1235</v>
      </c>
      <c r="B356" s="30">
        <v>277268.59999999998</v>
      </c>
      <c r="C356" s="7" t="s">
        <v>362</v>
      </c>
      <c r="D356" s="44" t="str">
        <f t="shared" si="5"/>
        <v>ok</v>
      </c>
    </row>
    <row r="357" spans="1:4" x14ac:dyDescent="0.25">
      <c r="A357" s="2" t="s">
        <v>1236</v>
      </c>
      <c r="B357" s="30">
        <v>375904.97</v>
      </c>
      <c r="C357" s="7" t="s">
        <v>363</v>
      </c>
      <c r="D357" s="44" t="str">
        <f t="shared" si="5"/>
        <v>ok</v>
      </c>
    </row>
    <row r="358" spans="1:4" x14ac:dyDescent="0.25">
      <c r="A358" s="2" t="s">
        <v>1237</v>
      </c>
      <c r="B358" s="30">
        <v>13227176.300000001</v>
      </c>
      <c r="C358" s="7" t="s">
        <v>364</v>
      </c>
      <c r="D358" s="44" t="str">
        <f t="shared" si="5"/>
        <v>ok</v>
      </c>
    </row>
    <row r="359" spans="1:4" x14ac:dyDescent="0.25">
      <c r="A359" s="2" t="s">
        <v>1238</v>
      </c>
      <c r="B359" s="30">
        <v>517609.71</v>
      </c>
      <c r="C359" s="7" t="s">
        <v>365</v>
      </c>
      <c r="D359" s="44" t="str">
        <f t="shared" si="5"/>
        <v>ok</v>
      </c>
    </row>
    <row r="360" spans="1:4" x14ac:dyDescent="0.25">
      <c r="A360" s="2" t="s">
        <v>1239</v>
      </c>
      <c r="B360" s="30">
        <v>353677.36</v>
      </c>
      <c r="C360" s="7" t="s">
        <v>366</v>
      </c>
      <c r="D360" s="44" t="str">
        <f t="shared" si="5"/>
        <v>ok</v>
      </c>
    </row>
    <row r="361" spans="1:4" x14ac:dyDescent="0.25">
      <c r="A361" s="2" t="s">
        <v>1240</v>
      </c>
      <c r="B361" s="30">
        <v>413204.98</v>
      </c>
      <c r="C361" s="7" t="s">
        <v>367</v>
      </c>
      <c r="D361" s="44" t="str">
        <f t="shared" si="5"/>
        <v>ok</v>
      </c>
    </row>
    <row r="362" spans="1:4" x14ac:dyDescent="0.25">
      <c r="A362" s="2" t="s">
        <v>1241</v>
      </c>
      <c r="B362" s="30">
        <v>12889484.34</v>
      </c>
      <c r="C362" s="7" t="s">
        <v>368</v>
      </c>
      <c r="D362" s="44" t="str">
        <f t="shared" si="5"/>
        <v>ok</v>
      </c>
    </row>
    <row r="363" spans="1:4" x14ac:dyDescent="0.25">
      <c r="A363" s="2" t="s">
        <v>1242</v>
      </c>
      <c r="B363" s="30">
        <v>198398.86</v>
      </c>
      <c r="C363" s="7" t="s">
        <v>369</v>
      </c>
      <c r="D363" s="44" t="str">
        <f t="shared" si="5"/>
        <v>ok</v>
      </c>
    </row>
    <row r="364" spans="1:4" x14ac:dyDescent="0.25">
      <c r="A364" s="2" t="s">
        <v>1243</v>
      </c>
      <c r="B364" s="30">
        <v>6927070.7800000003</v>
      </c>
      <c r="C364" s="7" t="s">
        <v>370</v>
      </c>
      <c r="D364" s="44" t="str">
        <f t="shared" si="5"/>
        <v>ok</v>
      </c>
    </row>
    <row r="365" spans="1:4" x14ac:dyDescent="0.25">
      <c r="A365" s="2" t="s">
        <v>1244</v>
      </c>
      <c r="B365" s="30">
        <v>246024.47</v>
      </c>
      <c r="C365" s="7" t="s">
        <v>371</v>
      </c>
      <c r="D365" s="44" t="str">
        <f t="shared" si="5"/>
        <v>ok</v>
      </c>
    </row>
    <row r="366" spans="1:4" x14ac:dyDescent="0.25">
      <c r="A366" s="2" t="s">
        <v>1245</v>
      </c>
      <c r="B366" s="30">
        <v>411369.51</v>
      </c>
      <c r="C366" s="7" t="s">
        <v>372</v>
      </c>
      <c r="D366" s="44" t="str">
        <f t="shared" si="5"/>
        <v>ok</v>
      </c>
    </row>
    <row r="367" spans="1:4" x14ac:dyDescent="0.25">
      <c r="A367" s="2" t="s">
        <v>1246</v>
      </c>
      <c r="B367" s="30">
        <v>313112.64</v>
      </c>
      <c r="C367" s="7" t="s">
        <v>373</v>
      </c>
      <c r="D367" s="44" t="str">
        <f t="shared" si="5"/>
        <v>ok</v>
      </c>
    </row>
    <row r="368" spans="1:4" x14ac:dyDescent="0.25">
      <c r="A368" s="2" t="s">
        <v>1247</v>
      </c>
      <c r="B368" s="30">
        <v>211280.59</v>
      </c>
      <c r="C368" s="7" t="s">
        <v>374</v>
      </c>
      <c r="D368" s="44" t="str">
        <f t="shared" si="5"/>
        <v>ok</v>
      </c>
    </row>
    <row r="369" spans="1:4" x14ac:dyDescent="0.25">
      <c r="A369" s="2" t="s">
        <v>1248</v>
      </c>
      <c r="B369" s="30">
        <v>3107214.11</v>
      </c>
      <c r="C369" s="7" t="s">
        <v>375</v>
      </c>
      <c r="D369" s="44" t="str">
        <f t="shared" si="5"/>
        <v>ok</v>
      </c>
    </row>
    <row r="370" spans="1:4" x14ac:dyDescent="0.25">
      <c r="A370" s="2" t="s">
        <v>1249</v>
      </c>
      <c r="B370" s="30">
        <v>762557.42</v>
      </c>
      <c r="C370" s="7" t="s">
        <v>376</v>
      </c>
      <c r="D370" s="44" t="str">
        <f t="shared" si="5"/>
        <v>ok</v>
      </c>
    </row>
    <row r="371" spans="1:4" x14ac:dyDescent="0.25">
      <c r="A371" s="2" t="s">
        <v>1250</v>
      </c>
      <c r="B371" s="30">
        <v>253715.89</v>
      </c>
      <c r="C371" s="7" t="s">
        <v>377</v>
      </c>
      <c r="D371" s="44" t="str">
        <f t="shared" si="5"/>
        <v>ok</v>
      </c>
    </row>
    <row r="372" spans="1:4" x14ac:dyDescent="0.25">
      <c r="A372" s="2" t="s">
        <v>1251</v>
      </c>
      <c r="B372" s="30">
        <v>393052.9</v>
      </c>
      <c r="C372" s="7" t="s">
        <v>378</v>
      </c>
      <c r="D372" s="44" t="str">
        <f t="shared" si="5"/>
        <v>ok</v>
      </c>
    </row>
    <row r="373" spans="1:4" x14ac:dyDescent="0.25">
      <c r="A373" s="2" t="s">
        <v>1252</v>
      </c>
      <c r="B373" s="30">
        <v>130528.41</v>
      </c>
      <c r="C373" s="7" t="s">
        <v>379</v>
      </c>
      <c r="D373" s="44" t="str">
        <f t="shared" si="5"/>
        <v>ok</v>
      </c>
    </row>
    <row r="374" spans="1:4" x14ac:dyDescent="0.25">
      <c r="A374" s="2" t="s">
        <v>1253</v>
      </c>
      <c r="B374" s="30">
        <v>375513.51</v>
      </c>
      <c r="C374" s="7" t="s">
        <v>380</v>
      </c>
      <c r="D374" s="44" t="str">
        <f t="shared" si="5"/>
        <v>ok</v>
      </c>
    </row>
    <row r="375" spans="1:4" x14ac:dyDescent="0.25">
      <c r="A375" s="2" t="s">
        <v>1254</v>
      </c>
      <c r="B375" s="30">
        <v>607860.99</v>
      </c>
      <c r="C375" s="7" t="s">
        <v>381</v>
      </c>
      <c r="D375" s="44" t="str">
        <f t="shared" si="5"/>
        <v>ok</v>
      </c>
    </row>
    <row r="376" spans="1:4" x14ac:dyDescent="0.25">
      <c r="A376" s="2" t="s">
        <v>1255</v>
      </c>
      <c r="B376" s="30">
        <v>549802.94999999995</v>
      </c>
      <c r="C376" s="7" t="s">
        <v>382</v>
      </c>
      <c r="D376" s="44" t="str">
        <f t="shared" si="5"/>
        <v>ok</v>
      </c>
    </row>
    <row r="377" spans="1:4" x14ac:dyDescent="0.25">
      <c r="A377" s="2" t="s">
        <v>1256</v>
      </c>
      <c r="B377" s="30">
        <v>222848.49</v>
      </c>
      <c r="C377" s="7" t="s">
        <v>383</v>
      </c>
      <c r="D377" s="44" t="str">
        <f t="shared" si="5"/>
        <v>ok</v>
      </c>
    </row>
    <row r="378" spans="1:4" x14ac:dyDescent="0.25">
      <c r="A378" s="2" t="s">
        <v>1257</v>
      </c>
      <c r="B378" s="30">
        <v>327514.2</v>
      </c>
      <c r="C378" s="7" t="s">
        <v>384</v>
      </c>
      <c r="D378" s="44" t="str">
        <f t="shared" si="5"/>
        <v>ok</v>
      </c>
    </row>
    <row r="379" spans="1:4" x14ac:dyDescent="0.25">
      <c r="A379" s="2" t="s">
        <v>1258</v>
      </c>
      <c r="B379" s="30">
        <v>976979.78</v>
      </c>
      <c r="C379" s="7" t="s">
        <v>385</v>
      </c>
      <c r="D379" s="44" t="str">
        <f t="shared" si="5"/>
        <v>ok</v>
      </c>
    </row>
    <row r="380" spans="1:4" x14ac:dyDescent="0.25">
      <c r="A380" s="2" t="s">
        <v>1259</v>
      </c>
      <c r="B380" s="30">
        <v>530999.47</v>
      </c>
      <c r="C380" s="7" t="s">
        <v>386</v>
      </c>
      <c r="D380" s="44" t="str">
        <f t="shared" si="5"/>
        <v>ok</v>
      </c>
    </row>
    <row r="381" spans="1:4" x14ac:dyDescent="0.25">
      <c r="A381" s="2" t="s">
        <v>1260</v>
      </c>
      <c r="B381" s="30">
        <v>460989.52</v>
      </c>
      <c r="C381" s="7" t="s">
        <v>387</v>
      </c>
      <c r="D381" s="44" t="str">
        <f t="shared" si="5"/>
        <v>ok</v>
      </c>
    </row>
    <row r="382" spans="1:4" x14ac:dyDescent="0.25">
      <c r="A382" s="2" t="s">
        <v>1261</v>
      </c>
      <c r="B382" s="30">
        <v>3491632.18</v>
      </c>
      <c r="C382" s="7" t="s">
        <v>388</v>
      </c>
      <c r="D382" s="44" t="str">
        <f t="shared" si="5"/>
        <v>ok</v>
      </c>
    </row>
    <row r="383" spans="1:4" x14ac:dyDescent="0.25">
      <c r="A383" s="2" t="s">
        <v>1263</v>
      </c>
      <c r="B383" s="30">
        <v>1761706.67</v>
      </c>
      <c r="C383" s="7" t="s">
        <v>389</v>
      </c>
      <c r="D383" s="44" t="str">
        <f t="shared" si="5"/>
        <v>ok</v>
      </c>
    </row>
    <row r="384" spans="1:4" x14ac:dyDescent="0.25">
      <c r="A384" s="2" t="s">
        <v>1264</v>
      </c>
      <c r="B384" s="30">
        <v>3143109.94</v>
      </c>
      <c r="C384" s="7" t="s">
        <v>390</v>
      </c>
      <c r="D384" s="44" t="str">
        <f t="shared" si="5"/>
        <v>ok</v>
      </c>
    </row>
    <row r="385" spans="1:4" x14ac:dyDescent="0.25">
      <c r="A385" s="2" t="s">
        <v>1262</v>
      </c>
      <c r="B385" s="30">
        <v>140206.04</v>
      </c>
      <c r="C385" s="7" t="s">
        <v>391</v>
      </c>
      <c r="D385" s="44" t="str">
        <f t="shared" si="5"/>
        <v>ok</v>
      </c>
    </row>
    <row r="386" spans="1:4" x14ac:dyDescent="0.25">
      <c r="A386" s="2" t="s">
        <v>1265</v>
      </c>
      <c r="B386" s="30">
        <v>288154.48</v>
      </c>
      <c r="C386" s="7" t="s">
        <v>392</v>
      </c>
      <c r="D386" s="44" t="str">
        <f t="shared" si="5"/>
        <v>ok</v>
      </c>
    </row>
    <row r="387" spans="1:4" x14ac:dyDescent="0.25">
      <c r="A387" s="2" t="s">
        <v>1266</v>
      </c>
      <c r="B387" s="30">
        <v>209234.71</v>
      </c>
      <c r="C387" s="7" t="s">
        <v>393</v>
      </c>
      <c r="D387" s="44" t="str">
        <f t="shared" ref="D387:D450" si="6">IF(A387=C387,"ok","erro")</f>
        <v>ok</v>
      </c>
    </row>
    <row r="388" spans="1:4" x14ac:dyDescent="0.25">
      <c r="A388" s="2" t="s">
        <v>1267</v>
      </c>
      <c r="B388" s="30">
        <v>3723269.95</v>
      </c>
      <c r="C388" s="7" t="s">
        <v>394</v>
      </c>
      <c r="D388" s="44" t="str">
        <f t="shared" si="6"/>
        <v>ok</v>
      </c>
    </row>
    <row r="389" spans="1:4" x14ac:dyDescent="0.25">
      <c r="A389" s="2" t="s">
        <v>1268</v>
      </c>
      <c r="B389" s="30">
        <v>142874.81</v>
      </c>
      <c r="C389" s="7" t="s">
        <v>395</v>
      </c>
      <c r="D389" s="44" t="str">
        <f t="shared" si="6"/>
        <v>ok</v>
      </c>
    </row>
    <row r="390" spans="1:4" x14ac:dyDescent="0.25">
      <c r="A390" s="2" t="s">
        <v>1269</v>
      </c>
      <c r="B390" s="30">
        <v>3731441.82</v>
      </c>
      <c r="C390" s="7" t="s">
        <v>396</v>
      </c>
      <c r="D390" s="44" t="str">
        <f t="shared" si="6"/>
        <v>ok</v>
      </c>
    </row>
    <row r="391" spans="1:4" x14ac:dyDescent="0.25">
      <c r="A391" s="2" t="s">
        <v>1270</v>
      </c>
      <c r="B391" s="30">
        <v>310424.71000000002</v>
      </c>
      <c r="C391" s="7" t="s">
        <v>397</v>
      </c>
      <c r="D391" s="44" t="str">
        <f t="shared" si="6"/>
        <v>ok</v>
      </c>
    </row>
    <row r="392" spans="1:4" x14ac:dyDescent="0.25">
      <c r="A392" s="2" t="s">
        <v>1271</v>
      </c>
      <c r="B392" s="30">
        <v>353621.22</v>
      </c>
      <c r="C392" s="7" t="s">
        <v>398</v>
      </c>
      <c r="D392" s="44" t="str">
        <f t="shared" si="6"/>
        <v>ok</v>
      </c>
    </row>
    <row r="393" spans="1:4" x14ac:dyDescent="0.25">
      <c r="A393" s="2" t="s">
        <v>1272</v>
      </c>
      <c r="B393" s="30">
        <v>219522.3</v>
      </c>
      <c r="C393" s="7" t="s">
        <v>399</v>
      </c>
      <c r="D393" s="44" t="str">
        <f t="shared" si="6"/>
        <v>ok</v>
      </c>
    </row>
    <row r="394" spans="1:4" x14ac:dyDescent="0.25">
      <c r="A394" s="2" t="s">
        <v>1274</v>
      </c>
      <c r="B394" s="30">
        <v>280096.14</v>
      </c>
      <c r="C394" s="7" t="s">
        <v>400</v>
      </c>
      <c r="D394" s="44" t="str">
        <f t="shared" si="6"/>
        <v>ok</v>
      </c>
    </row>
    <row r="395" spans="1:4" x14ac:dyDescent="0.25">
      <c r="A395" s="2" t="s">
        <v>1273</v>
      </c>
      <c r="B395" s="30">
        <v>805865.79</v>
      </c>
      <c r="C395" s="7" t="s">
        <v>401</v>
      </c>
      <c r="D395" s="44" t="str">
        <f t="shared" si="6"/>
        <v>ok</v>
      </c>
    </row>
    <row r="396" spans="1:4" x14ac:dyDescent="0.25">
      <c r="A396" s="2" t="s">
        <v>1275</v>
      </c>
      <c r="B396" s="30">
        <v>165245.98000000001</v>
      </c>
      <c r="C396" s="7" t="s">
        <v>402</v>
      </c>
      <c r="D396" s="44" t="str">
        <f t="shared" si="6"/>
        <v>ok</v>
      </c>
    </row>
    <row r="397" spans="1:4" x14ac:dyDescent="0.25">
      <c r="A397" s="2" t="s">
        <v>1281</v>
      </c>
      <c r="B397" s="30">
        <v>992046.59</v>
      </c>
      <c r="C397" s="7" t="s">
        <v>403</v>
      </c>
      <c r="D397" s="44" t="str">
        <f t="shared" si="6"/>
        <v>ok</v>
      </c>
    </row>
    <row r="398" spans="1:4" x14ac:dyDescent="0.25">
      <c r="A398" s="2" t="s">
        <v>1276</v>
      </c>
      <c r="B398" s="30">
        <v>158324.85999999999</v>
      </c>
      <c r="C398" s="7" t="s">
        <v>404</v>
      </c>
      <c r="D398" s="44" t="str">
        <f t="shared" si="6"/>
        <v>ok</v>
      </c>
    </row>
    <row r="399" spans="1:4" x14ac:dyDescent="0.25">
      <c r="A399" s="2" t="s">
        <v>1277</v>
      </c>
      <c r="B399" s="30">
        <v>1053250.47</v>
      </c>
      <c r="C399" s="7" t="s">
        <v>405</v>
      </c>
      <c r="D399" s="44" t="str">
        <f t="shared" si="6"/>
        <v>ok</v>
      </c>
    </row>
    <row r="400" spans="1:4" x14ac:dyDescent="0.25">
      <c r="A400" s="2" t="s">
        <v>1278</v>
      </c>
      <c r="B400" s="30">
        <v>775145.23</v>
      </c>
      <c r="C400" s="7" t="s">
        <v>406</v>
      </c>
      <c r="D400" s="44" t="str">
        <f t="shared" si="6"/>
        <v>ok</v>
      </c>
    </row>
    <row r="401" spans="1:4" x14ac:dyDescent="0.25">
      <c r="A401" s="2" t="s">
        <v>1279</v>
      </c>
      <c r="B401" s="30">
        <v>163067.14000000001</v>
      </c>
      <c r="C401" s="7" t="s">
        <v>407</v>
      </c>
      <c r="D401" s="44" t="str">
        <f t="shared" si="6"/>
        <v>ok</v>
      </c>
    </row>
    <row r="402" spans="1:4" x14ac:dyDescent="0.25">
      <c r="A402" s="2" t="s">
        <v>1280</v>
      </c>
      <c r="B402" s="30">
        <v>170968.74</v>
      </c>
      <c r="C402" s="7" t="s">
        <v>408</v>
      </c>
      <c r="D402" s="44" t="str">
        <f t="shared" si="6"/>
        <v>ok</v>
      </c>
    </row>
    <row r="403" spans="1:4" x14ac:dyDescent="0.25">
      <c r="A403" s="2" t="s">
        <v>1282</v>
      </c>
      <c r="B403" s="30">
        <v>1000793.22</v>
      </c>
      <c r="C403" s="7" t="s">
        <v>409</v>
      </c>
      <c r="D403" s="44" t="str">
        <f t="shared" si="6"/>
        <v>ok</v>
      </c>
    </row>
    <row r="404" spans="1:4" x14ac:dyDescent="0.25">
      <c r="A404" s="2" t="s">
        <v>1283</v>
      </c>
      <c r="B404" s="30">
        <v>178166.02</v>
      </c>
      <c r="C404" s="7" t="s">
        <v>410</v>
      </c>
      <c r="D404" s="44" t="str">
        <f t="shared" si="6"/>
        <v>ok</v>
      </c>
    </row>
    <row r="405" spans="1:4" x14ac:dyDescent="0.25">
      <c r="A405" s="2" t="s">
        <v>1284</v>
      </c>
      <c r="B405" s="30">
        <v>373023.72</v>
      </c>
      <c r="C405" s="7" t="s">
        <v>411</v>
      </c>
      <c r="D405" s="44" t="str">
        <f t="shared" si="6"/>
        <v>ok</v>
      </c>
    </row>
    <row r="406" spans="1:4" x14ac:dyDescent="0.25">
      <c r="A406" s="2" t="s">
        <v>1285</v>
      </c>
      <c r="B406" s="30">
        <v>250369.65</v>
      </c>
      <c r="C406" s="7" t="s">
        <v>412</v>
      </c>
      <c r="D406" s="44" t="str">
        <f t="shared" si="6"/>
        <v>ok</v>
      </c>
    </row>
    <row r="407" spans="1:4" x14ac:dyDescent="0.25">
      <c r="A407" s="2" t="s">
        <v>1286</v>
      </c>
      <c r="B407" s="30">
        <v>241047.87</v>
      </c>
      <c r="C407" s="7" t="s">
        <v>413</v>
      </c>
      <c r="D407" s="44" t="str">
        <f t="shared" si="6"/>
        <v>ok</v>
      </c>
    </row>
    <row r="408" spans="1:4" x14ac:dyDescent="0.25">
      <c r="A408" s="2" t="s">
        <v>1287</v>
      </c>
      <c r="B408" s="30">
        <v>405193.6</v>
      </c>
      <c r="C408" s="7" t="s">
        <v>414</v>
      </c>
      <c r="D408" s="44" t="str">
        <f t="shared" si="6"/>
        <v>ok</v>
      </c>
    </row>
    <row r="409" spans="1:4" x14ac:dyDescent="0.25">
      <c r="A409" s="2" t="s">
        <v>1288</v>
      </c>
      <c r="B409" s="30">
        <v>162315.07999999999</v>
      </c>
      <c r="C409" s="7" t="s">
        <v>415</v>
      </c>
      <c r="D409" s="44" t="str">
        <f t="shared" si="6"/>
        <v>ok</v>
      </c>
    </row>
    <row r="410" spans="1:4" x14ac:dyDescent="0.25">
      <c r="A410" s="2" t="s">
        <v>1733</v>
      </c>
      <c r="B410" s="30">
        <v>299985.08</v>
      </c>
      <c r="C410" s="7" t="s">
        <v>416</v>
      </c>
      <c r="D410" s="44" t="str">
        <f t="shared" si="6"/>
        <v>ok</v>
      </c>
    </row>
    <row r="411" spans="1:4" x14ac:dyDescent="0.25">
      <c r="A411" s="2" t="s">
        <v>1289</v>
      </c>
      <c r="B411" s="30">
        <v>189067.87</v>
      </c>
      <c r="C411" s="7" t="s">
        <v>417</v>
      </c>
      <c r="D411" s="44" t="str">
        <f t="shared" si="6"/>
        <v>ok</v>
      </c>
    </row>
    <row r="412" spans="1:4" x14ac:dyDescent="0.25">
      <c r="A412" s="2" t="s">
        <v>1295</v>
      </c>
      <c r="B412" s="30">
        <v>3274194.19</v>
      </c>
      <c r="C412" s="7" t="s">
        <v>418</v>
      </c>
      <c r="D412" s="44" t="str">
        <f t="shared" si="6"/>
        <v>ok</v>
      </c>
    </row>
    <row r="413" spans="1:4" x14ac:dyDescent="0.25">
      <c r="A413" s="2" t="s">
        <v>1296</v>
      </c>
      <c r="B413" s="30">
        <v>2002572.03</v>
      </c>
      <c r="C413" s="7" t="s">
        <v>419</v>
      </c>
      <c r="D413" s="44" t="str">
        <f t="shared" si="6"/>
        <v>ok</v>
      </c>
    </row>
    <row r="414" spans="1:4" x14ac:dyDescent="0.25">
      <c r="A414" s="2" t="s">
        <v>1290</v>
      </c>
      <c r="B414" s="30">
        <v>202809.81</v>
      </c>
      <c r="C414" s="7" t="s">
        <v>420</v>
      </c>
      <c r="D414" s="44" t="str">
        <f t="shared" si="6"/>
        <v>ok</v>
      </c>
    </row>
    <row r="415" spans="1:4" x14ac:dyDescent="0.25">
      <c r="A415" s="2" t="s">
        <v>1291</v>
      </c>
      <c r="B415" s="30">
        <v>151980.17000000001</v>
      </c>
      <c r="C415" s="7" t="s">
        <v>421</v>
      </c>
      <c r="D415" s="44" t="str">
        <f t="shared" si="6"/>
        <v>ok</v>
      </c>
    </row>
    <row r="416" spans="1:4" x14ac:dyDescent="0.25">
      <c r="A416" s="2" t="s">
        <v>1293</v>
      </c>
      <c r="B416" s="30">
        <v>135470.5</v>
      </c>
      <c r="C416" s="7" t="s">
        <v>422</v>
      </c>
      <c r="D416" s="44" t="str">
        <f t="shared" si="6"/>
        <v>ok</v>
      </c>
    </row>
    <row r="417" spans="1:4" x14ac:dyDescent="0.25">
      <c r="A417" s="2" t="s">
        <v>1294</v>
      </c>
      <c r="B417" s="30">
        <v>198896.82</v>
      </c>
      <c r="C417" s="7" t="s">
        <v>423</v>
      </c>
      <c r="D417" s="44" t="str">
        <f t="shared" si="6"/>
        <v>ok</v>
      </c>
    </row>
    <row r="418" spans="1:4" x14ac:dyDescent="0.25">
      <c r="A418" s="2" t="s">
        <v>1292</v>
      </c>
      <c r="B418" s="30">
        <v>175431.35</v>
      </c>
      <c r="C418" s="7" t="s">
        <v>424</v>
      </c>
      <c r="D418" s="44" t="str">
        <f t="shared" si="6"/>
        <v>ok</v>
      </c>
    </row>
    <row r="419" spans="1:4" x14ac:dyDescent="0.25">
      <c r="A419" s="2" t="s">
        <v>1297</v>
      </c>
      <c r="B419" s="30">
        <v>2962697.51</v>
      </c>
      <c r="C419" s="7" t="s">
        <v>425</v>
      </c>
      <c r="D419" s="44" t="str">
        <f t="shared" si="6"/>
        <v>ok</v>
      </c>
    </row>
    <row r="420" spans="1:4" x14ac:dyDescent="0.25">
      <c r="A420" s="2" t="s">
        <v>1298</v>
      </c>
      <c r="B420" s="30">
        <v>14504741.029999999</v>
      </c>
      <c r="C420" s="7" t="s">
        <v>426</v>
      </c>
      <c r="D420" s="44" t="str">
        <f t="shared" si="6"/>
        <v>ok</v>
      </c>
    </row>
    <row r="421" spans="1:4" x14ac:dyDescent="0.25">
      <c r="A421" s="2" t="s">
        <v>1299</v>
      </c>
      <c r="B421" s="30">
        <v>138038.94</v>
      </c>
      <c r="C421" s="7" t="s">
        <v>427</v>
      </c>
      <c r="D421" s="44" t="str">
        <f t="shared" si="6"/>
        <v>ok</v>
      </c>
    </row>
    <row r="422" spans="1:4" x14ac:dyDescent="0.25">
      <c r="A422" s="2" t="s">
        <v>1300</v>
      </c>
      <c r="B422" s="30">
        <v>318300.90000000002</v>
      </c>
      <c r="C422" s="7" t="s">
        <v>428</v>
      </c>
      <c r="D422" s="44" t="str">
        <f t="shared" si="6"/>
        <v>ok</v>
      </c>
    </row>
    <row r="423" spans="1:4" x14ac:dyDescent="0.25">
      <c r="A423" s="2" t="s">
        <v>1301</v>
      </c>
      <c r="B423" s="30">
        <v>183116.67</v>
      </c>
      <c r="C423" s="7" t="s">
        <v>429</v>
      </c>
      <c r="D423" s="44" t="str">
        <f t="shared" si="6"/>
        <v>ok</v>
      </c>
    </row>
    <row r="424" spans="1:4" x14ac:dyDescent="0.25">
      <c r="A424" s="2" t="s">
        <v>1302</v>
      </c>
      <c r="B424" s="30">
        <v>251251.05</v>
      </c>
      <c r="C424" s="7" t="s">
        <v>430</v>
      </c>
      <c r="D424" s="44" t="str">
        <f t="shared" si="6"/>
        <v>ok</v>
      </c>
    </row>
    <row r="425" spans="1:4" x14ac:dyDescent="0.25">
      <c r="A425" s="2" t="s">
        <v>1303</v>
      </c>
      <c r="B425" s="30">
        <v>382302.93</v>
      </c>
      <c r="C425" s="7" t="s">
        <v>431</v>
      </c>
      <c r="D425" s="44" t="str">
        <f t="shared" si="6"/>
        <v>ok</v>
      </c>
    </row>
    <row r="426" spans="1:4" x14ac:dyDescent="0.25">
      <c r="A426" s="2" t="s">
        <v>1304</v>
      </c>
      <c r="B426" s="30">
        <v>1443806.16</v>
      </c>
      <c r="C426" s="7" t="s">
        <v>432</v>
      </c>
      <c r="D426" s="44" t="str">
        <f t="shared" si="6"/>
        <v>ok</v>
      </c>
    </row>
    <row r="427" spans="1:4" x14ac:dyDescent="0.25">
      <c r="A427" s="2" t="s">
        <v>1305</v>
      </c>
      <c r="B427" s="30">
        <v>154104.54</v>
      </c>
      <c r="C427" s="7" t="s">
        <v>433</v>
      </c>
      <c r="D427" s="44" t="str">
        <f t="shared" si="6"/>
        <v>ok</v>
      </c>
    </row>
    <row r="428" spans="1:4" x14ac:dyDescent="0.25">
      <c r="A428" s="2" t="s">
        <v>1306</v>
      </c>
      <c r="B428" s="30">
        <v>364019.42</v>
      </c>
      <c r="C428" s="7" t="s">
        <v>434</v>
      </c>
      <c r="D428" s="44" t="str">
        <f t="shared" si="6"/>
        <v>ok</v>
      </c>
    </row>
    <row r="429" spans="1:4" x14ac:dyDescent="0.25">
      <c r="A429" s="2" t="s">
        <v>1307</v>
      </c>
      <c r="B429" s="30">
        <v>532712.12</v>
      </c>
      <c r="C429" s="7" t="s">
        <v>435</v>
      </c>
      <c r="D429" s="44" t="str">
        <f t="shared" si="6"/>
        <v>ok</v>
      </c>
    </row>
    <row r="430" spans="1:4" x14ac:dyDescent="0.25">
      <c r="A430" s="2" t="s">
        <v>1308</v>
      </c>
      <c r="B430" s="30">
        <v>419299.93</v>
      </c>
      <c r="C430" s="7" t="s">
        <v>436</v>
      </c>
      <c r="D430" s="44" t="str">
        <f t="shared" si="6"/>
        <v>ok</v>
      </c>
    </row>
    <row r="431" spans="1:4" x14ac:dyDescent="0.25">
      <c r="A431" s="2" t="s">
        <v>1309</v>
      </c>
      <c r="B431" s="30">
        <v>2095238.31</v>
      </c>
      <c r="C431" s="7" t="s">
        <v>437</v>
      </c>
      <c r="D431" s="44" t="str">
        <f t="shared" si="6"/>
        <v>ok</v>
      </c>
    </row>
    <row r="432" spans="1:4" x14ac:dyDescent="0.25">
      <c r="A432" s="2" t="s">
        <v>1310</v>
      </c>
      <c r="B432" s="30">
        <v>398856.13</v>
      </c>
      <c r="C432" s="7" t="s">
        <v>438</v>
      </c>
      <c r="D432" s="44" t="str">
        <f t="shared" si="6"/>
        <v>ok</v>
      </c>
    </row>
    <row r="433" spans="1:4" x14ac:dyDescent="0.25">
      <c r="A433" s="2" t="s">
        <v>1311</v>
      </c>
      <c r="B433" s="30">
        <v>441163.57</v>
      </c>
      <c r="C433" s="7" t="s">
        <v>439</v>
      </c>
      <c r="D433" s="44" t="str">
        <f t="shared" si="6"/>
        <v>ok</v>
      </c>
    </row>
    <row r="434" spans="1:4" x14ac:dyDescent="0.25">
      <c r="A434" s="2" t="s">
        <v>1312</v>
      </c>
      <c r="B434" s="30">
        <v>130092.22</v>
      </c>
      <c r="C434" s="7" t="s">
        <v>440</v>
      </c>
      <c r="D434" s="44" t="str">
        <f t="shared" si="6"/>
        <v>ok</v>
      </c>
    </row>
    <row r="435" spans="1:4" x14ac:dyDescent="0.25">
      <c r="A435" s="2" t="s">
        <v>1313</v>
      </c>
      <c r="B435" s="30">
        <v>194703.5</v>
      </c>
      <c r="C435" s="7" t="s">
        <v>441</v>
      </c>
      <c r="D435" s="44" t="str">
        <f t="shared" si="6"/>
        <v>ok</v>
      </c>
    </row>
    <row r="436" spans="1:4" x14ac:dyDescent="0.25">
      <c r="A436" s="2" t="s">
        <v>1314</v>
      </c>
      <c r="B436" s="30">
        <v>384245.65</v>
      </c>
      <c r="C436" s="7" t="s">
        <v>442</v>
      </c>
      <c r="D436" s="44" t="str">
        <f t="shared" si="6"/>
        <v>ok</v>
      </c>
    </row>
    <row r="437" spans="1:4" x14ac:dyDescent="0.25">
      <c r="A437" s="2" t="s">
        <v>1315</v>
      </c>
      <c r="B437" s="30">
        <v>2546759.77</v>
      </c>
      <c r="C437" s="7" t="s">
        <v>443</v>
      </c>
      <c r="D437" s="44" t="str">
        <f t="shared" si="6"/>
        <v>ok</v>
      </c>
    </row>
    <row r="438" spans="1:4" x14ac:dyDescent="0.25">
      <c r="A438" s="2" t="s">
        <v>1316</v>
      </c>
      <c r="B438" s="30">
        <v>136360.99</v>
      </c>
      <c r="C438" s="7" t="s">
        <v>444</v>
      </c>
      <c r="D438" s="44" t="str">
        <f t="shared" si="6"/>
        <v>ok</v>
      </c>
    </row>
    <row r="439" spans="1:4" x14ac:dyDescent="0.25">
      <c r="A439" s="2" t="s">
        <v>1317</v>
      </c>
      <c r="B439" s="30">
        <v>172805.98</v>
      </c>
      <c r="C439" s="7" t="s">
        <v>445</v>
      </c>
      <c r="D439" s="44" t="str">
        <f t="shared" si="6"/>
        <v>ok</v>
      </c>
    </row>
    <row r="440" spans="1:4" x14ac:dyDescent="0.25">
      <c r="A440" s="2" t="s">
        <v>1318</v>
      </c>
      <c r="B440" s="30">
        <v>1033478.39</v>
      </c>
      <c r="C440" s="7" t="s">
        <v>446</v>
      </c>
      <c r="D440" s="44" t="str">
        <f t="shared" si="6"/>
        <v>ok</v>
      </c>
    </row>
    <row r="441" spans="1:4" x14ac:dyDescent="0.25">
      <c r="A441" s="2" t="s">
        <v>1319</v>
      </c>
      <c r="B441" s="30">
        <v>146844.38</v>
      </c>
      <c r="C441" s="7" t="s">
        <v>447</v>
      </c>
      <c r="D441" s="44" t="str">
        <f t="shared" si="6"/>
        <v>ok</v>
      </c>
    </row>
    <row r="442" spans="1:4" x14ac:dyDescent="0.25">
      <c r="A442" s="2" t="s">
        <v>1320</v>
      </c>
      <c r="B442" s="30">
        <v>368901.95</v>
      </c>
      <c r="C442" s="7" t="s">
        <v>448</v>
      </c>
      <c r="D442" s="44" t="str">
        <f t="shared" si="6"/>
        <v>ok</v>
      </c>
    </row>
    <row r="443" spans="1:4" x14ac:dyDescent="0.25">
      <c r="A443" s="2" t="s">
        <v>1321</v>
      </c>
      <c r="B443" s="30">
        <v>838276.5</v>
      </c>
      <c r="C443" s="7" t="s">
        <v>449</v>
      </c>
      <c r="D443" s="44" t="str">
        <f t="shared" si="6"/>
        <v>ok</v>
      </c>
    </row>
    <row r="444" spans="1:4" x14ac:dyDescent="0.25">
      <c r="A444" s="2" t="s">
        <v>1322</v>
      </c>
      <c r="B444" s="30">
        <v>166393.45000000001</v>
      </c>
      <c r="C444" s="7" t="s">
        <v>450</v>
      </c>
      <c r="D444" s="44" t="str">
        <f t="shared" si="6"/>
        <v>ok</v>
      </c>
    </row>
    <row r="445" spans="1:4" x14ac:dyDescent="0.25">
      <c r="A445" s="2" t="s">
        <v>1323</v>
      </c>
      <c r="B445" s="30">
        <v>207018.55</v>
      </c>
      <c r="C445" s="7" t="s">
        <v>451</v>
      </c>
      <c r="D445" s="44" t="str">
        <f t="shared" si="6"/>
        <v>ok</v>
      </c>
    </row>
    <row r="446" spans="1:4" x14ac:dyDescent="0.25">
      <c r="A446" s="2" t="s">
        <v>1324</v>
      </c>
      <c r="B446" s="30">
        <v>137013.06</v>
      </c>
      <c r="C446" s="7" t="s">
        <v>452</v>
      </c>
      <c r="D446" s="44" t="str">
        <f t="shared" si="6"/>
        <v>ok</v>
      </c>
    </row>
    <row r="447" spans="1:4" x14ac:dyDescent="0.25">
      <c r="A447" s="2" t="s">
        <v>1325</v>
      </c>
      <c r="B447" s="30">
        <v>211781.66</v>
      </c>
      <c r="C447" s="7" t="s">
        <v>453</v>
      </c>
      <c r="D447" s="44" t="str">
        <f t="shared" si="6"/>
        <v>ok</v>
      </c>
    </row>
    <row r="448" spans="1:4" x14ac:dyDescent="0.25">
      <c r="A448" s="2" t="s">
        <v>1326</v>
      </c>
      <c r="B448" s="30">
        <v>608977.81999999995</v>
      </c>
      <c r="C448" s="7" t="s">
        <v>454</v>
      </c>
      <c r="D448" s="44" t="str">
        <f t="shared" si="6"/>
        <v>ok</v>
      </c>
    </row>
    <row r="449" spans="1:4" x14ac:dyDescent="0.25">
      <c r="A449" s="2" t="s">
        <v>1327</v>
      </c>
      <c r="B449" s="30">
        <v>187356.38</v>
      </c>
      <c r="C449" s="7" t="s">
        <v>455</v>
      </c>
      <c r="D449" s="44" t="str">
        <f t="shared" si="6"/>
        <v>ok</v>
      </c>
    </row>
    <row r="450" spans="1:4" x14ac:dyDescent="0.25">
      <c r="A450" s="2" t="s">
        <v>1328</v>
      </c>
      <c r="B450" s="30">
        <v>1164557.8</v>
      </c>
      <c r="C450" s="7" t="s">
        <v>456</v>
      </c>
      <c r="D450" s="44" t="str">
        <f t="shared" si="6"/>
        <v>ok</v>
      </c>
    </row>
    <row r="451" spans="1:4" x14ac:dyDescent="0.25">
      <c r="A451" s="2" t="s">
        <v>1329</v>
      </c>
      <c r="B451" s="30">
        <v>221127.16</v>
      </c>
      <c r="C451" s="7" t="s">
        <v>457</v>
      </c>
      <c r="D451" s="44" t="str">
        <f t="shared" ref="D451:D514" si="7">IF(A451=C451,"ok","erro")</f>
        <v>ok</v>
      </c>
    </row>
    <row r="452" spans="1:4" x14ac:dyDescent="0.25">
      <c r="A452" s="2" t="s">
        <v>1330</v>
      </c>
      <c r="B452" s="30">
        <v>322888.34999999998</v>
      </c>
      <c r="C452" s="7" t="s">
        <v>458</v>
      </c>
      <c r="D452" s="44" t="str">
        <f t="shared" si="7"/>
        <v>ok</v>
      </c>
    </row>
    <row r="453" spans="1:4" x14ac:dyDescent="0.25">
      <c r="A453" s="2" t="s">
        <v>1331</v>
      </c>
      <c r="B453" s="30">
        <v>143387.31</v>
      </c>
      <c r="C453" s="7" t="s">
        <v>459</v>
      </c>
      <c r="D453" s="44" t="str">
        <f t="shared" si="7"/>
        <v>ok</v>
      </c>
    </row>
    <row r="454" spans="1:4" x14ac:dyDescent="0.25">
      <c r="A454" s="2" t="s">
        <v>1332</v>
      </c>
      <c r="B454" s="30">
        <v>380661.04</v>
      </c>
      <c r="C454" s="7" t="s">
        <v>460</v>
      </c>
      <c r="D454" s="44" t="str">
        <f t="shared" si="7"/>
        <v>ok</v>
      </c>
    </row>
    <row r="455" spans="1:4" x14ac:dyDescent="0.25">
      <c r="A455" s="2" t="s">
        <v>1333</v>
      </c>
      <c r="B455" s="30">
        <v>1784495.18</v>
      </c>
      <c r="C455" s="7" t="s">
        <v>461</v>
      </c>
      <c r="D455" s="44" t="str">
        <f t="shared" si="7"/>
        <v>ok</v>
      </c>
    </row>
    <row r="456" spans="1:4" x14ac:dyDescent="0.25">
      <c r="A456" s="2" t="s">
        <v>1334</v>
      </c>
      <c r="B456" s="30">
        <v>517634.91</v>
      </c>
      <c r="C456" s="7" t="s">
        <v>462</v>
      </c>
      <c r="D456" s="44" t="str">
        <f t="shared" si="7"/>
        <v>ok</v>
      </c>
    </row>
    <row r="457" spans="1:4" x14ac:dyDescent="0.25">
      <c r="A457" s="2" t="s">
        <v>1335</v>
      </c>
      <c r="B457" s="30">
        <v>451142.88</v>
      </c>
      <c r="C457" s="7" t="s">
        <v>463</v>
      </c>
      <c r="D457" s="44" t="str">
        <f t="shared" si="7"/>
        <v>ok</v>
      </c>
    </row>
    <row r="458" spans="1:4" x14ac:dyDescent="0.25">
      <c r="A458" s="2" t="s">
        <v>1336</v>
      </c>
      <c r="B458" s="30">
        <v>280250.71000000002</v>
      </c>
      <c r="C458" s="7" t="s">
        <v>464</v>
      </c>
      <c r="D458" s="44" t="str">
        <f t="shared" si="7"/>
        <v>ok</v>
      </c>
    </row>
    <row r="459" spans="1:4" x14ac:dyDescent="0.25">
      <c r="A459" s="2" t="s">
        <v>1337</v>
      </c>
      <c r="B459" s="30">
        <v>265863.38</v>
      </c>
      <c r="C459" s="7" t="s">
        <v>465</v>
      </c>
      <c r="D459" s="44" t="str">
        <f t="shared" si="7"/>
        <v>ok</v>
      </c>
    </row>
    <row r="460" spans="1:4" x14ac:dyDescent="0.25">
      <c r="A460" s="2" t="s">
        <v>1338</v>
      </c>
      <c r="B460" s="30">
        <v>285260.46000000002</v>
      </c>
      <c r="C460" s="7" t="s">
        <v>466</v>
      </c>
      <c r="D460" s="44" t="str">
        <f t="shared" si="7"/>
        <v>ok</v>
      </c>
    </row>
    <row r="461" spans="1:4" x14ac:dyDescent="0.25">
      <c r="A461" s="2" t="s">
        <v>1339</v>
      </c>
      <c r="B461" s="30">
        <v>11516351.810000001</v>
      </c>
      <c r="C461" s="7" t="s">
        <v>467</v>
      </c>
      <c r="D461" s="44" t="str">
        <f t="shared" si="7"/>
        <v>ok</v>
      </c>
    </row>
    <row r="462" spans="1:4" x14ac:dyDescent="0.25">
      <c r="A462" s="2" t="s">
        <v>1340</v>
      </c>
      <c r="B462" s="30">
        <v>159898.68</v>
      </c>
      <c r="C462" s="7" t="s">
        <v>468</v>
      </c>
      <c r="D462" s="44" t="str">
        <f t="shared" si="7"/>
        <v>ok</v>
      </c>
    </row>
    <row r="463" spans="1:4" x14ac:dyDescent="0.25">
      <c r="A463" s="2" t="s">
        <v>1388</v>
      </c>
      <c r="B463" s="30">
        <v>406477.74</v>
      </c>
      <c r="C463" s="7" t="s">
        <v>469</v>
      </c>
      <c r="D463" s="44" t="str">
        <f t="shared" si="7"/>
        <v>ok</v>
      </c>
    </row>
    <row r="464" spans="1:4" x14ac:dyDescent="0.25">
      <c r="A464" s="2" t="s">
        <v>1341</v>
      </c>
      <c r="B464" s="30">
        <v>156400.81</v>
      </c>
      <c r="C464" s="7" t="s">
        <v>470</v>
      </c>
      <c r="D464" s="44" t="str">
        <f t="shared" si="7"/>
        <v>ok</v>
      </c>
    </row>
    <row r="465" spans="1:4" x14ac:dyDescent="0.25">
      <c r="A465" s="2" t="s">
        <v>1342</v>
      </c>
      <c r="B465" s="30">
        <v>308144.52</v>
      </c>
      <c r="C465" s="7" t="s">
        <v>471</v>
      </c>
      <c r="D465" s="44" t="str">
        <f t="shared" si="7"/>
        <v>ok</v>
      </c>
    </row>
    <row r="466" spans="1:4" x14ac:dyDescent="0.25">
      <c r="A466" s="2" t="s">
        <v>1343</v>
      </c>
      <c r="B466" s="30">
        <v>102047.57</v>
      </c>
      <c r="C466" s="7" t="s">
        <v>472</v>
      </c>
      <c r="D466" s="44" t="str">
        <f t="shared" si="7"/>
        <v>ok</v>
      </c>
    </row>
    <row r="467" spans="1:4" x14ac:dyDescent="0.25">
      <c r="A467" s="2" t="s">
        <v>1344</v>
      </c>
      <c r="B467" s="30">
        <v>478021.89</v>
      </c>
      <c r="C467" s="7" t="s">
        <v>473</v>
      </c>
      <c r="D467" s="44" t="str">
        <f t="shared" si="7"/>
        <v>ok</v>
      </c>
    </row>
    <row r="468" spans="1:4" x14ac:dyDescent="0.25">
      <c r="A468" s="2" t="s">
        <v>1345</v>
      </c>
      <c r="B468" s="30">
        <v>261715.12</v>
      </c>
      <c r="C468" s="7" t="s">
        <v>474</v>
      </c>
      <c r="D468" s="44" t="str">
        <f t="shared" si="7"/>
        <v>ok</v>
      </c>
    </row>
    <row r="469" spans="1:4" x14ac:dyDescent="0.25">
      <c r="A469" s="2" t="s">
        <v>1346</v>
      </c>
      <c r="B469" s="30">
        <v>202018.7</v>
      </c>
      <c r="C469" s="7" t="s">
        <v>475</v>
      </c>
      <c r="D469" s="44" t="str">
        <f t="shared" si="7"/>
        <v>ok</v>
      </c>
    </row>
    <row r="470" spans="1:4" x14ac:dyDescent="0.25">
      <c r="A470" s="2" t="s">
        <v>1347</v>
      </c>
      <c r="B470" s="30">
        <v>175347.42</v>
      </c>
      <c r="C470" s="7" t="s">
        <v>476</v>
      </c>
      <c r="D470" s="44" t="str">
        <f t="shared" si="7"/>
        <v>ok</v>
      </c>
    </row>
    <row r="471" spans="1:4" x14ac:dyDescent="0.25">
      <c r="A471" s="2" t="s">
        <v>1348</v>
      </c>
      <c r="B471" s="30">
        <v>1024660.52</v>
      </c>
      <c r="C471" s="7" t="s">
        <v>477</v>
      </c>
      <c r="D471" s="44" t="str">
        <f t="shared" si="7"/>
        <v>ok</v>
      </c>
    </row>
    <row r="472" spans="1:4" x14ac:dyDescent="0.25">
      <c r="A472" s="2" t="s">
        <v>1349</v>
      </c>
      <c r="B472" s="30">
        <v>133162.15</v>
      </c>
      <c r="C472" s="7" t="s">
        <v>478</v>
      </c>
      <c r="D472" s="44" t="str">
        <f t="shared" si="7"/>
        <v>ok</v>
      </c>
    </row>
    <row r="473" spans="1:4" x14ac:dyDescent="0.25">
      <c r="A473" s="2" t="s">
        <v>1350</v>
      </c>
      <c r="B473" s="30">
        <v>1523876.37</v>
      </c>
      <c r="C473" s="7" t="s">
        <v>479</v>
      </c>
      <c r="D473" s="44" t="str">
        <f t="shared" si="7"/>
        <v>ok</v>
      </c>
    </row>
    <row r="474" spans="1:4" x14ac:dyDescent="0.25">
      <c r="A474" s="2" t="s">
        <v>1351</v>
      </c>
      <c r="B474" s="30">
        <v>464567.67</v>
      </c>
      <c r="C474" s="7" t="s">
        <v>480</v>
      </c>
      <c r="D474" s="44" t="str">
        <f t="shared" si="7"/>
        <v>ok</v>
      </c>
    </row>
    <row r="475" spans="1:4" x14ac:dyDescent="0.25">
      <c r="A475" s="2" t="s">
        <v>1352</v>
      </c>
      <c r="B475" s="30">
        <v>379974.17</v>
      </c>
      <c r="C475" s="7" t="s">
        <v>481</v>
      </c>
      <c r="D475" s="44" t="str">
        <f t="shared" si="7"/>
        <v>ok</v>
      </c>
    </row>
    <row r="476" spans="1:4" x14ac:dyDescent="0.25">
      <c r="A476" s="2" t="s">
        <v>1353</v>
      </c>
      <c r="B476" s="30">
        <v>235778.69</v>
      </c>
      <c r="C476" s="7" t="s">
        <v>482</v>
      </c>
      <c r="D476" s="44" t="str">
        <f t="shared" si="7"/>
        <v>ok</v>
      </c>
    </row>
    <row r="477" spans="1:4" x14ac:dyDescent="0.25">
      <c r="A477" s="2" t="s">
        <v>1354</v>
      </c>
      <c r="B477" s="30">
        <v>1664737.39</v>
      </c>
      <c r="C477" s="7" t="s">
        <v>483</v>
      </c>
      <c r="D477" s="44" t="str">
        <f t="shared" si="7"/>
        <v>ok</v>
      </c>
    </row>
    <row r="478" spans="1:4" x14ac:dyDescent="0.25">
      <c r="A478" s="2" t="s">
        <v>1355</v>
      </c>
      <c r="B478" s="30">
        <v>169449.2</v>
      </c>
      <c r="C478" s="7" t="s">
        <v>484</v>
      </c>
      <c r="D478" s="44" t="str">
        <f t="shared" si="7"/>
        <v>ok</v>
      </c>
    </row>
    <row r="479" spans="1:4" x14ac:dyDescent="0.25">
      <c r="A479" s="2" t="s">
        <v>1356</v>
      </c>
      <c r="B479" s="30">
        <v>249144.69</v>
      </c>
      <c r="C479" s="7" t="s">
        <v>485</v>
      </c>
      <c r="D479" s="44" t="str">
        <f t="shared" si="7"/>
        <v>ok</v>
      </c>
    </row>
    <row r="480" spans="1:4" x14ac:dyDescent="0.25">
      <c r="A480" s="2" t="s">
        <v>1357</v>
      </c>
      <c r="B480" s="30">
        <v>325673.21999999997</v>
      </c>
      <c r="C480" s="7" t="s">
        <v>486</v>
      </c>
      <c r="D480" s="44" t="str">
        <f t="shared" si="7"/>
        <v>ok</v>
      </c>
    </row>
    <row r="481" spans="1:4" x14ac:dyDescent="0.25">
      <c r="A481" s="2" t="s">
        <v>1358</v>
      </c>
      <c r="B481" s="30">
        <v>171181.6</v>
      </c>
      <c r="C481" s="7" t="s">
        <v>487</v>
      </c>
      <c r="D481" s="44" t="str">
        <f t="shared" si="7"/>
        <v>ok</v>
      </c>
    </row>
    <row r="482" spans="1:4" x14ac:dyDescent="0.25">
      <c r="A482" s="2" t="s">
        <v>1359</v>
      </c>
      <c r="B482" s="30">
        <v>229439.96</v>
      </c>
      <c r="C482" s="7" t="s">
        <v>488</v>
      </c>
      <c r="D482" s="44" t="str">
        <f t="shared" si="7"/>
        <v>ok</v>
      </c>
    </row>
    <row r="483" spans="1:4" x14ac:dyDescent="0.25">
      <c r="A483" s="2" t="s">
        <v>1360</v>
      </c>
      <c r="B483" s="30">
        <v>139895.37</v>
      </c>
      <c r="C483" s="7" t="s">
        <v>489</v>
      </c>
      <c r="D483" s="44" t="str">
        <f t="shared" si="7"/>
        <v>ok</v>
      </c>
    </row>
    <row r="484" spans="1:4" x14ac:dyDescent="0.25">
      <c r="A484" s="2" t="s">
        <v>1361</v>
      </c>
      <c r="B484" s="30">
        <v>418668.66</v>
      </c>
      <c r="C484" s="7" t="s">
        <v>490</v>
      </c>
      <c r="D484" s="44" t="str">
        <f t="shared" si="7"/>
        <v>ok</v>
      </c>
    </row>
    <row r="485" spans="1:4" x14ac:dyDescent="0.25">
      <c r="A485" s="2" t="s">
        <v>1362</v>
      </c>
      <c r="B485" s="30">
        <v>158857.16</v>
      </c>
      <c r="C485" s="7" t="s">
        <v>491</v>
      </c>
      <c r="D485" s="44" t="str">
        <f t="shared" si="7"/>
        <v>ok</v>
      </c>
    </row>
    <row r="486" spans="1:4" x14ac:dyDescent="0.25">
      <c r="A486" s="2" t="s">
        <v>1363</v>
      </c>
      <c r="B486" s="30">
        <v>217501.84</v>
      </c>
      <c r="C486" s="7" t="s">
        <v>492</v>
      </c>
      <c r="D486" s="44" t="str">
        <f t="shared" si="7"/>
        <v>ok</v>
      </c>
    </row>
    <row r="487" spans="1:4" x14ac:dyDescent="0.25">
      <c r="A487" s="2" t="s">
        <v>1364</v>
      </c>
      <c r="B487" s="30">
        <v>232255.35999999999</v>
      </c>
      <c r="C487" s="7" t="s">
        <v>493</v>
      </c>
      <c r="D487" s="44" t="str">
        <f t="shared" si="7"/>
        <v>ok</v>
      </c>
    </row>
    <row r="488" spans="1:4" x14ac:dyDescent="0.25">
      <c r="A488" s="2" t="s">
        <v>1366</v>
      </c>
      <c r="B488" s="30">
        <v>375768.78</v>
      </c>
      <c r="C488" s="7" t="s">
        <v>494</v>
      </c>
      <c r="D488" s="44" t="str">
        <f t="shared" si="7"/>
        <v>ok</v>
      </c>
    </row>
    <row r="489" spans="1:4" x14ac:dyDescent="0.25">
      <c r="A489" s="2" t="s">
        <v>1365</v>
      </c>
      <c r="B489" s="30">
        <v>138337.20000000001</v>
      </c>
      <c r="C489" s="7" t="s">
        <v>495</v>
      </c>
      <c r="D489" s="44" t="str">
        <f t="shared" si="7"/>
        <v>ok</v>
      </c>
    </row>
    <row r="490" spans="1:4" x14ac:dyDescent="0.25">
      <c r="A490" s="2" t="s">
        <v>1367</v>
      </c>
      <c r="B490" s="30">
        <v>209468.41</v>
      </c>
      <c r="C490" s="7" t="s">
        <v>496</v>
      </c>
      <c r="D490" s="44" t="str">
        <f t="shared" si="7"/>
        <v>ok</v>
      </c>
    </row>
    <row r="491" spans="1:4" x14ac:dyDescent="0.25">
      <c r="A491" s="2" t="s">
        <v>1368</v>
      </c>
      <c r="B491" s="30">
        <v>214935.94</v>
      </c>
      <c r="C491" s="7" t="s">
        <v>497</v>
      </c>
      <c r="D491" s="44" t="str">
        <f t="shared" si="7"/>
        <v>ok</v>
      </c>
    </row>
    <row r="492" spans="1:4" x14ac:dyDescent="0.25">
      <c r="A492" s="2" t="s">
        <v>1369</v>
      </c>
      <c r="B492" s="30">
        <v>135842.72</v>
      </c>
      <c r="C492" s="7" t="s">
        <v>498</v>
      </c>
      <c r="D492" s="44" t="str">
        <f t="shared" si="7"/>
        <v>ok</v>
      </c>
    </row>
    <row r="493" spans="1:4" x14ac:dyDescent="0.25">
      <c r="A493" s="2" t="s">
        <v>1370</v>
      </c>
      <c r="B493" s="30">
        <v>411189.96</v>
      </c>
      <c r="C493" s="7" t="s">
        <v>499</v>
      </c>
      <c r="D493" s="44" t="str">
        <f t="shared" si="7"/>
        <v>ok</v>
      </c>
    </row>
    <row r="494" spans="1:4" x14ac:dyDescent="0.25">
      <c r="A494" s="2" t="s">
        <v>1371</v>
      </c>
      <c r="B494" s="30">
        <v>239444.46</v>
      </c>
      <c r="C494" s="7" t="s">
        <v>500</v>
      </c>
      <c r="D494" s="44" t="str">
        <f t="shared" si="7"/>
        <v>ok</v>
      </c>
    </row>
    <row r="495" spans="1:4" x14ac:dyDescent="0.25">
      <c r="A495" s="2" t="s">
        <v>1372</v>
      </c>
      <c r="B495" s="30">
        <v>1307944.58</v>
      </c>
      <c r="C495" s="7" t="s">
        <v>501</v>
      </c>
      <c r="D495" s="44" t="str">
        <f t="shared" si="7"/>
        <v>ok</v>
      </c>
    </row>
    <row r="496" spans="1:4" x14ac:dyDescent="0.25">
      <c r="A496" s="2" t="s">
        <v>1373</v>
      </c>
      <c r="B496" s="30">
        <v>311630.46000000002</v>
      </c>
      <c r="C496" s="7" t="s">
        <v>502</v>
      </c>
      <c r="D496" s="44" t="str">
        <f t="shared" si="7"/>
        <v>ok</v>
      </c>
    </row>
    <row r="497" spans="1:4" x14ac:dyDescent="0.25">
      <c r="A497" s="2" t="s">
        <v>1374</v>
      </c>
      <c r="B497" s="30">
        <v>446368.19</v>
      </c>
      <c r="C497" s="7" t="s">
        <v>503</v>
      </c>
      <c r="D497" s="44" t="str">
        <f t="shared" si="7"/>
        <v>ok</v>
      </c>
    </row>
    <row r="498" spans="1:4" x14ac:dyDescent="0.25">
      <c r="A498" s="2" t="s">
        <v>1375</v>
      </c>
      <c r="B498" s="30">
        <v>1621652.36</v>
      </c>
      <c r="C498" s="7" t="s">
        <v>504</v>
      </c>
      <c r="D498" s="44" t="str">
        <f t="shared" si="7"/>
        <v>ok</v>
      </c>
    </row>
    <row r="499" spans="1:4" x14ac:dyDescent="0.25">
      <c r="A499" s="2" t="s">
        <v>1376</v>
      </c>
      <c r="B499" s="30">
        <v>127821.07</v>
      </c>
      <c r="C499" s="7" t="s">
        <v>505</v>
      </c>
      <c r="D499" s="44" t="str">
        <f t="shared" si="7"/>
        <v>ok</v>
      </c>
    </row>
    <row r="500" spans="1:4" x14ac:dyDescent="0.25">
      <c r="A500" s="2" t="s">
        <v>1377</v>
      </c>
      <c r="B500" s="30">
        <v>546210.1</v>
      </c>
      <c r="C500" s="7" t="s">
        <v>506</v>
      </c>
      <c r="D500" s="44" t="str">
        <f t="shared" si="7"/>
        <v>ok</v>
      </c>
    </row>
    <row r="501" spans="1:4" x14ac:dyDescent="0.25">
      <c r="A501" s="2" t="s">
        <v>1378</v>
      </c>
      <c r="B501" s="30">
        <v>582517.42000000004</v>
      </c>
      <c r="C501" s="7" t="s">
        <v>507</v>
      </c>
      <c r="D501" s="44" t="str">
        <f t="shared" si="7"/>
        <v>ok</v>
      </c>
    </row>
    <row r="502" spans="1:4" x14ac:dyDescent="0.25">
      <c r="A502" s="2" t="s">
        <v>1379</v>
      </c>
      <c r="B502" s="30">
        <v>8018624.5499999998</v>
      </c>
      <c r="C502" s="7" t="s">
        <v>508</v>
      </c>
      <c r="D502" s="44" t="str">
        <f t="shared" si="7"/>
        <v>ok</v>
      </c>
    </row>
    <row r="503" spans="1:4" x14ac:dyDescent="0.25">
      <c r="A503" s="2" t="s">
        <v>1380</v>
      </c>
      <c r="B503" s="30">
        <v>180751.38</v>
      </c>
      <c r="C503" s="7" t="s">
        <v>509</v>
      </c>
      <c r="D503" s="44" t="str">
        <f t="shared" si="7"/>
        <v>ok</v>
      </c>
    </row>
    <row r="504" spans="1:4" x14ac:dyDescent="0.25">
      <c r="A504" s="2" t="s">
        <v>1381</v>
      </c>
      <c r="B504" s="30">
        <v>468685.21</v>
      </c>
      <c r="C504" s="7" t="s">
        <v>510</v>
      </c>
      <c r="D504" s="44" t="str">
        <f t="shared" si="7"/>
        <v>ok</v>
      </c>
    </row>
    <row r="505" spans="1:4" x14ac:dyDescent="0.25">
      <c r="A505" s="2" t="s">
        <v>1382</v>
      </c>
      <c r="B505" s="30">
        <v>214642.46</v>
      </c>
      <c r="C505" s="7" t="s">
        <v>511</v>
      </c>
      <c r="D505" s="44" t="str">
        <f t="shared" si="7"/>
        <v>ok</v>
      </c>
    </row>
    <row r="506" spans="1:4" x14ac:dyDescent="0.25">
      <c r="A506" s="2" t="s">
        <v>1383</v>
      </c>
      <c r="B506" s="30">
        <v>253683.18</v>
      </c>
      <c r="C506" s="7" t="s">
        <v>512</v>
      </c>
      <c r="D506" s="44" t="str">
        <f t="shared" si="7"/>
        <v>ok</v>
      </c>
    </row>
    <row r="507" spans="1:4" x14ac:dyDescent="0.25">
      <c r="A507" s="2" t="s">
        <v>1384</v>
      </c>
      <c r="B507" s="30">
        <v>179291.58</v>
      </c>
      <c r="C507" s="7" t="s">
        <v>513</v>
      </c>
      <c r="D507" s="44" t="str">
        <f t="shared" si="7"/>
        <v>ok</v>
      </c>
    </row>
    <row r="508" spans="1:4" x14ac:dyDescent="0.25">
      <c r="A508" s="2" t="s">
        <v>1385</v>
      </c>
      <c r="B508" s="30">
        <v>1886661.83</v>
      </c>
      <c r="C508" s="7" t="s">
        <v>514</v>
      </c>
      <c r="D508" s="44" t="str">
        <f t="shared" si="7"/>
        <v>ok</v>
      </c>
    </row>
    <row r="509" spans="1:4" x14ac:dyDescent="0.25">
      <c r="A509" s="2" t="s">
        <v>1386</v>
      </c>
      <c r="B509" s="30">
        <v>474749.28</v>
      </c>
      <c r="C509" s="7" t="s">
        <v>515</v>
      </c>
      <c r="D509" s="44" t="str">
        <f t="shared" si="7"/>
        <v>ok</v>
      </c>
    </row>
    <row r="510" spans="1:4" x14ac:dyDescent="0.25">
      <c r="A510" s="2" t="s">
        <v>1387</v>
      </c>
      <c r="B510" s="30">
        <v>469033.74</v>
      </c>
      <c r="C510" s="7" t="s">
        <v>516</v>
      </c>
      <c r="D510" s="44" t="str">
        <f t="shared" si="7"/>
        <v>ok</v>
      </c>
    </row>
    <row r="511" spans="1:4" x14ac:dyDescent="0.25">
      <c r="A511" s="2" t="s">
        <v>1389</v>
      </c>
      <c r="B511" s="30">
        <v>118210.19</v>
      </c>
      <c r="C511" s="7" t="s">
        <v>517</v>
      </c>
      <c r="D511" s="44" t="str">
        <f t="shared" si="7"/>
        <v>ok</v>
      </c>
    </row>
    <row r="512" spans="1:4" x14ac:dyDescent="0.25">
      <c r="A512" s="2" t="s">
        <v>1390</v>
      </c>
      <c r="B512" s="30">
        <v>783711.46</v>
      </c>
      <c r="C512" s="7" t="s">
        <v>518</v>
      </c>
      <c r="D512" s="44" t="str">
        <f t="shared" si="7"/>
        <v>ok</v>
      </c>
    </row>
    <row r="513" spans="1:4" x14ac:dyDescent="0.25">
      <c r="A513" s="2" t="s">
        <v>1391</v>
      </c>
      <c r="B513" s="30">
        <v>155819.39000000001</v>
      </c>
      <c r="C513" s="7" t="s">
        <v>519</v>
      </c>
      <c r="D513" s="44" t="str">
        <f t="shared" si="7"/>
        <v>ok</v>
      </c>
    </row>
    <row r="514" spans="1:4" x14ac:dyDescent="0.25">
      <c r="A514" s="2" t="s">
        <v>1392</v>
      </c>
      <c r="B514" s="30">
        <v>164400.4</v>
      </c>
      <c r="C514" s="7" t="s">
        <v>520</v>
      </c>
      <c r="D514" s="44" t="str">
        <f t="shared" si="7"/>
        <v>ok</v>
      </c>
    </row>
    <row r="515" spans="1:4" x14ac:dyDescent="0.25">
      <c r="A515" s="2" t="s">
        <v>1393</v>
      </c>
      <c r="B515" s="30">
        <v>174534.94</v>
      </c>
      <c r="C515" s="7" t="s">
        <v>521</v>
      </c>
      <c r="D515" s="44" t="str">
        <f t="shared" ref="D515:D578" si="8">IF(A515=C515,"ok","erro")</f>
        <v>ok</v>
      </c>
    </row>
    <row r="516" spans="1:4" x14ac:dyDescent="0.25">
      <c r="A516" s="2" t="s">
        <v>1394</v>
      </c>
      <c r="B516" s="30">
        <v>419226.13</v>
      </c>
      <c r="C516" s="7" t="s">
        <v>522</v>
      </c>
      <c r="D516" s="44" t="str">
        <f t="shared" si="8"/>
        <v>ok</v>
      </c>
    </row>
    <row r="517" spans="1:4" x14ac:dyDescent="0.25">
      <c r="A517" s="2" t="s">
        <v>1395</v>
      </c>
      <c r="B517" s="30">
        <v>531692.96</v>
      </c>
      <c r="C517" s="7" t="s">
        <v>523</v>
      </c>
      <c r="D517" s="44" t="str">
        <f t="shared" si="8"/>
        <v>ok</v>
      </c>
    </row>
    <row r="518" spans="1:4" x14ac:dyDescent="0.25">
      <c r="A518" s="2" t="s">
        <v>1396</v>
      </c>
      <c r="B518" s="30">
        <v>223574.52</v>
      </c>
      <c r="C518" s="7" t="s">
        <v>524</v>
      </c>
      <c r="D518" s="44" t="str">
        <f t="shared" si="8"/>
        <v>ok</v>
      </c>
    </row>
    <row r="519" spans="1:4" x14ac:dyDescent="0.25">
      <c r="A519" s="2" t="s">
        <v>1397</v>
      </c>
      <c r="B519" s="30">
        <v>115606.36</v>
      </c>
      <c r="C519" s="7" t="s">
        <v>525</v>
      </c>
      <c r="D519" s="44" t="str">
        <f t="shared" si="8"/>
        <v>ok</v>
      </c>
    </row>
    <row r="520" spans="1:4" x14ac:dyDescent="0.25">
      <c r="A520" s="2" t="s">
        <v>1398</v>
      </c>
      <c r="B520" s="30">
        <v>647688.16</v>
      </c>
      <c r="C520" s="7" t="s">
        <v>526</v>
      </c>
      <c r="D520" s="44" t="str">
        <f t="shared" si="8"/>
        <v>ok</v>
      </c>
    </row>
    <row r="521" spans="1:4" x14ac:dyDescent="0.25">
      <c r="A521" s="2" t="s">
        <v>1399</v>
      </c>
      <c r="B521" s="30">
        <v>13267542.57</v>
      </c>
      <c r="C521" s="7" t="s">
        <v>527</v>
      </c>
      <c r="D521" s="44" t="str">
        <f t="shared" si="8"/>
        <v>ok</v>
      </c>
    </row>
    <row r="522" spans="1:4" x14ac:dyDescent="0.25">
      <c r="A522" s="2" t="s">
        <v>1400</v>
      </c>
      <c r="B522" s="30">
        <v>121664.78</v>
      </c>
      <c r="C522" s="7" t="s">
        <v>528</v>
      </c>
      <c r="D522" s="44" t="str">
        <f t="shared" si="8"/>
        <v>ok</v>
      </c>
    </row>
    <row r="523" spans="1:4" x14ac:dyDescent="0.25">
      <c r="A523" s="2" t="s">
        <v>1401</v>
      </c>
      <c r="B523" s="30">
        <v>1436941.24</v>
      </c>
      <c r="C523" s="7" t="s">
        <v>529</v>
      </c>
      <c r="D523" s="44" t="str">
        <f t="shared" si="8"/>
        <v>ok</v>
      </c>
    </row>
    <row r="524" spans="1:4" x14ac:dyDescent="0.25">
      <c r="A524" s="2" t="s">
        <v>1402</v>
      </c>
      <c r="B524" s="30">
        <v>245243.94</v>
      </c>
      <c r="C524" s="7" t="s">
        <v>530</v>
      </c>
      <c r="D524" s="44" t="str">
        <f t="shared" si="8"/>
        <v>ok</v>
      </c>
    </row>
    <row r="525" spans="1:4" x14ac:dyDescent="0.25">
      <c r="A525" s="2" t="s">
        <v>1403</v>
      </c>
      <c r="B525" s="30">
        <v>495694.01</v>
      </c>
      <c r="C525" s="7" t="s">
        <v>531</v>
      </c>
      <c r="D525" s="44" t="str">
        <f t="shared" si="8"/>
        <v>ok</v>
      </c>
    </row>
    <row r="526" spans="1:4" x14ac:dyDescent="0.25">
      <c r="A526" s="2" t="s">
        <v>1404</v>
      </c>
      <c r="B526" s="30">
        <v>2631160.1</v>
      </c>
      <c r="C526" s="7" t="s">
        <v>532</v>
      </c>
      <c r="D526" s="44" t="str">
        <f t="shared" si="8"/>
        <v>ok</v>
      </c>
    </row>
    <row r="527" spans="1:4" x14ac:dyDescent="0.25">
      <c r="A527" s="2" t="s">
        <v>1405</v>
      </c>
      <c r="B527" s="30">
        <v>174938.23</v>
      </c>
      <c r="C527" s="7" t="s">
        <v>533</v>
      </c>
      <c r="D527" s="44" t="str">
        <f t="shared" si="8"/>
        <v>ok</v>
      </c>
    </row>
    <row r="528" spans="1:4" x14ac:dyDescent="0.25">
      <c r="A528" s="2" t="s">
        <v>1406</v>
      </c>
      <c r="B528" s="30">
        <v>351628.36</v>
      </c>
      <c r="C528" s="7" t="s">
        <v>534</v>
      </c>
      <c r="D528" s="44" t="str">
        <f t="shared" si="8"/>
        <v>ok</v>
      </c>
    </row>
    <row r="529" spans="1:4" x14ac:dyDescent="0.25">
      <c r="A529" s="2" t="s">
        <v>1407</v>
      </c>
      <c r="B529" s="30">
        <v>198026.56</v>
      </c>
      <c r="C529" s="7" t="s">
        <v>535</v>
      </c>
      <c r="D529" s="44" t="str">
        <f t="shared" si="8"/>
        <v>ok</v>
      </c>
    </row>
    <row r="530" spans="1:4" x14ac:dyDescent="0.25">
      <c r="A530" s="2" t="s">
        <v>1408</v>
      </c>
      <c r="B530" s="30">
        <v>151981.10999999999</v>
      </c>
      <c r="C530" s="7" t="s">
        <v>536</v>
      </c>
      <c r="D530" s="44" t="str">
        <f t="shared" si="8"/>
        <v>ok</v>
      </c>
    </row>
    <row r="531" spans="1:4" x14ac:dyDescent="0.25">
      <c r="A531" s="2" t="s">
        <v>1409</v>
      </c>
      <c r="B531" s="30">
        <v>114452.6</v>
      </c>
      <c r="C531" s="7" t="s">
        <v>537</v>
      </c>
      <c r="D531" s="44" t="str">
        <f t="shared" si="8"/>
        <v>ok</v>
      </c>
    </row>
    <row r="532" spans="1:4" x14ac:dyDescent="0.25">
      <c r="A532" s="2" t="s">
        <v>1734</v>
      </c>
      <c r="B532" s="30">
        <v>276285.48</v>
      </c>
      <c r="C532" s="7" t="s">
        <v>538</v>
      </c>
      <c r="D532" s="44" t="str">
        <f t="shared" si="8"/>
        <v>ok</v>
      </c>
    </row>
    <row r="533" spans="1:4" x14ac:dyDescent="0.25">
      <c r="A533" s="2" t="s">
        <v>1412</v>
      </c>
      <c r="B533" s="30">
        <v>137444.25</v>
      </c>
      <c r="C533" s="7" t="s">
        <v>539</v>
      </c>
      <c r="D533" s="44" t="str">
        <f t="shared" si="8"/>
        <v>ok</v>
      </c>
    </row>
    <row r="534" spans="1:4" x14ac:dyDescent="0.25">
      <c r="A534" s="2" t="s">
        <v>1410</v>
      </c>
      <c r="B534" s="30">
        <v>1010264.27</v>
      </c>
      <c r="C534" s="7" t="s">
        <v>540</v>
      </c>
      <c r="D534" s="44" t="str">
        <f t="shared" si="8"/>
        <v>ok</v>
      </c>
    </row>
    <row r="535" spans="1:4" x14ac:dyDescent="0.25">
      <c r="A535" s="2" t="s">
        <v>1411</v>
      </c>
      <c r="B535" s="30">
        <v>106228.55</v>
      </c>
      <c r="C535" s="7" t="s">
        <v>541</v>
      </c>
      <c r="D535" s="44" t="str">
        <f t="shared" si="8"/>
        <v>ok</v>
      </c>
    </row>
    <row r="536" spans="1:4" x14ac:dyDescent="0.25">
      <c r="A536" s="2" t="s">
        <v>1735</v>
      </c>
      <c r="B536" s="30">
        <v>189957.45</v>
      </c>
      <c r="C536" s="7" t="s">
        <v>542</v>
      </c>
      <c r="D536" s="44" t="str">
        <f t="shared" si="8"/>
        <v>ok</v>
      </c>
    </row>
    <row r="537" spans="1:4" x14ac:dyDescent="0.25">
      <c r="A537" s="2" t="s">
        <v>1413</v>
      </c>
      <c r="B537" s="30">
        <v>188757.13</v>
      </c>
      <c r="C537" s="7" t="s">
        <v>543</v>
      </c>
      <c r="D537" s="44" t="str">
        <f t="shared" si="8"/>
        <v>ok</v>
      </c>
    </row>
    <row r="538" spans="1:4" x14ac:dyDescent="0.25">
      <c r="A538" s="2" t="s">
        <v>1736</v>
      </c>
      <c r="B538" s="30">
        <v>190941.45</v>
      </c>
      <c r="C538" s="7" t="s">
        <v>544</v>
      </c>
      <c r="D538" s="44" t="str">
        <f t="shared" si="8"/>
        <v>ok</v>
      </c>
    </row>
    <row r="539" spans="1:4" x14ac:dyDescent="0.25">
      <c r="A539" s="2" t="s">
        <v>1414</v>
      </c>
      <c r="B539" s="30">
        <v>3028399.49</v>
      </c>
      <c r="C539" s="7" t="s">
        <v>545</v>
      </c>
      <c r="D539" s="44" t="str">
        <f t="shared" si="8"/>
        <v>ok</v>
      </c>
    </row>
    <row r="540" spans="1:4" x14ac:dyDescent="0.25">
      <c r="A540" s="2" t="s">
        <v>1415</v>
      </c>
      <c r="B540" s="30">
        <v>941159.79</v>
      </c>
      <c r="C540" s="7" t="s">
        <v>546</v>
      </c>
      <c r="D540" s="44" t="str">
        <f t="shared" si="8"/>
        <v>ok</v>
      </c>
    </row>
    <row r="541" spans="1:4" x14ac:dyDescent="0.25">
      <c r="A541" s="2" t="s">
        <v>1416</v>
      </c>
      <c r="B541" s="30">
        <v>10830695.960000001</v>
      </c>
      <c r="C541" s="7" t="s">
        <v>547</v>
      </c>
      <c r="D541" s="44" t="str">
        <f t="shared" si="8"/>
        <v>ok</v>
      </c>
    </row>
    <row r="542" spans="1:4" x14ac:dyDescent="0.25">
      <c r="A542" s="2" t="s">
        <v>1417</v>
      </c>
      <c r="B542" s="30">
        <v>131673.32999999999</v>
      </c>
      <c r="C542" s="7" t="s">
        <v>548</v>
      </c>
      <c r="D542" s="44" t="str">
        <f t="shared" si="8"/>
        <v>ok</v>
      </c>
    </row>
    <row r="543" spans="1:4" x14ac:dyDescent="0.25">
      <c r="A543" s="2" t="s">
        <v>1418</v>
      </c>
      <c r="B543" s="30">
        <v>170924.63</v>
      </c>
      <c r="C543" s="7" t="s">
        <v>549</v>
      </c>
      <c r="D543" s="44" t="str">
        <f t="shared" si="8"/>
        <v>ok</v>
      </c>
    </row>
    <row r="544" spans="1:4" x14ac:dyDescent="0.25">
      <c r="A544" s="2" t="s">
        <v>1419</v>
      </c>
      <c r="B544" s="30">
        <v>273957.2</v>
      </c>
      <c r="C544" s="7" t="s">
        <v>550</v>
      </c>
      <c r="D544" s="44" t="str">
        <f t="shared" si="8"/>
        <v>ok</v>
      </c>
    </row>
    <row r="545" spans="1:4" x14ac:dyDescent="0.25">
      <c r="A545" s="2" t="s">
        <v>1420</v>
      </c>
      <c r="B545" s="30">
        <v>194301.06</v>
      </c>
      <c r="C545" s="7" t="s">
        <v>551</v>
      </c>
      <c r="D545" s="44" t="str">
        <f t="shared" si="8"/>
        <v>ok</v>
      </c>
    </row>
    <row r="546" spans="1:4" x14ac:dyDescent="0.25">
      <c r="A546" s="2" t="s">
        <v>1421</v>
      </c>
      <c r="B546" s="30">
        <v>214553.62</v>
      </c>
      <c r="C546" s="7" t="s">
        <v>552</v>
      </c>
      <c r="D546" s="44" t="str">
        <f t="shared" si="8"/>
        <v>ok</v>
      </c>
    </row>
    <row r="547" spans="1:4" x14ac:dyDescent="0.25">
      <c r="A547" s="2" t="s">
        <v>1422</v>
      </c>
      <c r="B547" s="30">
        <v>967246.71</v>
      </c>
      <c r="C547" s="7" t="s">
        <v>553</v>
      </c>
      <c r="D547" s="44" t="str">
        <f t="shared" si="8"/>
        <v>ok</v>
      </c>
    </row>
    <row r="548" spans="1:4" x14ac:dyDescent="0.25">
      <c r="A548" s="2" t="s">
        <v>1423</v>
      </c>
      <c r="B548" s="30">
        <v>96310.28</v>
      </c>
      <c r="C548" s="7" t="s">
        <v>554</v>
      </c>
      <c r="D548" s="44" t="str">
        <f t="shared" si="8"/>
        <v>ok</v>
      </c>
    </row>
    <row r="549" spans="1:4" x14ac:dyDescent="0.25">
      <c r="A549" s="2" t="s">
        <v>1424</v>
      </c>
      <c r="B549" s="30">
        <v>139793.17000000001</v>
      </c>
      <c r="C549" s="7" t="s">
        <v>555</v>
      </c>
      <c r="D549" s="44" t="str">
        <f t="shared" si="8"/>
        <v>ok</v>
      </c>
    </row>
    <row r="550" spans="1:4" x14ac:dyDescent="0.25">
      <c r="A550" s="2" t="s">
        <v>1425</v>
      </c>
      <c r="B550" s="30">
        <v>164231.4</v>
      </c>
      <c r="C550" s="7" t="s">
        <v>556</v>
      </c>
      <c r="D550" s="44" t="str">
        <f t="shared" si="8"/>
        <v>ok</v>
      </c>
    </row>
    <row r="551" spans="1:4" x14ac:dyDescent="0.25">
      <c r="A551" s="2" t="s">
        <v>1426</v>
      </c>
      <c r="B551" s="30">
        <v>477915.68</v>
      </c>
      <c r="C551" s="7" t="s">
        <v>557</v>
      </c>
      <c r="D551" s="44" t="str">
        <f t="shared" si="8"/>
        <v>ok</v>
      </c>
    </row>
    <row r="552" spans="1:4" x14ac:dyDescent="0.25">
      <c r="A552" s="2" t="s">
        <v>1431</v>
      </c>
      <c r="B552" s="30">
        <v>2922593.53</v>
      </c>
      <c r="C552" s="7" t="s">
        <v>558</v>
      </c>
      <c r="D552" s="44" t="str">
        <f t="shared" si="8"/>
        <v>ok</v>
      </c>
    </row>
    <row r="553" spans="1:4" x14ac:dyDescent="0.25">
      <c r="A553" s="2" t="s">
        <v>1427</v>
      </c>
      <c r="B553" s="30">
        <v>5828281.4699999997</v>
      </c>
      <c r="C553" s="7" t="s">
        <v>559</v>
      </c>
      <c r="D553" s="44" t="str">
        <f t="shared" si="8"/>
        <v>ok</v>
      </c>
    </row>
    <row r="554" spans="1:4" x14ac:dyDescent="0.25">
      <c r="A554" s="2" t="s">
        <v>1428</v>
      </c>
      <c r="B554" s="30">
        <v>592754.22</v>
      </c>
      <c r="C554" s="7" t="s">
        <v>560</v>
      </c>
      <c r="D554" s="44" t="str">
        <f t="shared" si="8"/>
        <v>ok</v>
      </c>
    </row>
    <row r="555" spans="1:4" x14ac:dyDescent="0.25">
      <c r="A555" s="2" t="s">
        <v>1429</v>
      </c>
      <c r="B555" s="30">
        <v>671923.92</v>
      </c>
      <c r="C555" s="7" t="s">
        <v>561</v>
      </c>
      <c r="D555" s="44" t="str">
        <f t="shared" si="8"/>
        <v>ok</v>
      </c>
    </row>
    <row r="556" spans="1:4" x14ac:dyDescent="0.25">
      <c r="A556" s="2" t="s">
        <v>1430</v>
      </c>
      <c r="B556" s="30">
        <v>654620.41</v>
      </c>
      <c r="C556" s="7" t="s">
        <v>562</v>
      </c>
      <c r="D556" s="44" t="str">
        <f t="shared" si="8"/>
        <v>ok</v>
      </c>
    </row>
    <row r="557" spans="1:4" x14ac:dyDescent="0.25">
      <c r="A557" s="2" t="s">
        <v>1432</v>
      </c>
      <c r="B557" s="30">
        <v>417817.4</v>
      </c>
      <c r="C557" s="7" t="s">
        <v>563</v>
      </c>
      <c r="D557" s="44" t="str">
        <f t="shared" si="8"/>
        <v>ok</v>
      </c>
    </row>
    <row r="558" spans="1:4" x14ac:dyDescent="0.25">
      <c r="A558" s="2" t="s">
        <v>1433</v>
      </c>
      <c r="B558" s="30">
        <v>358945.18</v>
      </c>
      <c r="C558" s="7" t="s">
        <v>564</v>
      </c>
      <c r="D558" s="44" t="str">
        <f t="shared" si="8"/>
        <v>ok</v>
      </c>
    </row>
    <row r="559" spans="1:4" x14ac:dyDescent="0.25">
      <c r="A559" s="2" t="s">
        <v>1434</v>
      </c>
      <c r="B559" s="30">
        <v>114723.87</v>
      </c>
      <c r="C559" s="7" t="s">
        <v>565</v>
      </c>
      <c r="D559" s="44" t="str">
        <f t="shared" si="8"/>
        <v>ok</v>
      </c>
    </row>
    <row r="560" spans="1:4" x14ac:dyDescent="0.25">
      <c r="A560" s="2" t="s">
        <v>1737</v>
      </c>
      <c r="B560" s="30">
        <v>130519.55</v>
      </c>
      <c r="C560" s="7" t="s">
        <v>566</v>
      </c>
      <c r="D560" s="44" t="str">
        <f t="shared" si="8"/>
        <v>ok</v>
      </c>
    </row>
    <row r="561" spans="1:4" x14ac:dyDescent="0.25">
      <c r="A561" s="2" t="s">
        <v>1435</v>
      </c>
      <c r="B561" s="30">
        <v>2536837.7999999998</v>
      </c>
      <c r="C561" s="7" t="s">
        <v>567</v>
      </c>
      <c r="D561" s="44" t="str">
        <f t="shared" si="8"/>
        <v>ok</v>
      </c>
    </row>
    <row r="562" spans="1:4" x14ac:dyDescent="0.25">
      <c r="A562" s="2" t="s">
        <v>1436</v>
      </c>
      <c r="B562" s="30">
        <v>147096.15</v>
      </c>
      <c r="C562" s="7" t="s">
        <v>568</v>
      </c>
      <c r="D562" s="44" t="str">
        <f t="shared" si="8"/>
        <v>ok</v>
      </c>
    </row>
    <row r="563" spans="1:4" x14ac:dyDescent="0.25">
      <c r="A563" s="2" t="s">
        <v>1437</v>
      </c>
      <c r="B563" s="30">
        <v>4409162.8499999996</v>
      </c>
      <c r="C563" s="7" t="s">
        <v>569</v>
      </c>
      <c r="D563" s="44" t="str">
        <f t="shared" si="8"/>
        <v>ok</v>
      </c>
    </row>
    <row r="564" spans="1:4" x14ac:dyDescent="0.25">
      <c r="A564" s="2" t="s">
        <v>1438</v>
      </c>
      <c r="B564" s="30">
        <v>3820784.22</v>
      </c>
      <c r="C564" s="7" t="s">
        <v>570</v>
      </c>
      <c r="D564" s="44" t="str">
        <f t="shared" si="8"/>
        <v>ok</v>
      </c>
    </row>
    <row r="565" spans="1:4" x14ac:dyDescent="0.25">
      <c r="A565" s="2" t="s">
        <v>1439</v>
      </c>
      <c r="B565" s="30">
        <v>168906.5</v>
      </c>
      <c r="C565" s="7" t="s">
        <v>571</v>
      </c>
      <c r="D565" s="44" t="str">
        <f t="shared" si="8"/>
        <v>ok</v>
      </c>
    </row>
    <row r="566" spans="1:4" x14ac:dyDescent="0.25">
      <c r="A566" s="2" t="s">
        <v>1440</v>
      </c>
      <c r="B566" s="30">
        <v>261416.24</v>
      </c>
      <c r="C566" s="7" t="s">
        <v>572</v>
      </c>
      <c r="D566" s="44" t="str">
        <f t="shared" si="8"/>
        <v>ok</v>
      </c>
    </row>
    <row r="567" spans="1:4" x14ac:dyDescent="0.25">
      <c r="A567" s="2" t="s">
        <v>1441</v>
      </c>
      <c r="B567" s="30">
        <v>170574.63</v>
      </c>
      <c r="C567" s="7" t="s">
        <v>573</v>
      </c>
      <c r="D567" s="44" t="str">
        <f t="shared" si="8"/>
        <v>ok</v>
      </c>
    </row>
    <row r="568" spans="1:4" x14ac:dyDescent="0.25">
      <c r="A568" s="2" t="s">
        <v>1442</v>
      </c>
      <c r="B568" s="30">
        <v>178455.55</v>
      </c>
      <c r="C568" s="7" t="s">
        <v>574</v>
      </c>
      <c r="D568" s="44" t="str">
        <f t="shared" si="8"/>
        <v>ok</v>
      </c>
    </row>
    <row r="569" spans="1:4" x14ac:dyDescent="0.25">
      <c r="A569" s="2" t="s">
        <v>1460</v>
      </c>
      <c r="B569" s="30">
        <v>357552.63</v>
      </c>
      <c r="C569" s="7" t="s">
        <v>575</v>
      </c>
      <c r="D569" s="44" t="str">
        <f t="shared" si="8"/>
        <v>ok</v>
      </c>
    </row>
    <row r="570" spans="1:4" x14ac:dyDescent="0.25">
      <c r="A570" s="2" t="s">
        <v>1443</v>
      </c>
      <c r="B570" s="30">
        <v>445964.21</v>
      </c>
      <c r="C570" s="7" t="s">
        <v>576</v>
      </c>
      <c r="D570" s="44" t="str">
        <f t="shared" si="8"/>
        <v>ok</v>
      </c>
    </row>
    <row r="571" spans="1:4" x14ac:dyDescent="0.25">
      <c r="A571" s="2" t="s">
        <v>1444</v>
      </c>
      <c r="B571" s="30">
        <v>184030.99</v>
      </c>
      <c r="C571" s="7" t="s">
        <v>577</v>
      </c>
      <c r="D571" s="44" t="str">
        <f t="shared" si="8"/>
        <v>ok</v>
      </c>
    </row>
    <row r="572" spans="1:4" x14ac:dyDescent="0.25">
      <c r="A572" s="2" t="s">
        <v>1445</v>
      </c>
      <c r="B572" s="30">
        <v>126953.68</v>
      </c>
      <c r="C572" s="7" t="s">
        <v>578</v>
      </c>
      <c r="D572" s="44" t="str">
        <f t="shared" si="8"/>
        <v>ok</v>
      </c>
    </row>
    <row r="573" spans="1:4" x14ac:dyDescent="0.25">
      <c r="A573" s="2" t="s">
        <v>1446</v>
      </c>
      <c r="B573" s="30">
        <v>200557.8</v>
      </c>
      <c r="C573" s="7" t="s">
        <v>579</v>
      </c>
      <c r="D573" s="44" t="str">
        <f t="shared" si="8"/>
        <v>ok</v>
      </c>
    </row>
    <row r="574" spans="1:4" x14ac:dyDescent="0.25">
      <c r="A574" s="2" t="s">
        <v>1447</v>
      </c>
      <c r="B574" s="30">
        <v>140859.17000000001</v>
      </c>
      <c r="C574" s="7" t="s">
        <v>580</v>
      </c>
      <c r="D574" s="44" t="str">
        <f t="shared" si="8"/>
        <v>ok</v>
      </c>
    </row>
    <row r="575" spans="1:4" x14ac:dyDescent="0.25">
      <c r="A575" s="2" t="s">
        <v>1448</v>
      </c>
      <c r="B575" s="30">
        <v>275003.95</v>
      </c>
      <c r="C575" s="7" t="s">
        <v>581</v>
      </c>
      <c r="D575" s="44" t="str">
        <f t="shared" si="8"/>
        <v>ok</v>
      </c>
    </row>
    <row r="576" spans="1:4" x14ac:dyDescent="0.25">
      <c r="A576" s="2" t="s">
        <v>1449</v>
      </c>
      <c r="B576" s="30">
        <v>226421.66</v>
      </c>
      <c r="C576" s="7" t="s">
        <v>582</v>
      </c>
      <c r="D576" s="44" t="str">
        <f t="shared" si="8"/>
        <v>ok</v>
      </c>
    </row>
    <row r="577" spans="1:4" x14ac:dyDescent="0.25">
      <c r="A577" s="2" t="s">
        <v>1450</v>
      </c>
      <c r="B577" s="30">
        <v>328195.21999999997</v>
      </c>
      <c r="C577" s="7" t="s">
        <v>583</v>
      </c>
      <c r="D577" s="44" t="str">
        <f t="shared" si="8"/>
        <v>ok</v>
      </c>
    </row>
    <row r="578" spans="1:4" x14ac:dyDescent="0.25">
      <c r="A578" s="2" t="s">
        <v>1451</v>
      </c>
      <c r="B578" s="30">
        <v>3050873.95</v>
      </c>
      <c r="C578" s="7" t="s">
        <v>584</v>
      </c>
      <c r="D578" s="44" t="str">
        <f t="shared" si="8"/>
        <v>ok</v>
      </c>
    </row>
    <row r="579" spans="1:4" x14ac:dyDescent="0.25">
      <c r="A579" s="2" t="s">
        <v>1452</v>
      </c>
      <c r="B579" s="30">
        <v>100462.75</v>
      </c>
      <c r="C579" s="7" t="s">
        <v>585</v>
      </c>
      <c r="D579" s="44" t="str">
        <f t="shared" ref="D579:D642" si="9">IF(A579=C579,"ok","erro")</f>
        <v>ok</v>
      </c>
    </row>
    <row r="580" spans="1:4" x14ac:dyDescent="0.25">
      <c r="A580" s="2" t="s">
        <v>1453</v>
      </c>
      <c r="B580" s="30">
        <v>177005.01</v>
      </c>
      <c r="C580" s="7" t="s">
        <v>586</v>
      </c>
      <c r="D580" s="44" t="str">
        <f t="shared" si="9"/>
        <v>ok</v>
      </c>
    </row>
    <row r="581" spans="1:4" x14ac:dyDescent="0.25">
      <c r="A581" s="2" t="s">
        <v>1454</v>
      </c>
      <c r="B581" s="30">
        <v>188926.26</v>
      </c>
      <c r="C581" s="7" t="s">
        <v>587</v>
      </c>
      <c r="D581" s="44" t="str">
        <f t="shared" si="9"/>
        <v>ok</v>
      </c>
    </row>
    <row r="582" spans="1:4" x14ac:dyDescent="0.25">
      <c r="A582" s="2" t="s">
        <v>1455</v>
      </c>
      <c r="B582" s="30">
        <v>299740.17</v>
      </c>
      <c r="C582" s="7" t="s">
        <v>588</v>
      </c>
      <c r="D582" s="44" t="str">
        <f t="shared" si="9"/>
        <v>ok</v>
      </c>
    </row>
    <row r="583" spans="1:4" x14ac:dyDescent="0.25">
      <c r="A583" s="2" t="s">
        <v>1456</v>
      </c>
      <c r="B583" s="30">
        <v>1479626.39</v>
      </c>
      <c r="C583" s="7" t="s">
        <v>589</v>
      </c>
      <c r="D583" s="44" t="str">
        <f t="shared" si="9"/>
        <v>ok</v>
      </c>
    </row>
    <row r="584" spans="1:4" x14ac:dyDescent="0.25">
      <c r="A584" s="2" t="s">
        <v>1457</v>
      </c>
      <c r="B584" s="30">
        <v>583060.23</v>
      </c>
      <c r="C584" s="7" t="s">
        <v>590</v>
      </c>
      <c r="D584" s="44" t="str">
        <f t="shared" si="9"/>
        <v>ok</v>
      </c>
    </row>
    <row r="585" spans="1:4" x14ac:dyDescent="0.25">
      <c r="A585" s="2" t="s">
        <v>1458</v>
      </c>
      <c r="B585" s="30">
        <v>221874.09</v>
      </c>
      <c r="C585" s="7" t="s">
        <v>591</v>
      </c>
      <c r="D585" s="44" t="str">
        <f t="shared" si="9"/>
        <v>ok</v>
      </c>
    </row>
    <row r="586" spans="1:4" x14ac:dyDescent="0.25">
      <c r="A586" s="2" t="s">
        <v>1459</v>
      </c>
      <c r="B586" s="30">
        <v>144782.96</v>
      </c>
      <c r="C586" s="7" t="s">
        <v>592</v>
      </c>
      <c r="D586" s="44" t="str">
        <f t="shared" si="9"/>
        <v>ok</v>
      </c>
    </row>
    <row r="587" spans="1:4" x14ac:dyDescent="0.25">
      <c r="A587" s="2" t="s">
        <v>1461</v>
      </c>
      <c r="B587" s="30">
        <v>144896.85999999999</v>
      </c>
      <c r="C587" s="7" t="s">
        <v>593</v>
      </c>
      <c r="D587" s="44" t="str">
        <f t="shared" si="9"/>
        <v>ok</v>
      </c>
    </row>
    <row r="588" spans="1:4" x14ac:dyDescent="0.25">
      <c r="A588" s="2" t="s">
        <v>1462</v>
      </c>
      <c r="B588" s="30">
        <v>201720.1</v>
      </c>
      <c r="C588" s="7" t="s">
        <v>594</v>
      </c>
      <c r="D588" s="44" t="str">
        <f t="shared" si="9"/>
        <v>ok</v>
      </c>
    </row>
    <row r="589" spans="1:4" x14ac:dyDescent="0.25">
      <c r="A589" s="2" t="s">
        <v>1463</v>
      </c>
      <c r="B589" s="30">
        <v>184948.42</v>
      </c>
      <c r="C589" s="7" t="s">
        <v>595</v>
      </c>
      <c r="D589" s="44" t="str">
        <f t="shared" si="9"/>
        <v>ok</v>
      </c>
    </row>
    <row r="590" spans="1:4" x14ac:dyDescent="0.25">
      <c r="A590" s="2" t="s">
        <v>1464</v>
      </c>
      <c r="B590" s="30">
        <v>176343.4</v>
      </c>
      <c r="C590" s="7" t="s">
        <v>596</v>
      </c>
      <c r="D590" s="44" t="str">
        <f t="shared" si="9"/>
        <v>ok</v>
      </c>
    </row>
    <row r="591" spans="1:4" x14ac:dyDescent="0.25">
      <c r="A591" s="2" t="s">
        <v>1465</v>
      </c>
      <c r="B591" s="30">
        <v>117646.73</v>
      </c>
      <c r="C591" s="7" t="s">
        <v>597</v>
      </c>
      <c r="D591" s="44" t="str">
        <f t="shared" si="9"/>
        <v>ok</v>
      </c>
    </row>
    <row r="592" spans="1:4" x14ac:dyDescent="0.25">
      <c r="A592" s="2" t="s">
        <v>1466</v>
      </c>
      <c r="B592" s="30">
        <v>361297.42</v>
      </c>
      <c r="C592" s="7" t="s">
        <v>598</v>
      </c>
      <c r="D592" s="44" t="str">
        <f t="shared" si="9"/>
        <v>ok</v>
      </c>
    </row>
    <row r="593" spans="1:4" x14ac:dyDescent="0.25">
      <c r="A593" s="2" t="s">
        <v>1738</v>
      </c>
      <c r="B593" s="30">
        <v>129007.01</v>
      </c>
      <c r="C593" s="7" t="s">
        <v>599</v>
      </c>
      <c r="D593" s="44" t="str">
        <f t="shared" si="9"/>
        <v>ok</v>
      </c>
    </row>
    <row r="594" spans="1:4" x14ac:dyDescent="0.25">
      <c r="A594" s="2" t="s">
        <v>1467</v>
      </c>
      <c r="B594" s="30">
        <v>203077.69</v>
      </c>
      <c r="C594" s="7" t="s">
        <v>600</v>
      </c>
      <c r="D594" s="44" t="str">
        <f t="shared" si="9"/>
        <v>ok</v>
      </c>
    </row>
    <row r="595" spans="1:4" x14ac:dyDescent="0.25">
      <c r="A595" s="2" t="s">
        <v>1468</v>
      </c>
      <c r="B595" s="30">
        <v>161462.19</v>
      </c>
      <c r="C595" s="7" t="s">
        <v>601</v>
      </c>
      <c r="D595" s="44" t="str">
        <f t="shared" si="9"/>
        <v>ok</v>
      </c>
    </row>
    <row r="596" spans="1:4" x14ac:dyDescent="0.25">
      <c r="A596" s="2" t="s">
        <v>1469</v>
      </c>
      <c r="B596" s="30">
        <v>535754.48</v>
      </c>
      <c r="C596" s="7" t="s">
        <v>602</v>
      </c>
      <c r="D596" s="44" t="str">
        <f t="shared" si="9"/>
        <v>ok</v>
      </c>
    </row>
    <row r="597" spans="1:4" x14ac:dyDescent="0.25">
      <c r="A597" s="2" t="s">
        <v>1470</v>
      </c>
      <c r="B597" s="30">
        <v>261300.55</v>
      </c>
      <c r="C597" s="7" t="s">
        <v>603</v>
      </c>
      <c r="D597" s="44" t="str">
        <f t="shared" si="9"/>
        <v>ok</v>
      </c>
    </row>
    <row r="598" spans="1:4" x14ac:dyDescent="0.25">
      <c r="A598" s="2" t="s">
        <v>1472</v>
      </c>
      <c r="B598" s="30">
        <v>143352.19</v>
      </c>
      <c r="C598" s="7" t="s">
        <v>604</v>
      </c>
      <c r="D598" s="44" t="str">
        <f t="shared" si="9"/>
        <v>ok</v>
      </c>
    </row>
    <row r="599" spans="1:4" x14ac:dyDescent="0.25">
      <c r="A599" s="2" t="s">
        <v>1471</v>
      </c>
      <c r="B599" s="30">
        <v>235131.2</v>
      </c>
      <c r="C599" s="7" t="s">
        <v>605</v>
      </c>
      <c r="D599" s="44" t="str">
        <f t="shared" si="9"/>
        <v>ok</v>
      </c>
    </row>
    <row r="600" spans="1:4" x14ac:dyDescent="0.25">
      <c r="A600" s="2" t="s">
        <v>1473</v>
      </c>
      <c r="B600" s="30">
        <v>509879.19</v>
      </c>
      <c r="C600" s="7" t="s">
        <v>606</v>
      </c>
      <c r="D600" s="44" t="str">
        <f t="shared" si="9"/>
        <v>ok</v>
      </c>
    </row>
    <row r="601" spans="1:4" x14ac:dyDescent="0.25">
      <c r="A601" s="2" t="s">
        <v>1474</v>
      </c>
      <c r="B601" s="30">
        <v>1731734.13</v>
      </c>
      <c r="C601" s="7" t="s">
        <v>607</v>
      </c>
      <c r="D601" s="44" t="str">
        <f t="shared" si="9"/>
        <v>ok</v>
      </c>
    </row>
    <row r="602" spans="1:4" x14ac:dyDescent="0.25">
      <c r="A602" s="2" t="s">
        <v>1475</v>
      </c>
      <c r="B602" s="30">
        <v>236954.99</v>
      </c>
      <c r="C602" s="7" t="s">
        <v>608</v>
      </c>
      <c r="D602" s="44" t="str">
        <f t="shared" si="9"/>
        <v>ok</v>
      </c>
    </row>
    <row r="603" spans="1:4" x14ac:dyDescent="0.25">
      <c r="A603" s="2" t="s">
        <v>1476</v>
      </c>
      <c r="B603" s="30">
        <v>515457.63</v>
      </c>
      <c r="C603" s="7" t="s">
        <v>609</v>
      </c>
      <c r="D603" s="44" t="str">
        <f t="shared" si="9"/>
        <v>ok</v>
      </c>
    </row>
    <row r="604" spans="1:4" x14ac:dyDescent="0.25">
      <c r="A604" s="2" t="s">
        <v>1477</v>
      </c>
      <c r="B604" s="30">
        <v>1277087.73</v>
      </c>
      <c r="C604" s="7" t="s">
        <v>610</v>
      </c>
      <c r="D604" s="44" t="str">
        <f t="shared" si="9"/>
        <v>ok</v>
      </c>
    </row>
    <row r="605" spans="1:4" x14ac:dyDescent="0.25">
      <c r="A605" s="2" t="s">
        <v>1478</v>
      </c>
      <c r="B605" s="30">
        <v>810385.06</v>
      </c>
      <c r="C605" s="7" t="s">
        <v>611</v>
      </c>
      <c r="D605" s="44" t="str">
        <f t="shared" si="9"/>
        <v>ok</v>
      </c>
    </row>
    <row r="606" spans="1:4" x14ac:dyDescent="0.25">
      <c r="A606" s="2" t="s">
        <v>1489</v>
      </c>
      <c r="B606" s="30">
        <v>413344.53</v>
      </c>
      <c r="C606" s="7" t="s">
        <v>612</v>
      </c>
      <c r="D606" s="44" t="str">
        <f t="shared" si="9"/>
        <v>ok</v>
      </c>
    </row>
    <row r="607" spans="1:4" x14ac:dyDescent="0.25">
      <c r="A607" s="2" t="s">
        <v>1490</v>
      </c>
      <c r="B607" s="30">
        <v>7426204.9000000004</v>
      </c>
      <c r="C607" s="7" t="s">
        <v>613</v>
      </c>
      <c r="D607" s="44" t="str">
        <f t="shared" si="9"/>
        <v>ok</v>
      </c>
    </row>
    <row r="608" spans="1:4" x14ac:dyDescent="0.25">
      <c r="A608" s="2" t="s">
        <v>1479</v>
      </c>
      <c r="B608" s="30">
        <v>192165.76000000001</v>
      </c>
      <c r="C608" s="7" t="s">
        <v>614</v>
      </c>
      <c r="D608" s="44" t="str">
        <f t="shared" si="9"/>
        <v>ok</v>
      </c>
    </row>
    <row r="609" spans="1:4" x14ac:dyDescent="0.25">
      <c r="A609" s="2" t="s">
        <v>1480</v>
      </c>
      <c r="B609" s="30">
        <v>1022907.15</v>
      </c>
      <c r="C609" s="7" t="s">
        <v>615</v>
      </c>
      <c r="D609" s="44" t="str">
        <f t="shared" si="9"/>
        <v>ok</v>
      </c>
    </row>
    <row r="610" spans="1:4" x14ac:dyDescent="0.25">
      <c r="A610" s="2" t="s">
        <v>1481</v>
      </c>
      <c r="B610" s="30">
        <v>1415488.07</v>
      </c>
      <c r="C610" s="7" t="s">
        <v>616</v>
      </c>
      <c r="D610" s="44" t="str">
        <f t="shared" si="9"/>
        <v>ok</v>
      </c>
    </row>
    <row r="611" spans="1:4" x14ac:dyDescent="0.25">
      <c r="A611" s="2" t="s">
        <v>1482</v>
      </c>
      <c r="B611" s="30">
        <v>136466.09</v>
      </c>
      <c r="C611" s="7" t="s">
        <v>617</v>
      </c>
      <c r="D611" s="44" t="str">
        <f t="shared" si="9"/>
        <v>ok</v>
      </c>
    </row>
    <row r="612" spans="1:4" x14ac:dyDescent="0.25">
      <c r="A612" s="2" t="s">
        <v>1483</v>
      </c>
      <c r="B612" s="30">
        <v>237706.38</v>
      </c>
      <c r="C612" s="7" t="s">
        <v>618</v>
      </c>
      <c r="D612" s="44" t="str">
        <f t="shared" si="9"/>
        <v>ok</v>
      </c>
    </row>
    <row r="613" spans="1:4" x14ac:dyDescent="0.25">
      <c r="A613" s="2" t="s">
        <v>1484</v>
      </c>
      <c r="B613" s="30">
        <v>489725.22</v>
      </c>
      <c r="C613" s="7" t="s">
        <v>619</v>
      </c>
      <c r="D613" s="44" t="str">
        <f t="shared" si="9"/>
        <v>ok</v>
      </c>
    </row>
    <row r="614" spans="1:4" x14ac:dyDescent="0.25">
      <c r="A614" s="2" t="s">
        <v>1485</v>
      </c>
      <c r="B614" s="30">
        <v>167034.73000000001</v>
      </c>
      <c r="C614" s="7" t="s">
        <v>620</v>
      </c>
      <c r="D614" s="44" t="str">
        <f t="shared" si="9"/>
        <v>ok</v>
      </c>
    </row>
    <row r="615" spans="1:4" x14ac:dyDescent="0.25">
      <c r="A615" s="2" t="s">
        <v>1486</v>
      </c>
      <c r="B615" s="30">
        <v>244793.49</v>
      </c>
      <c r="C615" s="7" t="s">
        <v>621</v>
      </c>
      <c r="D615" s="44" t="str">
        <f t="shared" si="9"/>
        <v>ok</v>
      </c>
    </row>
    <row r="616" spans="1:4" x14ac:dyDescent="0.25">
      <c r="A616" s="2" t="s">
        <v>1487</v>
      </c>
      <c r="B616" s="30">
        <v>7732223.9299999997</v>
      </c>
      <c r="C616" s="7" t="s">
        <v>622</v>
      </c>
      <c r="D616" s="44" t="str">
        <f t="shared" si="9"/>
        <v>ok</v>
      </c>
    </row>
    <row r="617" spans="1:4" x14ac:dyDescent="0.25">
      <c r="A617" s="2" t="s">
        <v>1488</v>
      </c>
      <c r="B617" s="30">
        <v>354886.01</v>
      </c>
      <c r="C617" s="7" t="s">
        <v>623</v>
      </c>
      <c r="D617" s="44" t="str">
        <f t="shared" si="9"/>
        <v>ok</v>
      </c>
    </row>
    <row r="618" spans="1:4" x14ac:dyDescent="0.25">
      <c r="A618" s="2" t="s">
        <v>1491</v>
      </c>
      <c r="B618" s="30">
        <v>324107.84000000003</v>
      </c>
      <c r="C618" s="7" t="s">
        <v>624</v>
      </c>
      <c r="D618" s="44" t="str">
        <f t="shared" si="9"/>
        <v>ok</v>
      </c>
    </row>
    <row r="619" spans="1:4" x14ac:dyDescent="0.25">
      <c r="A619" s="2" t="s">
        <v>1492</v>
      </c>
      <c r="B619" s="30">
        <v>1402488.82</v>
      </c>
      <c r="C619" s="7" t="s">
        <v>625</v>
      </c>
      <c r="D619" s="44" t="str">
        <f t="shared" si="9"/>
        <v>ok</v>
      </c>
    </row>
    <row r="620" spans="1:4" x14ac:dyDescent="0.25">
      <c r="A620" s="2" t="s">
        <v>1494</v>
      </c>
      <c r="B620" s="30">
        <v>298299.81</v>
      </c>
      <c r="C620" s="7" t="s">
        <v>626</v>
      </c>
      <c r="D620" s="44" t="str">
        <f t="shared" si="9"/>
        <v>ok</v>
      </c>
    </row>
    <row r="621" spans="1:4" x14ac:dyDescent="0.25">
      <c r="A621" s="2" t="s">
        <v>1493</v>
      </c>
      <c r="B621" s="30">
        <v>205145.58</v>
      </c>
      <c r="C621" s="7" t="s">
        <v>627</v>
      </c>
      <c r="D621" s="44" t="str">
        <f t="shared" si="9"/>
        <v>ok</v>
      </c>
    </row>
    <row r="622" spans="1:4" x14ac:dyDescent="0.25">
      <c r="A622" s="2" t="s">
        <v>1495</v>
      </c>
      <c r="B622" s="30">
        <v>154068.4</v>
      </c>
      <c r="C622" s="7" t="s">
        <v>628</v>
      </c>
      <c r="D622" s="44" t="str">
        <f t="shared" si="9"/>
        <v>ok</v>
      </c>
    </row>
    <row r="623" spans="1:4" x14ac:dyDescent="0.25">
      <c r="A623" s="2" t="s">
        <v>1496</v>
      </c>
      <c r="B623" s="30">
        <v>185216.82</v>
      </c>
      <c r="C623" s="7" t="s">
        <v>629</v>
      </c>
      <c r="D623" s="44" t="str">
        <f t="shared" si="9"/>
        <v>ok</v>
      </c>
    </row>
    <row r="624" spans="1:4" x14ac:dyDescent="0.25">
      <c r="A624" s="2" t="s">
        <v>1497</v>
      </c>
      <c r="B624" s="30">
        <v>123052.12</v>
      </c>
      <c r="C624" s="7" t="s">
        <v>630</v>
      </c>
      <c r="D624" s="44" t="str">
        <f t="shared" si="9"/>
        <v>ok</v>
      </c>
    </row>
    <row r="625" spans="1:4" x14ac:dyDescent="0.25">
      <c r="A625" s="2" t="s">
        <v>1498</v>
      </c>
      <c r="B625" s="30">
        <v>913771.32</v>
      </c>
      <c r="C625" s="7" t="s">
        <v>631</v>
      </c>
      <c r="D625" s="44" t="str">
        <f t="shared" si="9"/>
        <v>ok</v>
      </c>
    </row>
    <row r="626" spans="1:4" x14ac:dyDescent="0.25">
      <c r="A626" s="2" t="s">
        <v>1499</v>
      </c>
      <c r="B626" s="30">
        <v>312207.87</v>
      </c>
      <c r="C626" s="7" t="s">
        <v>632</v>
      </c>
      <c r="D626" s="44" t="str">
        <f t="shared" si="9"/>
        <v>ok</v>
      </c>
    </row>
    <row r="627" spans="1:4" x14ac:dyDescent="0.25">
      <c r="A627" s="2" t="s">
        <v>1500</v>
      </c>
      <c r="B627" s="30">
        <v>214332.92</v>
      </c>
      <c r="C627" s="7" t="s">
        <v>633</v>
      </c>
      <c r="D627" s="44" t="str">
        <f t="shared" si="9"/>
        <v>ok</v>
      </c>
    </row>
    <row r="628" spans="1:4" x14ac:dyDescent="0.25">
      <c r="A628" s="2" t="s">
        <v>1501</v>
      </c>
      <c r="B628" s="30">
        <v>109121.81</v>
      </c>
      <c r="C628" s="7" t="s">
        <v>634</v>
      </c>
      <c r="D628" s="44" t="str">
        <f t="shared" si="9"/>
        <v>ok</v>
      </c>
    </row>
    <row r="629" spans="1:4" x14ac:dyDescent="0.25">
      <c r="A629" s="2" t="s">
        <v>1502</v>
      </c>
      <c r="B629" s="30">
        <v>352352.1</v>
      </c>
      <c r="C629" s="7" t="s">
        <v>635</v>
      </c>
      <c r="D629" s="44" t="str">
        <f t="shared" si="9"/>
        <v>ok</v>
      </c>
    </row>
    <row r="630" spans="1:4" x14ac:dyDescent="0.25">
      <c r="A630" s="2" t="s">
        <v>1503</v>
      </c>
      <c r="B630" s="30">
        <v>401643.51</v>
      </c>
      <c r="C630" s="7" t="s">
        <v>636</v>
      </c>
      <c r="D630" s="44" t="str">
        <f t="shared" si="9"/>
        <v>ok</v>
      </c>
    </row>
    <row r="631" spans="1:4" x14ac:dyDescent="0.25">
      <c r="A631" s="2" t="s">
        <v>1504</v>
      </c>
      <c r="B631" s="30">
        <v>243639.92</v>
      </c>
      <c r="C631" s="7" t="s">
        <v>637</v>
      </c>
      <c r="D631" s="44" t="str">
        <f t="shared" si="9"/>
        <v>ok</v>
      </c>
    </row>
    <row r="632" spans="1:4" x14ac:dyDescent="0.25">
      <c r="A632" s="2" t="s">
        <v>1505</v>
      </c>
      <c r="B632" s="30">
        <v>174255.87</v>
      </c>
      <c r="C632" s="7" t="s">
        <v>638</v>
      </c>
      <c r="D632" s="44" t="str">
        <f t="shared" si="9"/>
        <v>ok</v>
      </c>
    </row>
    <row r="633" spans="1:4" x14ac:dyDescent="0.25">
      <c r="A633" s="2" t="s">
        <v>1506</v>
      </c>
      <c r="B633" s="30">
        <v>289234.78000000003</v>
      </c>
      <c r="C633" s="7" t="s">
        <v>639</v>
      </c>
      <c r="D633" s="44" t="str">
        <f t="shared" si="9"/>
        <v>ok</v>
      </c>
    </row>
    <row r="634" spans="1:4" x14ac:dyDescent="0.25">
      <c r="A634" s="2" t="s">
        <v>1507</v>
      </c>
      <c r="B634" s="30">
        <v>448908.46</v>
      </c>
      <c r="C634" s="7" t="s">
        <v>640</v>
      </c>
      <c r="D634" s="44" t="str">
        <f t="shared" si="9"/>
        <v>ok</v>
      </c>
    </row>
    <row r="635" spans="1:4" x14ac:dyDescent="0.25">
      <c r="A635" s="2" t="s">
        <v>1508</v>
      </c>
      <c r="B635" s="30">
        <v>246509.36</v>
      </c>
      <c r="C635" s="7" t="s">
        <v>641</v>
      </c>
      <c r="D635" s="44" t="str">
        <f t="shared" si="9"/>
        <v>ok</v>
      </c>
    </row>
    <row r="636" spans="1:4" x14ac:dyDescent="0.25">
      <c r="A636" s="2" t="s">
        <v>1509</v>
      </c>
      <c r="B636" s="30">
        <v>248559.84</v>
      </c>
      <c r="C636" s="7" t="s">
        <v>642</v>
      </c>
      <c r="D636" s="44" t="str">
        <f t="shared" si="9"/>
        <v>ok</v>
      </c>
    </row>
    <row r="637" spans="1:4" x14ac:dyDescent="0.25">
      <c r="A637" s="2" t="s">
        <v>1510</v>
      </c>
      <c r="B637" s="30">
        <v>255518.21</v>
      </c>
      <c r="C637" s="7" t="s">
        <v>643</v>
      </c>
      <c r="D637" s="44" t="str">
        <f t="shared" si="9"/>
        <v>ok</v>
      </c>
    </row>
    <row r="638" spans="1:4" x14ac:dyDescent="0.25">
      <c r="A638" s="2" t="s">
        <v>1511</v>
      </c>
      <c r="B638" s="30">
        <v>4427505.0199999996</v>
      </c>
      <c r="C638" s="7" t="s">
        <v>644</v>
      </c>
      <c r="D638" s="44" t="str">
        <f t="shared" si="9"/>
        <v>ok</v>
      </c>
    </row>
    <row r="639" spans="1:4" x14ac:dyDescent="0.25">
      <c r="A639" s="2" t="s">
        <v>1512</v>
      </c>
      <c r="B639" s="30">
        <v>151794.79999999999</v>
      </c>
      <c r="C639" s="7" t="s">
        <v>645</v>
      </c>
      <c r="D639" s="44" t="str">
        <f t="shared" si="9"/>
        <v>ok</v>
      </c>
    </row>
    <row r="640" spans="1:4" x14ac:dyDescent="0.25">
      <c r="A640" s="2" t="s">
        <v>1513</v>
      </c>
      <c r="B640" s="30">
        <v>1971985.96</v>
      </c>
      <c r="C640" s="7" t="s">
        <v>646</v>
      </c>
      <c r="D640" s="44" t="str">
        <f t="shared" si="9"/>
        <v>ok</v>
      </c>
    </row>
    <row r="641" spans="1:4" x14ac:dyDescent="0.25">
      <c r="A641" s="2" t="s">
        <v>1514</v>
      </c>
      <c r="B641" s="30">
        <v>317691.5</v>
      </c>
      <c r="C641" s="7" t="s">
        <v>647</v>
      </c>
      <c r="D641" s="44" t="str">
        <f t="shared" si="9"/>
        <v>ok</v>
      </c>
    </row>
    <row r="642" spans="1:4" x14ac:dyDescent="0.25">
      <c r="A642" s="2" t="s">
        <v>1515</v>
      </c>
      <c r="B642" s="30">
        <v>126069.31</v>
      </c>
      <c r="C642" s="7" t="s">
        <v>648</v>
      </c>
      <c r="D642" s="44" t="str">
        <f t="shared" si="9"/>
        <v>ok</v>
      </c>
    </row>
    <row r="643" spans="1:4" x14ac:dyDescent="0.25">
      <c r="A643" s="2" t="s">
        <v>1516</v>
      </c>
      <c r="B643" s="30">
        <v>174717.62</v>
      </c>
      <c r="C643" s="7" t="s">
        <v>649</v>
      </c>
      <c r="D643" s="44" t="str">
        <f t="shared" ref="D643:D706" si="10">IF(A643=C643,"ok","erro")</f>
        <v>ok</v>
      </c>
    </row>
    <row r="644" spans="1:4" x14ac:dyDescent="0.25">
      <c r="A644" s="2" t="s">
        <v>1517</v>
      </c>
      <c r="B644" s="30">
        <v>134715.85</v>
      </c>
      <c r="C644" s="7" t="s">
        <v>650</v>
      </c>
      <c r="D644" s="44" t="str">
        <f t="shared" si="10"/>
        <v>ok</v>
      </c>
    </row>
    <row r="645" spans="1:4" x14ac:dyDescent="0.25">
      <c r="A645" s="2" t="s">
        <v>1518</v>
      </c>
      <c r="B645" s="30">
        <v>179262.22</v>
      </c>
      <c r="C645" s="7" t="s">
        <v>651</v>
      </c>
      <c r="D645" s="44" t="str">
        <f t="shared" si="10"/>
        <v>ok</v>
      </c>
    </row>
    <row r="646" spans="1:4" x14ac:dyDescent="0.25">
      <c r="A646" s="2" t="s">
        <v>1519</v>
      </c>
      <c r="B646" s="30">
        <v>238317.04</v>
      </c>
      <c r="C646" s="7" t="s">
        <v>652</v>
      </c>
      <c r="D646" s="44" t="str">
        <f t="shared" si="10"/>
        <v>ok</v>
      </c>
    </row>
    <row r="647" spans="1:4" x14ac:dyDescent="0.25">
      <c r="A647" s="2" t="s">
        <v>1520</v>
      </c>
      <c r="B647" s="30">
        <v>1272338.68</v>
      </c>
      <c r="C647" s="7" t="s">
        <v>653</v>
      </c>
      <c r="D647" s="44" t="str">
        <f t="shared" si="10"/>
        <v>ok</v>
      </c>
    </row>
    <row r="648" spans="1:4" x14ac:dyDescent="0.25">
      <c r="A648" s="2" t="s">
        <v>1521</v>
      </c>
      <c r="B648" s="30">
        <v>503194.25</v>
      </c>
      <c r="C648" s="7" t="s">
        <v>654</v>
      </c>
      <c r="D648" s="44" t="str">
        <f t="shared" si="10"/>
        <v>ok</v>
      </c>
    </row>
    <row r="649" spans="1:4" x14ac:dyDescent="0.25">
      <c r="A649" s="2" t="s">
        <v>1522</v>
      </c>
      <c r="B649" s="30">
        <v>682358.85</v>
      </c>
      <c r="C649" s="7" t="s">
        <v>655</v>
      </c>
      <c r="D649" s="44" t="str">
        <f t="shared" si="10"/>
        <v>ok</v>
      </c>
    </row>
    <row r="650" spans="1:4" x14ac:dyDescent="0.25">
      <c r="A650" s="2" t="s">
        <v>1523</v>
      </c>
      <c r="B650" s="30">
        <v>406578.3</v>
      </c>
      <c r="C650" s="7" t="s">
        <v>656</v>
      </c>
      <c r="D650" s="44" t="str">
        <f t="shared" si="10"/>
        <v>ok</v>
      </c>
    </row>
    <row r="651" spans="1:4" x14ac:dyDescent="0.25">
      <c r="A651" s="2" t="s">
        <v>1524</v>
      </c>
      <c r="B651" s="30">
        <v>202151.27</v>
      </c>
      <c r="C651" s="7" t="s">
        <v>657</v>
      </c>
      <c r="D651" s="44" t="str">
        <f t="shared" si="10"/>
        <v>ok</v>
      </c>
    </row>
    <row r="652" spans="1:4" x14ac:dyDescent="0.25">
      <c r="A652" s="2" t="s">
        <v>1525</v>
      </c>
      <c r="B652" s="30">
        <v>261233.76</v>
      </c>
      <c r="C652" s="7" t="s">
        <v>658</v>
      </c>
      <c r="D652" s="44" t="str">
        <f t="shared" si="10"/>
        <v>ok</v>
      </c>
    </row>
    <row r="653" spans="1:4" x14ac:dyDescent="0.25">
      <c r="A653" s="2" t="s">
        <v>1526</v>
      </c>
      <c r="B653" s="30">
        <v>142098.23999999999</v>
      </c>
      <c r="C653" s="7" t="s">
        <v>659</v>
      </c>
      <c r="D653" s="44" t="str">
        <f t="shared" si="10"/>
        <v>ok</v>
      </c>
    </row>
    <row r="654" spans="1:4" x14ac:dyDescent="0.25">
      <c r="A654" s="2" t="s">
        <v>1527</v>
      </c>
      <c r="B654" s="30">
        <v>108793.49</v>
      </c>
      <c r="C654" s="7" t="s">
        <v>660</v>
      </c>
      <c r="D654" s="44" t="str">
        <f t="shared" si="10"/>
        <v>ok</v>
      </c>
    </row>
    <row r="655" spans="1:4" x14ac:dyDescent="0.25">
      <c r="A655" s="2" t="s">
        <v>1528</v>
      </c>
      <c r="B655" s="30">
        <v>411884.13</v>
      </c>
      <c r="C655" s="7" t="s">
        <v>661</v>
      </c>
      <c r="D655" s="44" t="str">
        <f t="shared" si="10"/>
        <v>ok</v>
      </c>
    </row>
    <row r="656" spans="1:4" x14ac:dyDescent="0.25">
      <c r="A656" s="2" t="s">
        <v>1529</v>
      </c>
      <c r="B656" s="30">
        <v>403884.85</v>
      </c>
      <c r="C656" s="7" t="s">
        <v>662</v>
      </c>
      <c r="D656" s="44" t="str">
        <f t="shared" si="10"/>
        <v>ok</v>
      </c>
    </row>
    <row r="657" spans="1:4" x14ac:dyDescent="0.25">
      <c r="A657" s="2" t="s">
        <v>1530</v>
      </c>
      <c r="B657" s="30">
        <v>169031.18</v>
      </c>
      <c r="C657" s="7" t="s">
        <v>663</v>
      </c>
      <c r="D657" s="44" t="str">
        <f t="shared" si="10"/>
        <v>ok</v>
      </c>
    </row>
    <row r="658" spans="1:4" x14ac:dyDescent="0.25">
      <c r="A658" s="2" t="s">
        <v>1531</v>
      </c>
      <c r="B658" s="30">
        <v>154180.43</v>
      </c>
      <c r="C658" s="7" t="s">
        <v>664</v>
      </c>
      <c r="D658" s="44" t="str">
        <f t="shared" si="10"/>
        <v>ok</v>
      </c>
    </row>
    <row r="659" spans="1:4" x14ac:dyDescent="0.25">
      <c r="A659" s="2" t="s">
        <v>1532</v>
      </c>
      <c r="B659" s="30">
        <v>210467.69</v>
      </c>
      <c r="C659" s="7" t="s">
        <v>665</v>
      </c>
      <c r="D659" s="44" t="str">
        <f t="shared" si="10"/>
        <v>ok</v>
      </c>
    </row>
    <row r="660" spans="1:4" x14ac:dyDescent="0.25">
      <c r="A660" s="2" t="s">
        <v>1533</v>
      </c>
      <c r="B660" s="30">
        <v>2914036.74</v>
      </c>
      <c r="C660" s="7" t="s">
        <v>666</v>
      </c>
      <c r="D660" s="44" t="str">
        <f t="shared" si="10"/>
        <v>ok</v>
      </c>
    </row>
    <row r="661" spans="1:4" x14ac:dyDescent="0.25">
      <c r="A661" s="2" t="s">
        <v>1534</v>
      </c>
      <c r="B661" s="30">
        <v>332185.13</v>
      </c>
      <c r="C661" s="7" t="s">
        <v>667</v>
      </c>
      <c r="D661" s="44" t="str">
        <f t="shared" si="10"/>
        <v>ok</v>
      </c>
    </row>
    <row r="662" spans="1:4" x14ac:dyDescent="0.25">
      <c r="A662" s="2" t="s">
        <v>1535</v>
      </c>
      <c r="B662" s="30">
        <v>2938311.43</v>
      </c>
      <c r="C662" s="7" t="s">
        <v>668</v>
      </c>
      <c r="D662" s="44" t="str">
        <f t="shared" si="10"/>
        <v>ok</v>
      </c>
    </row>
    <row r="663" spans="1:4" x14ac:dyDescent="0.25">
      <c r="A663" s="2" t="s">
        <v>1536</v>
      </c>
      <c r="B663" s="30">
        <v>655154.28</v>
      </c>
      <c r="C663" s="7" t="s">
        <v>669</v>
      </c>
      <c r="D663" s="44" t="str">
        <f t="shared" si="10"/>
        <v>ok</v>
      </c>
    </row>
    <row r="664" spans="1:4" x14ac:dyDescent="0.25">
      <c r="A664" s="2" t="s">
        <v>1537</v>
      </c>
      <c r="B664" s="30">
        <v>549687.32999999996</v>
      </c>
      <c r="C664" s="7" t="s">
        <v>670</v>
      </c>
      <c r="D664" s="44" t="str">
        <f t="shared" si="10"/>
        <v>ok</v>
      </c>
    </row>
    <row r="665" spans="1:4" x14ac:dyDescent="0.25">
      <c r="A665" s="2" t="s">
        <v>1538</v>
      </c>
      <c r="B665" s="30">
        <v>2532312.86</v>
      </c>
      <c r="C665" s="7" t="s">
        <v>671</v>
      </c>
      <c r="D665" s="44" t="str">
        <f t="shared" si="10"/>
        <v>ok</v>
      </c>
    </row>
    <row r="666" spans="1:4" x14ac:dyDescent="0.25">
      <c r="A666" s="2" t="s">
        <v>1539</v>
      </c>
      <c r="B666" s="30">
        <v>187170.76</v>
      </c>
      <c r="C666" s="7" t="s">
        <v>672</v>
      </c>
      <c r="D666" s="44" t="str">
        <f t="shared" si="10"/>
        <v>ok</v>
      </c>
    </row>
    <row r="667" spans="1:4" x14ac:dyDescent="0.25">
      <c r="A667" s="2" t="s">
        <v>1540</v>
      </c>
      <c r="B667" s="30">
        <v>147289.29</v>
      </c>
      <c r="C667" s="7" t="s">
        <v>673</v>
      </c>
      <c r="D667" s="44" t="str">
        <f t="shared" si="10"/>
        <v>ok</v>
      </c>
    </row>
    <row r="668" spans="1:4" x14ac:dyDescent="0.25">
      <c r="A668" s="2" t="s">
        <v>1541</v>
      </c>
      <c r="B668" s="30">
        <v>137240.10999999999</v>
      </c>
      <c r="C668" s="7" t="s">
        <v>674</v>
      </c>
      <c r="D668" s="44" t="str">
        <f t="shared" si="10"/>
        <v>ok</v>
      </c>
    </row>
    <row r="669" spans="1:4" x14ac:dyDescent="0.25">
      <c r="A669" s="2" t="s">
        <v>1542</v>
      </c>
      <c r="B669" s="30">
        <v>169263.28</v>
      </c>
      <c r="C669" s="7" t="s">
        <v>675</v>
      </c>
      <c r="D669" s="44" t="str">
        <f t="shared" si="10"/>
        <v>ok</v>
      </c>
    </row>
    <row r="670" spans="1:4" x14ac:dyDescent="0.25">
      <c r="A670" s="2" t="s">
        <v>1543</v>
      </c>
      <c r="B670" s="30">
        <v>152243.46</v>
      </c>
      <c r="C670" s="7" t="s">
        <v>676</v>
      </c>
      <c r="D670" s="44" t="str">
        <f t="shared" si="10"/>
        <v>ok</v>
      </c>
    </row>
    <row r="671" spans="1:4" x14ac:dyDescent="0.25">
      <c r="A671" s="2" t="s">
        <v>1544</v>
      </c>
      <c r="B671" s="30">
        <v>227255.3</v>
      </c>
      <c r="C671" s="7" t="s">
        <v>677</v>
      </c>
      <c r="D671" s="44" t="str">
        <f t="shared" si="10"/>
        <v>ok</v>
      </c>
    </row>
    <row r="672" spans="1:4" x14ac:dyDescent="0.25">
      <c r="A672" s="2" t="s">
        <v>1545</v>
      </c>
      <c r="B672" s="30">
        <v>151172.85999999999</v>
      </c>
      <c r="C672" s="7" t="s">
        <v>678</v>
      </c>
      <c r="D672" s="44" t="str">
        <f t="shared" si="10"/>
        <v>ok</v>
      </c>
    </row>
    <row r="673" spans="1:6" x14ac:dyDescent="0.25">
      <c r="A673" s="2" t="s">
        <v>1546</v>
      </c>
      <c r="B673" s="30">
        <v>171346.5</v>
      </c>
      <c r="C673" s="7" t="s">
        <v>679</v>
      </c>
      <c r="D673" s="44" t="str">
        <f t="shared" si="10"/>
        <v>ok</v>
      </c>
    </row>
    <row r="674" spans="1:6" x14ac:dyDescent="0.25">
      <c r="A674" s="2" t="s">
        <v>1547</v>
      </c>
      <c r="B674" s="30">
        <v>150969.09</v>
      </c>
      <c r="C674" s="7" t="s">
        <v>680</v>
      </c>
      <c r="D674" s="44" t="str">
        <f t="shared" si="10"/>
        <v>ok</v>
      </c>
    </row>
    <row r="675" spans="1:6" x14ac:dyDescent="0.25">
      <c r="A675" s="2" t="s">
        <v>1548</v>
      </c>
      <c r="B675" s="30">
        <v>1156844.99</v>
      </c>
      <c r="C675" s="7" t="s">
        <v>681</v>
      </c>
      <c r="D675" s="44" t="str">
        <f t="shared" si="10"/>
        <v>ok</v>
      </c>
    </row>
    <row r="676" spans="1:6" x14ac:dyDescent="0.25">
      <c r="A676" s="2" t="s">
        <v>1549</v>
      </c>
      <c r="B676" s="30">
        <v>5481688.5999999996</v>
      </c>
      <c r="C676" s="7" t="s">
        <v>682</v>
      </c>
      <c r="D676" s="44" t="str">
        <f t="shared" si="10"/>
        <v>ok</v>
      </c>
    </row>
    <row r="677" spans="1:6" x14ac:dyDescent="0.25">
      <c r="A677" s="2" t="s">
        <v>1550</v>
      </c>
      <c r="B677" s="30">
        <v>315052.21999999997</v>
      </c>
      <c r="C677" s="7" t="s">
        <v>683</v>
      </c>
      <c r="D677" s="44" t="str">
        <f t="shared" si="10"/>
        <v>ok</v>
      </c>
    </row>
    <row r="678" spans="1:6" x14ac:dyDescent="0.25">
      <c r="A678" s="2" t="s">
        <v>1551</v>
      </c>
      <c r="B678" s="30">
        <v>291925.28999999998</v>
      </c>
      <c r="C678" s="7" t="s">
        <v>684</v>
      </c>
      <c r="D678" s="44" t="str">
        <f t="shared" si="10"/>
        <v>ok</v>
      </c>
    </row>
    <row r="679" spans="1:6" x14ac:dyDescent="0.25">
      <c r="A679" s="2" t="s">
        <v>1552</v>
      </c>
      <c r="B679" s="30">
        <v>153984.54</v>
      </c>
      <c r="C679" s="7" t="s">
        <v>685</v>
      </c>
      <c r="D679" s="44" t="str">
        <f t="shared" si="10"/>
        <v>ok</v>
      </c>
    </row>
    <row r="680" spans="1:6" x14ac:dyDescent="0.25">
      <c r="A680" s="2" t="s">
        <v>1553</v>
      </c>
      <c r="B680" s="30">
        <v>232268.56</v>
      </c>
      <c r="C680" s="7" t="s">
        <v>686</v>
      </c>
      <c r="D680" s="44" t="str">
        <f t="shared" si="10"/>
        <v>ok</v>
      </c>
    </row>
    <row r="681" spans="1:6" x14ac:dyDescent="0.25">
      <c r="A681" s="2" t="s">
        <v>1554</v>
      </c>
      <c r="B681" s="30">
        <v>353823.1</v>
      </c>
      <c r="C681" s="7" t="s">
        <v>687</v>
      </c>
      <c r="D681" s="44" t="str">
        <f t="shared" si="10"/>
        <v>ok</v>
      </c>
    </row>
    <row r="682" spans="1:6" x14ac:dyDescent="0.25">
      <c r="A682" s="2" t="s">
        <v>1739</v>
      </c>
      <c r="B682" s="30">
        <v>124971.63</v>
      </c>
      <c r="C682" s="7" t="s">
        <v>688</v>
      </c>
      <c r="D682" s="44" t="str">
        <f t="shared" si="10"/>
        <v>ok</v>
      </c>
      <c r="E682" s="45"/>
      <c r="F682" s="46"/>
    </row>
    <row r="683" spans="1:6" x14ac:dyDescent="0.25">
      <c r="A683" s="2" t="s">
        <v>1555</v>
      </c>
      <c r="B683" s="30">
        <v>178955.7</v>
      </c>
      <c r="C683" s="7" t="s">
        <v>689</v>
      </c>
      <c r="D683" s="44" t="str">
        <f t="shared" si="10"/>
        <v>ok</v>
      </c>
      <c r="E683" s="45"/>
      <c r="F683" s="46"/>
    </row>
    <row r="684" spans="1:6" x14ac:dyDescent="0.25">
      <c r="A684" s="2" t="s">
        <v>1556</v>
      </c>
      <c r="B684" s="30">
        <v>193588.59</v>
      </c>
      <c r="C684" s="7" t="s">
        <v>690</v>
      </c>
      <c r="D684" s="44" t="str">
        <f t="shared" si="10"/>
        <v>ok</v>
      </c>
      <c r="E684" s="45"/>
      <c r="F684" s="46"/>
    </row>
    <row r="685" spans="1:6" x14ac:dyDescent="0.25">
      <c r="A685" s="2" t="s">
        <v>1557</v>
      </c>
      <c r="B685" s="30">
        <v>163853.78</v>
      </c>
      <c r="C685" s="7" t="s">
        <v>691</v>
      </c>
      <c r="D685" s="44" t="str">
        <f t="shared" si="10"/>
        <v>ok</v>
      </c>
    </row>
    <row r="686" spans="1:6" x14ac:dyDescent="0.25">
      <c r="A686" s="2" t="s">
        <v>1558</v>
      </c>
      <c r="B686" s="30">
        <v>1690348.59</v>
      </c>
      <c r="C686" s="7" t="s">
        <v>692</v>
      </c>
      <c r="D686" s="44" t="str">
        <f t="shared" si="10"/>
        <v>ok</v>
      </c>
    </row>
    <row r="687" spans="1:6" x14ac:dyDescent="0.25">
      <c r="A687" s="2" t="s">
        <v>1559</v>
      </c>
      <c r="B687" s="30">
        <v>164986.10999999999</v>
      </c>
      <c r="C687" s="7" t="s">
        <v>693</v>
      </c>
      <c r="D687" s="44" t="str">
        <f t="shared" si="10"/>
        <v>ok</v>
      </c>
    </row>
    <row r="688" spans="1:6" x14ac:dyDescent="0.25">
      <c r="A688" s="2" t="s">
        <v>1560</v>
      </c>
      <c r="B688" s="30">
        <v>3929527.11</v>
      </c>
      <c r="C688" s="7" t="s">
        <v>694</v>
      </c>
      <c r="D688" s="44" t="str">
        <f t="shared" si="10"/>
        <v>ok</v>
      </c>
    </row>
    <row r="689" spans="1:4" x14ac:dyDescent="0.25">
      <c r="A689" s="2" t="s">
        <v>1561</v>
      </c>
      <c r="B689" s="30">
        <v>311194.89</v>
      </c>
      <c r="C689" s="7" t="s">
        <v>695</v>
      </c>
      <c r="D689" s="44" t="str">
        <f t="shared" si="10"/>
        <v>ok</v>
      </c>
    </row>
    <row r="690" spans="1:4" x14ac:dyDescent="0.25">
      <c r="A690" s="2" t="s">
        <v>1562</v>
      </c>
      <c r="B690" s="30">
        <v>132789.6</v>
      </c>
      <c r="C690" s="7" t="s">
        <v>696</v>
      </c>
      <c r="D690" s="44" t="str">
        <f t="shared" si="10"/>
        <v>ok</v>
      </c>
    </row>
    <row r="691" spans="1:4" x14ac:dyDescent="0.25">
      <c r="A691" s="2" t="s">
        <v>1563</v>
      </c>
      <c r="B691" s="30">
        <v>243399.99</v>
      </c>
      <c r="C691" s="7" t="s">
        <v>697</v>
      </c>
      <c r="D691" s="44" t="str">
        <f t="shared" si="10"/>
        <v>ok</v>
      </c>
    </row>
    <row r="692" spans="1:4" x14ac:dyDescent="0.25">
      <c r="A692" s="2" t="s">
        <v>1564</v>
      </c>
      <c r="B692" s="30">
        <v>164363.71</v>
      </c>
      <c r="C692" s="7" t="s">
        <v>698</v>
      </c>
      <c r="D692" s="44" t="str">
        <f t="shared" si="10"/>
        <v>ok</v>
      </c>
    </row>
    <row r="693" spans="1:4" x14ac:dyDescent="0.25">
      <c r="A693" s="2" t="s">
        <v>1565</v>
      </c>
      <c r="B693" s="30">
        <v>117769.49</v>
      </c>
      <c r="C693" s="7" t="s">
        <v>699</v>
      </c>
      <c r="D693" s="44" t="str">
        <f t="shared" si="10"/>
        <v>ok</v>
      </c>
    </row>
    <row r="694" spans="1:4" x14ac:dyDescent="0.25">
      <c r="A694" s="2" t="s">
        <v>1566</v>
      </c>
      <c r="B694" s="30">
        <v>150902.51999999999</v>
      </c>
      <c r="C694" s="7" t="s">
        <v>700</v>
      </c>
      <c r="D694" s="44" t="str">
        <f t="shared" si="10"/>
        <v>ok</v>
      </c>
    </row>
    <row r="695" spans="1:4" x14ac:dyDescent="0.25">
      <c r="A695" s="2" t="s">
        <v>1567</v>
      </c>
      <c r="B695" s="30">
        <v>219693.54</v>
      </c>
      <c r="C695" s="7" t="s">
        <v>701</v>
      </c>
      <c r="D695" s="44" t="str">
        <f t="shared" si="10"/>
        <v>ok</v>
      </c>
    </row>
    <row r="696" spans="1:4" x14ac:dyDescent="0.25">
      <c r="A696" s="2" t="s">
        <v>1568</v>
      </c>
      <c r="B696" s="30">
        <v>848567.77</v>
      </c>
      <c r="C696" s="7" t="s">
        <v>702</v>
      </c>
      <c r="D696" s="44" t="str">
        <f t="shared" si="10"/>
        <v>ok</v>
      </c>
    </row>
    <row r="697" spans="1:4" x14ac:dyDescent="0.25">
      <c r="A697" s="2" t="s">
        <v>1569</v>
      </c>
      <c r="B697" s="30">
        <v>163892.69</v>
      </c>
      <c r="C697" s="7" t="s">
        <v>703</v>
      </c>
      <c r="D697" s="44" t="str">
        <f t="shared" si="10"/>
        <v>ok</v>
      </c>
    </row>
    <row r="698" spans="1:4" x14ac:dyDescent="0.25">
      <c r="A698" s="2" t="s">
        <v>1570</v>
      </c>
      <c r="B698" s="30">
        <v>143393.93</v>
      </c>
      <c r="C698" s="7" t="s">
        <v>704</v>
      </c>
      <c r="D698" s="44" t="str">
        <f t="shared" si="10"/>
        <v>ok</v>
      </c>
    </row>
    <row r="699" spans="1:4" x14ac:dyDescent="0.25">
      <c r="A699" s="2" t="s">
        <v>1571</v>
      </c>
      <c r="B699" s="30">
        <v>343172.49</v>
      </c>
      <c r="C699" s="7" t="s">
        <v>705</v>
      </c>
      <c r="D699" s="44" t="str">
        <f t="shared" si="10"/>
        <v>ok</v>
      </c>
    </row>
    <row r="700" spans="1:4" x14ac:dyDescent="0.25">
      <c r="A700" s="2" t="s">
        <v>1572</v>
      </c>
      <c r="B700" s="30">
        <v>104735.96</v>
      </c>
      <c r="C700" s="7" t="s">
        <v>706</v>
      </c>
      <c r="D700" s="44" t="str">
        <f t="shared" si="10"/>
        <v>ok</v>
      </c>
    </row>
    <row r="701" spans="1:4" x14ac:dyDescent="0.25">
      <c r="A701" s="2" t="s">
        <v>1573</v>
      </c>
      <c r="B701" s="30">
        <v>228918.02</v>
      </c>
      <c r="C701" s="7" t="s">
        <v>707</v>
      </c>
      <c r="D701" s="44" t="str">
        <f t="shared" si="10"/>
        <v>ok</v>
      </c>
    </row>
    <row r="702" spans="1:4" x14ac:dyDescent="0.25">
      <c r="A702" s="2" t="s">
        <v>1574</v>
      </c>
      <c r="B702" s="30">
        <v>159162.01</v>
      </c>
      <c r="C702" s="7" t="s">
        <v>708</v>
      </c>
      <c r="D702" s="44" t="str">
        <f t="shared" si="10"/>
        <v>ok</v>
      </c>
    </row>
    <row r="703" spans="1:4" x14ac:dyDescent="0.25">
      <c r="A703" s="2" t="s">
        <v>1575</v>
      </c>
      <c r="B703" s="30">
        <v>190012.86</v>
      </c>
      <c r="C703" s="7" t="s">
        <v>709</v>
      </c>
      <c r="D703" s="44" t="str">
        <f t="shared" si="10"/>
        <v>ok</v>
      </c>
    </row>
    <row r="704" spans="1:4" x14ac:dyDescent="0.25">
      <c r="A704" s="2" t="s">
        <v>1576</v>
      </c>
      <c r="B704" s="30">
        <v>600343.4</v>
      </c>
      <c r="C704" s="7" t="s">
        <v>710</v>
      </c>
      <c r="D704" s="44" t="str">
        <f t="shared" si="10"/>
        <v>ok</v>
      </c>
    </row>
    <row r="705" spans="1:4" x14ac:dyDescent="0.25">
      <c r="A705" s="2" t="s">
        <v>1577</v>
      </c>
      <c r="B705" s="30">
        <v>174212.87</v>
      </c>
      <c r="C705" s="7" t="s">
        <v>711</v>
      </c>
      <c r="D705" s="44" t="str">
        <f t="shared" si="10"/>
        <v>ok</v>
      </c>
    </row>
    <row r="706" spans="1:4" x14ac:dyDescent="0.25">
      <c r="A706" s="2" t="s">
        <v>1578</v>
      </c>
      <c r="B706" s="30">
        <v>136577.43</v>
      </c>
      <c r="C706" s="7" t="s">
        <v>712</v>
      </c>
      <c r="D706" s="44" t="str">
        <f t="shared" si="10"/>
        <v>ok</v>
      </c>
    </row>
    <row r="707" spans="1:4" x14ac:dyDescent="0.25">
      <c r="A707" s="2" t="s">
        <v>1579</v>
      </c>
      <c r="B707" s="30">
        <v>123970.03</v>
      </c>
      <c r="C707" s="7" t="s">
        <v>713</v>
      </c>
      <c r="D707" s="44" t="str">
        <f t="shared" ref="D707:D770" si="11">IF(A707=C707,"ok","erro")</f>
        <v>ok</v>
      </c>
    </row>
    <row r="708" spans="1:4" x14ac:dyDescent="0.25">
      <c r="A708" s="2" t="s">
        <v>1580</v>
      </c>
      <c r="B708" s="30">
        <v>785919.63</v>
      </c>
      <c r="C708" s="7" t="s">
        <v>714</v>
      </c>
      <c r="D708" s="44" t="str">
        <f t="shared" si="11"/>
        <v>ok</v>
      </c>
    </row>
    <row r="709" spans="1:4" x14ac:dyDescent="0.25">
      <c r="A709" s="2" t="s">
        <v>1610</v>
      </c>
      <c r="B709" s="30">
        <v>194054.68</v>
      </c>
      <c r="C709" s="7" t="s">
        <v>715</v>
      </c>
      <c r="D709" s="44" t="str">
        <f t="shared" si="11"/>
        <v>ok</v>
      </c>
    </row>
    <row r="710" spans="1:4" x14ac:dyDescent="0.25">
      <c r="A710" s="2" t="s">
        <v>1740</v>
      </c>
      <c r="B710" s="30">
        <v>206183.75</v>
      </c>
      <c r="C710" s="7" t="s">
        <v>716</v>
      </c>
      <c r="D710" s="44" t="str">
        <f t="shared" si="11"/>
        <v>ok</v>
      </c>
    </row>
    <row r="711" spans="1:4" x14ac:dyDescent="0.25">
      <c r="A711" s="2" t="s">
        <v>1611</v>
      </c>
      <c r="B711" s="30">
        <v>165544.38</v>
      </c>
      <c r="C711" s="7" t="s">
        <v>717</v>
      </c>
      <c r="D711" s="44" t="str">
        <f t="shared" si="11"/>
        <v>ok</v>
      </c>
    </row>
    <row r="712" spans="1:4" x14ac:dyDescent="0.25">
      <c r="A712" s="2" t="s">
        <v>1612</v>
      </c>
      <c r="B712" s="30">
        <v>408128.39</v>
      </c>
      <c r="C712" s="7" t="s">
        <v>718</v>
      </c>
      <c r="D712" s="44" t="str">
        <f t="shared" si="11"/>
        <v>ok</v>
      </c>
    </row>
    <row r="713" spans="1:4" x14ac:dyDescent="0.25">
      <c r="A713" s="2" t="s">
        <v>1617</v>
      </c>
      <c r="B713" s="30">
        <v>104267.41</v>
      </c>
      <c r="C713" s="7" t="s">
        <v>719</v>
      </c>
      <c r="D713" s="44" t="str">
        <f t="shared" si="11"/>
        <v>ok</v>
      </c>
    </row>
    <row r="714" spans="1:4" x14ac:dyDescent="0.25">
      <c r="A714" s="2" t="s">
        <v>1613</v>
      </c>
      <c r="B714" s="30">
        <v>679309.9</v>
      </c>
      <c r="C714" s="7" t="s">
        <v>720</v>
      </c>
      <c r="D714" s="44" t="str">
        <f t="shared" si="11"/>
        <v>ok</v>
      </c>
    </row>
    <row r="715" spans="1:4" x14ac:dyDescent="0.25">
      <c r="A715" s="2" t="s">
        <v>1614</v>
      </c>
      <c r="B715" s="30">
        <v>204855.67</v>
      </c>
      <c r="C715" s="7" t="s">
        <v>721</v>
      </c>
      <c r="D715" s="44" t="str">
        <f t="shared" si="11"/>
        <v>ok</v>
      </c>
    </row>
    <row r="716" spans="1:4" x14ac:dyDescent="0.25">
      <c r="A716" s="2" t="s">
        <v>1615</v>
      </c>
      <c r="B716" s="30">
        <v>494327.13</v>
      </c>
      <c r="C716" s="7" t="s">
        <v>722</v>
      </c>
      <c r="D716" s="44" t="str">
        <f t="shared" si="11"/>
        <v>ok</v>
      </c>
    </row>
    <row r="717" spans="1:4" x14ac:dyDescent="0.25">
      <c r="A717" s="2" t="s">
        <v>1616</v>
      </c>
      <c r="B717" s="30">
        <v>144699.87</v>
      </c>
      <c r="C717" s="7" t="s">
        <v>723</v>
      </c>
      <c r="D717" s="44" t="str">
        <f t="shared" si="11"/>
        <v>ok</v>
      </c>
    </row>
    <row r="718" spans="1:4" x14ac:dyDescent="0.25">
      <c r="A718" s="2" t="s">
        <v>1618</v>
      </c>
      <c r="B718" s="30">
        <v>247368.18</v>
      </c>
      <c r="C718" s="7" t="s">
        <v>724</v>
      </c>
      <c r="D718" s="44" t="str">
        <f t="shared" si="11"/>
        <v>ok</v>
      </c>
    </row>
    <row r="719" spans="1:4" x14ac:dyDescent="0.25">
      <c r="A719" s="2" t="s">
        <v>1619</v>
      </c>
      <c r="B719" s="30">
        <v>136483.6</v>
      </c>
      <c r="C719" s="7" t="s">
        <v>725</v>
      </c>
      <c r="D719" s="44" t="str">
        <f t="shared" si="11"/>
        <v>ok</v>
      </c>
    </row>
    <row r="720" spans="1:4" x14ac:dyDescent="0.25">
      <c r="A720" s="2" t="s">
        <v>1620</v>
      </c>
      <c r="B720" s="30">
        <v>116819.69</v>
      </c>
      <c r="C720" s="7" t="s">
        <v>726</v>
      </c>
      <c r="D720" s="44" t="str">
        <f t="shared" si="11"/>
        <v>ok</v>
      </c>
    </row>
    <row r="721" spans="1:4" x14ac:dyDescent="0.25">
      <c r="A721" s="2" t="s">
        <v>1621</v>
      </c>
      <c r="B721" s="30">
        <v>623018.92000000004</v>
      </c>
      <c r="C721" s="7" t="s">
        <v>727</v>
      </c>
      <c r="D721" s="44" t="str">
        <f t="shared" si="11"/>
        <v>ok</v>
      </c>
    </row>
    <row r="722" spans="1:4" x14ac:dyDescent="0.25">
      <c r="A722" s="2" t="s">
        <v>1622</v>
      </c>
      <c r="B722" s="30">
        <v>340177.76</v>
      </c>
      <c r="C722" s="7" t="s">
        <v>728</v>
      </c>
      <c r="D722" s="44" t="str">
        <f t="shared" si="11"/>
        <v>ok</v>
      </c>
    </row>
    <row r="723" spans="1:4" x14ac:dyDescent="0.25">
      <c r="A723" s="2" t="s">
        <v>1623</v>
      </c>
      <c r="B723" s="30">
        <v>10145621.5</v>
      </c>
      <c r="C723" s="7" t="s">
        <v>729</v>
      </c>
      <c r="D723" s="44" t="str">
        <f t="shared" si="11"/>
        <v>ok</v>
      </c>
    </row>
    <row r="724" spans="1:4" x14ac:dyDescent="0.25">
      <c r="A724" s="2" t="s">
        <v>1624</v>
      </c>
      <c r="B724" s="30">
        <v>188207.88</v>
      </c>
      <c r="C724" s="7" t="s">
        <v>730</v>
      </c>
      <c r="D724" s="44" t="str">
        <f t="shared" si="11"/>
        <v>ok</v>
      </c>
    </row>
    <row r="725" spans="1:4" x14ac:dyDescent="0.25">
      <c r="A725" s="2" t="s">
        <v>1625</v>
      </c>
      <c r="B725" s="30">
        <v>720207.39</v>
      </c>
      <c r="C725" s="7" t="s">
        <v>731</v>
      </c>
      <c r="D725" s="44" t="str">
        <f t="shared" si="11"/>
        <v>ok</v>
      </c>
    </row>
    <row r="726" spans="1:4" x14ac:dyDescent="0.25">
      <c r="A726" s="2" t="s">
        <v>1626</v>
      </c>
      <c r="B726" s="30">
        <v>873098.81</v>
      </c>
      <c r="C726" s="7" t="s">
        <v>732</v>
      </c>
      <c r="D726" s="44" t="str">
        <f t="shared" si="11"/>
        <v>ok</v>
      </c>
    </row>
    <row r="727" spans="1:4" x14ac:dyDescent="0.25">
      <c r="A727" s="2" t="s">
        <v>1637</v>
      </c>
      <c r="B727" s="30">
        <v>935103.33</v>
      </c>
      <c r="C727" s="7" t="s">
        <v>733</v>
      </c>
      <c r="D727" s="44" t="str">
        <f t="shared" si="11"/>
        <v>ok</v>
      </c>
    </row>
    <row r="728" spans="1:4" x14ac:dyDescent="0.25">
      <c r="A728" s="2" t="s">
        <v>1638</v>
      </c>
      <c r="B728" s="30">
        <v>165737.19</v>
      </c>
      <c r="C728" s="7" t="s">
        <v>734</v>
      </c>
      <c r="D728" s="44" t="str">
        <f t="shared" si="11"/>
        <v>ok</v>
      </c>
    </row>
    <row r="729" spans="1:4" x14ac:dyDescent="0.25">
      <c r="A729" s="2" t="s">
        <v>1639</v>
      </c>
      <c r="B729" s="30">
        <v>117929.82</v>
      </c>
      <c r="C729" s="7" t="s">
        <v>735</v>
      </c>
      <c r="D729" s="44" t="str">
        <f t="shared" si="11"/>
        <v>ok</v>
      </c>
    </row>
    <row r="730" spans="1:4" x14ac:dyDescent="0.25">
      <c r="A730" s="2" t="s">
        <v>1640</v>
      </c>
      <c r="B730" s="30">
        <v>427979.6</v>
      </c>
      <c r="C730" s="7" t="s">
        <v>736</v>
      </c>
      <c r="D730" s="44" t="str">
        <f t="shared" si="11"/>
        <v>ok</v>
      </c>
    </row>
    <row r="731" spans="1:4" x14ac:dyDescent="0.25">
      <c r="A731" s="2" t="s">
        <v>1641</v>
      </c>
      <c r="B731" s="30">
        <v>295018.69</v>
      </c>
      <c r="C731" s="7" t="s">
        <v>737</v>
      </c>
      <c r="D731" s="44" t="str">
        <f t="shared" si="11"/>
        <v>ok</v>
      </c>
    </row>
    <row r="732" spans="1:4" x14ac:dyDescent="0.25">
      <c r="A732" s="2" t="s">
        <v>1642</v>
      </c>
      <c r="B732" s="30">
        <v>1750106.06</v>
      </c>
      <c r="C732" s="7" t="s">
        <v>738</v>
      </c>
      <c r="D732" s="44" t="str">
        <f t="shared" si="11"/>
        <v>ok</v>
      </c>
    </row>
    <row r="733" spans="1:4" x14ac:dyDescent="0.25">
      <c r="A733" s="2" t="s">
        <v>1643</v>
      </c>
      <c r="B733" s="30">
        <v>248556.87</v>
      </c>
      <c r="C733" s="7" t="s">
        <v>739</v>
      </c>
      <c r="D733" s="44" t="str">
        <f t="shared" si="11"/>
        <v>ok</v>
      </c>
    </row>
    <row r="734" spans="1:4" x14ac:dyDescent="0.25">
      <c r="A734" s="2" t="s">
        <v>1644</v>
      </c>
      <c r="B734" s="30">
        <v>173270.96</v>
      </c>
      <c r="C734" s="7" t="s">
        <v>740</v>
      </c>
      <c r="D734" s="44" t="str">
        <f t="shared" si="11"/>
        <v>ok</v>
      </c>
    </row>
    <row r="735" spans="1:4" x14ac:dyDescent="0.25">
      <c r="A735" s="2" t="s">
        <v>1645</v>
      </c>
      <c r="B735" s="30">
        <v>148463.76</v>
      </c>
      <c r="C735" s="7" t="s">
        <v>741</v>
      </c>
      <c r="D735" s="44" t="str">
        <f t="shared" si="11"/>
        <v>ok</v>
      </c>
    </row>
    <row r="736" spans="1:4" x14ac:dyDescent="0.25">
      <c r="A736" s="2" t="s">
        <v>1646</v>
      </c>
      <c r="B736" s="30">
        <v>136260.26</v>
      </c>
      <c r="C736" s="7" t="s">
        <v>742</v>
      </c>
      <c r="D736" s="44" t="str">
        <f t="shared" si="11"/>
        <v>ok</v>
      </c>
    </row>
    <row r="737" spans="1:4" x14ac:dyDescent="0.25">
      <c r="A737" s="2" t="s">
        <v>1647</v>
      </c>
      <c r="B737" s="30">
        <v>342867.34</v>
      </c>
      <c r="C737" s="7" t="s">
        <v>743</v>
      </c>
      <c r="D737" s="44" t="str">
        <f t="shared" si="11"/>
        <v>ok</v>
      </c>
    </row>
    <row r="738" spans="1:4" x14ac:dyDescent="0.25">
      <c r="A738" s="2" t="s">
        <v>1648</v>
      </c>
      <c r="B738" s="30">
        <v>296804.34000000003</v>
      </c>
      <c r="C738" s="7" t="s">
        <v>744</v>
      </c>
      <c r="D738" s="44" t="str">
        <f t="shared" si="11"/>
        <v>ok</v>
      </c>
    </row>
    <row r="739" spans="1:4" x14ac:dyDescent="0.25">
      <c r="A739" s="2" t="s">
        <v>1649</v>
      </c>
      <c r="B739" s="30">
        <v>512181.39</v>
      </c>
      <c r="C739" s="7" t="s">
        <v>745</v>
      </c>
      <c r="D739" s="44" t="str">
        <f t="shared" si="11"/>
        <v>ok</v>
      </c>
    </row>
    <row r="740" spans="1:4" x14ac:dyDescent="0.25">
      <c r="A740" s="2" t="s">
        <v>1627</v>
      </c>
      <c r="B740" s="30">
        <v>1364234.37</v>
      </c>
      <c r="C740" s="7" t="s">
        <v>746</v>
      </c>
      <c r="D740" s="44" t="str">
        <f t="shared" si="11"/>
        <v>ok</v>
      </c>
    </row>
    <row r="741" spans="1:4" x14ac:dyDescent="0.25">
      <c r="A741" s="2" t="s">
        <v>1628</v>
      </c>
      <c r="B741" s="30">
        <v>823556.22</v>
      </c>
      <c r="C741" s="7" t="s">
        <v>747</v>
      </c>
      <c r="D741" s="44" t="str">
        <f t="shared" si="11"/>
        <v>ok</v>
      </c>
    </row>
    <row r="742" spans="1:4" x14ac:dyDescent="0.25">
      <c r="A742" s="2" t="s">
        <v>1629</v>
      </c>
      <c r="B742" s="30">
        <v>1122319.33</v>
      </c>
      <c r="C742" s="7" t="s">
        <v>748</v>
      </c>
      <c r="D742" s="44" t="str">
        <f t="shared" si="11"/>
        <v>ok</v>
      </c>
    </row>
    <row r="743" spans="1:4" x14ac:dyDescent="0.25">
      <c r="A743" s="2" t="s">
        <v>1630</v>
      </c>
      <c r="B743" s="30">
        <v>143898.51999999999</v>
      </c>
      <c r="C743" s="7" t="s">
        <v>749</v>
      </c>
      <c r="D743" s="44" t="str">
        <f t="shared" si="11"/>
        <v>ok</v>
      </c>
    </row>
    <row r="744" spans="1:4" x14ac:dyDescent="0.25">
      <c r="A744" s="2" t="s">
        <v>1631</v>
      </c>
      <c r="B744" s="30">
        <v>255210.28</v>
      </c>
      <c r="C744" s="7" t="s">
        <v>750</v>
      </c>
      <c r="D744" s="44" t="str">
        <f t="shared" si="11"/>
        <v>ok</v>
      </c>
    </row>
    <row r="745" spans="1:4" x14ac:dyDescent="0.25">
      <c r="A745" s="2" t="s">
        <v>1632</v>
      </c>
      <c r="B745" s="30">
        <v>125906.13</v>
      </c>
      <c r="C745" s="7" t="s">
        <v>751</v>
      </c>
      <c r="D745" s="44" t="str">
        <f t="shared" si="11"/>
        <v>ok</v>
      </c>
    </row>
    <row r="746" spans="1:4" x14ac:dyDescent="0.25">
      <c r="A746" s="2" t="s">
        <v>1633</v>
      </c>
      <c r="B746" s="30">
        <v>134598.07</v>
      </c>
      <c r="C746" s="7" t="s">
        <v>752</v>
      </c>
      <c r="D746" s="44" t="str">
        <f t="shared" si="11"/>
        <v>ok</v>
      </c>
    </row>
    <row r="747" spans="1:4" x14ac:dyDescent="0.25">
      <c r="A747" s="2" t="s">
        <v>1634</v>
      </c>
      <c r="B747" s="30">
        <v>136984.97</v>
      </c>
      <c r="C747" s="7" t="s">
        <v>753</v>
      </c>
      <c r="D747" s="44" t="str">
        <f t="shared" si="11"/>
        <v>ok</v>
      </c>
    </row>
    <row r="748" spans="1:4" x14ac:dyDescent="0.25">
      <c r="A748" s="2" t="s">
        <v>1635</v>
      </c>
      <c r="B748" s="30">
        <v>162309.34</v>
      </c>
      <c r="C748" s="7" t="s">
        <v>754</v>
      </c>
      <c r="D748" s="44" t="str">
        <f t="shared" si="11"/>
        <v>ok</v>
      </c>
    </row>
    <row r="749" spans="1:4" x14ac:dyDescent="0.25">
      <c r="A749" s="2" t="s">
        <v>1636</v>
      </c>
      <c r="B749" s="30">
        <v>114261.67</v>
      </c>
      <c r="C749" s="7" t="s">
        <v>755</v>
      </c>
      <c r="D749" s="44" t="str">
        <f t="shared" si="11"/>
        <v>ok</v>
      </c>
    </row>
    <row r="750" spans="1:4" x14ac:dyDescent="0.25">
      <c r="A750" s="2" t="s">
        <v>1650</v>
      </c>
      <c r="B750" s="30">
        <v>829775.41</v>
      </c>
      <c r="C750" s="7" t="s">
        <v>756</v>
      </c>
      <c r="D750" s="44" t="str">
        <f t="shared" si="11"/>
        <v>ok</v>
      </c>
    </row>
    <row r="751" spans="1:4" x14ac:dyDescent="0.25">
      <c r="A751" s="2" t="s">
        <v>1651</v>
      </c>
      <c r="B751" s="30">
        <v>203123.25</v>
      </c>
      <c r="C751" s="7" t="s">
        <v>757</v>
      </c>
      <c r="D751" s="44" t="str">
        <f t="shared" si="11"/>
        <v>ok</v>
      </c>
    </row>
    <row r="752" spans="1:4" x14ac:dyDescent="0.25">
      <c r="A752" s="2" t="s">
        <v>1652</v>
      </c>
      <c r="B752" s="30">
        <v>210501.92</v>
      </c>
      <c r="C752" s="7" t="s">
        <v>758</v>
      </c>
      <c r="D752" s="44" t="str">
        <f t="shared" si="11"/>
        <v>ok</v>
      </c>
    </row>
    <row r="753" spans="1:4" x14ac:dyDescent="0.25">
      <c r="A753" s="2" t="s">
        <v>1741</v>
      </c>
      <c r="B753" s="30">
        <v>133233.41</v>
      </c>
      <c r="C753" s="7" t="s">
        <v>759</v>
      </c>
      <c r="D753" s="44" t="str">
        <f t="shared" si="11"/>
        <v>ok</v>
      </c>
    </row>
    <row r="754" spans="1:4" x14ac:dyDescent="0.25">
      <c r="A754" s="2" t="s">
        <v>1653</v>
      </c>
      <c r="B754" s="30">
        <v>230335.97</v>
      </c>
      <c r="C754" s="7" t="s">
        <v>760</v>
      </c>
      <c r="D754" s="44" t="str">
        <f t="shared" si="11"/>
        <v>ok</v>
      </c>
    </row>
    <row r="755" spans="1:4" x14ac:dyDescent="0.25">
      <c r="A755" s="2" t="s">
        <v>1654</v>
      </c>
      <c r="B755" s="30">
        <v>315938.23</v>
      </c>
      <c r="C755" s="7" t="s">
        <v>761</v>
      </c>
      <c r="D755" s="44" t="str">
        <f t="shared" si="11"/>
        <v>ok</v>
      </c>
    </row>
    <row r="756" spans="1:4" x14ac:dyDescent="0.25">
      <c r="A756" s="2" t="s">
        <v>1655</v>
      </c>
      <c r="B756" s="30">
        <v>414131.44</v>
      </c>
      <c r="C756" s="7" t="s">
        <v>762</v>
      </c>
      <c r="D756" s="44" t="str">
        <f t="shared" si="11"/>
        <v>ok</v>
      </c>
    </row>
    <row r="757" spans="1:4" x14ac:dyDescent="0.25">
      <c r="A757" s="2" t="s">
        <v>1656</v>
      </c>
      <c r="B757" s="30">
        <v>212856.5</v>
      </c>
      <c r="C757" s="7" t="s">
        <v>763</v>
      </c>
      <c r="D757" s="44" t="str">
        <f t="shared" si="11"/>
        <v>ok</v>
      </c>
    </row>
    <row r="758" spans="1:4" x14ac:dyDescent="0.25">
      <c r="A758" s="2" t="s">
        <v>1657</v>
      </c>
      <c r="B758" s="30">
        <v>145373.5</v>
      </c>
      <c r="C758" s="7" t="s">
        <v>764</v>
      </c>
      <c r="D758" s="44" t="str">
        <f t="shared" si="11"/>
        <v>ok</v>
      </c>
    </row>
    <row r="759" spans="1:4" x14ac:dyDescent="0.25">
      <c r="A759" s="2" t="s">
        <v>1658</v>
      </c>
      <c r="B759" s="30">
        <v>164548.88</v>
      </c>
      <c r="C759" s="7" t="s">
        <v>765</v>
      </c>
      <c r="D759" s="44" t="str">
        <f t="shared" si="11"/>
        <v>ok</v>
      </c>
    </row>
    <row r="760" spans="1:4" x14ac:dyDescent="0.25">
      <c r="A760" s="2" t="s">
        <v>1659</v>
      </c>
      <c r="B760" s="30">
        <v>177513.53</v>
      </c>
      <c r="C760" s="7" t="s">
        <v>766</v>
      </c>
      <c r="D760" s="44" t="str">
        <f t="shared" si="11"/>
        <v>ok</v>
      </c>
    </row>
    <row r="761" spans="1:4" x14ac:dyDescent="0.25">
      <c r="A761" s="2" t="s">
        <v>1660</v>
      </c>
      <c r="B761" s="30">
        <v>486774.17</v>
      </c>
      <c r="C761" s="7" t="s">
        <v>767</v>
      </c>
      <c r="D761" s="44" t="str">
        <f t="shared" si="11"/>
        <v>ok</v>
      </c>
    </row>
    <row r="762" spans="1:4" x14ac:dyDescent="0.25">
      <c r="A762" s="2" t="s">
        <v>1661</v>
      </c>
      <c r="B762" s="30">
        <v>1796982.16</v>
      </c>
      <c r="C762" s="7" t="s">
        <v>768</v>
      </c>
      <c r="D762" s="44" t="str">
        <f t="shared" si="11"/>
        <v>ok</v>
      </c>
    </row>
    <row r="763" spans="1:4" x14ac:dyDescent="0.25">
      <c r="A763" s="2" t="s">
        <v>1662</v>
      </c>
      <c r="B763" s="30">
        <v>122913.72</v>
      </c>
      <c r="C763" s="7" t="s">
        <v>769</v>
      </c>
      <c r="D763" s="44" t="str">
        <f t="shared" si="11"/>
        <v>ok</v>
      </c>
    </row>
    <row r="764" spans="1:4" x14ac:dyDescent="0.25">
      <c r="A764" s="2" t="s">
        <v>1663</v>
      </c>
      <c r="B764" s="30">
        <v>114329.97</v>
      </c>
      <c r="C764" s="7" t="s">
        <v>770</v>
      </c>
      <c r="D764" s="44" t="str">
        <f t="shared" si="11"/>
        <v>ok</v>
      </c>
    </row>
    <row r="765" spans="1:4" x14ac:dyDescent="0.25">
      <c r="A765" s="2" t="s">
        <v>1743</v>
      </c>
      <c r="B765" s="30">
        <v>188295.77</v>
      </c>
      <c r="C765" s="7" t="s">
        <v>771</v>
      </c>
      <c r="D765" s="44" t="str">
        <f t="shared" si="11"/>
        <v>ok</v>
      </c>
    </row>
    <row r="766" spans="1:4" x14ac:dyDescent="0.25">
      <c r="A766" s="2" t="s">
        <v>1664</v>
      </c>
      <c r="B766" s="30">
        <v>300410.5</v>
      </c>
      <c r="C766" s="7" t="s">
        <v>772</v>
      </c>
      <c r="D766" s="44" t="str">
        <f t="shared" si="11"/>
        <v>ok</v>
      </c>
    </row>
    <row r="767" spans="1:4" x14ac:dyDescent="0.25">
      <c r="A767" s="2" t="s">
        <v>1665</v>
      </c>
      <c r="B767" s="30">
        <v>325582.40000000002</v>
      </c>
      <c r="C767" s="7" t="s">
        <v>773</v>
      </c>
      <c r="D767" s="44" t="str">
        <f t="shared" si="11"/>
        <v>ok</v>
      </c>
    </row>
    <row r="768" spans="1:4" x14ac:dyDescent="0.25">
      <c r="A768" s="2" t="s">
        <v>1666</v>
      </c>
      <c r="B768" s="30">
        <v>251521.49</v>
      </c>
      <c r="C768" s="7" t="s">
        <v>774</v>
      </c>
      <c r="D768" s="44" t="str">
        <f t="shared" si="11"/>
        <v>ok</v>
      </c>
    </row>
    <row r="769" spans="1:4" x14ac:dyDescent="0.25">
      <c r="A769" s="2" t="s">
        <v>1581</v>
      </c>
      <c r="B769" s="30">
        <v>220394.17</v>
      </c>
      <c r="C769" s="7" t="s">
        <v>775</v>
      </c>
      <c r="D769" s="44" t="str">
        <f t="shared" si="11"/>
        <v>ok</v>
      </c>
    </row>
    <row r="770" spans="1:4" x14ac:dyDescent="0.25">
      <c r="A770" s="2" t="s">
        <v>1582</v>
      </c>
      <c r="B770" s="30">
        <v>168537.73</v>
      </c>
      <c r="C770" s="7" t="s">
        <v>776</v>
      </c>
      <c r="D770" s="44" t="str">
        <f t="shared" si="11"/>
        <v>ok</v>
      </c>
    </row>
    <row r="771" spans="1:4" x14ac:dyDescent="0.25">
      <c r="A771" s="2" t="s">
        <v>1583</v>
      </c>
      <c r="B771" s="30">
        <v>2837056.87</v>
      </c>
      <c r="C771" s="7" t="s">
        <v>777</v>
      </c>
      <c r="D771" s="44" t="str">
        <f t="shared" ref="D771:D834" si="12">IF(A771=C771,"ok","erro")</f>
        <v>ok</v>
      </c>
    </row>
    <row r="772" spans="1:4" x14ac:dyDescent="0.25">
      <c r="A772" s="2" t="s">
        <v>1584</v>
      </c>
      <c r="B772" s="30">
        <v>155994.65</v>
      </c>
      <c r="C772" s="7" t="s">
        <v>778</v>
      </c>
      <c r="D772" s="44" t="str">
        <f t="shared" si="12"/>
        <v>ok</v>
      </c>
    </row>
    <row r="773" spans="1:4" x14ac:dyDescent="0.25">
      <c r="A773" s="2" t="s">
        <v>1585</v>
      </c>
      <c r="B773" s="30">
        <v>243474.2</v>
      </c>
      <c r="C773" s="7" t="s">
        <v>779</v>
      </c>
      <c r="D773" s="44" t="str">
        <f t="shared" si="12"/>
        <v>ok</v>
      </c>
    </row>
    <row r="774" spans="1:4" x14ac:dyDescent="0.25">
      <c r="A774" s="2" t="s">
        <v>1742</v>
      </c>
      <c r="B774" s="30">
        <v>93253.86</v>
      </c>
      <c r="C774" s="7" t="s">
        <v>780</v>
      </c>
      <c r="D774" s="44" t="str">
        <f t="shared" si="12"/>
        <v>ok</v>
      </c>
    </row>
    <row r="775" spans="1:4" x14ac:dyDescent="0.25">
      <c r="A775" s="2" t="s">
        <v>1586</v>
      </c>
      <c r="B775" s="30">
        <v>192036.3</v>
      </c>
      <c r="C775" s="7" t="s">
        <v>781</v>
      </c>
      <c r="D775" s="44" t="str">
        <f t="shared" si="12"/>
        <v>ok</v>
      </c>
    </row>
    <row r="776" spans="1:4" x14ac:dyDescent="0.25">
      <c r="A776" s="2" t="s">
        <v>1587</v>
      </c>
      <c r="B776" s="30">
        <v>104362.94</v>
      </c>
      <c r="C776" s="7" t="s">
        <v>782</v>
      </c>
      <c r="D776" s="44" t="str">
        <f t="shared" si="12"/>
        <v>ok</v>
      </c>
    </row>
    <row r="777" spans="1:4" x14ac:dyDescent="0.25">
      <c r="A777" s="2" t="s">
        <v>1588</v>
      </c>
      <c r="B777" s="30">
        <v>175498.13</v>
      </c>
      <c r="C777" s="7" t="s">
        <v>783</v>
      </c>
      <c r="D777" s="44" t="str">
        <f t="shared" si="12"/>
        <v>ok</v>
      </c>
    </row>
    <row r="778" spans="1:4" x14ac:dyDescent="0.25">
      <c r="A778" s="2" t="s">
        <v>1589</v>
      </c>
      <c r="B778" s="30">
        <v>171470.56</v>
      </c>
      <c r="C778" s="7" t="s">
        <v>784</v>
      </c>
      <c r="D778" s="44" t="str">
        <f t="shared" si="12"/>
        <v>ok</v>
      </c>
    </row>
    <row r="779" spans="1:4" x14ac:dyDescent="0.25">
      <c r="A779" s="2" t="s">
        <v>1590</v>
      </c>
      <c r="B779" s="30">
        <v>169668.96</v>
      </c>
      <c r="C779" s="7" t="s">
        <v>785</v>
      </c>
      <c r="D779" s="44" t="str">
        <f t="shared" si="12"/>
        <v>ok</v>
      </c>
    </row>
    <row r="780" spans="1:4" x14ac:dyDescent="0.25">
      <c r="A780" s="2" t="s">
        <v>1591</v>
      </c>
      <c r="B780" s="30">
        <v>145794.03</v>
      </c>
      <c r="C780" s="7" t="s">
        <v>786</v>
      </c>
      <c r="D780" s="44" t="str">
        <f t="shared" si="12"/>
        <v>ok</v>
      </c>
    </row>
    <row r="781" spans="1:4" x14ac:dyDescent="0.25">
      <c r="A781" s="2" t="s">
        <v>1592</v>
      </c>
      <c r="B781" s="30">
        <v>187688.42</v>
      </c>
      <c r="C781" s="7" t="s">
        <v>787</v>
      </c>
      <c r="D781" s="44" t="str">
        <f t="shared" si="12"/>
        <v>ok</v>
      </c>
    </row>
    <row r="782" spans="1:4" x14ac:dyDescent="0.25">
      <c r="A782" s="2" t="s">
        <v>1593</v>
      </c>
      <c r="B782" s="30">
        <v>131822.6</v>
      </c>
      <c r="C782" s="7" t="s">
        <v>788</v>
      </c>
      <c r="D782" s="44" t="str">
        <f t="shared" si="12"/>
        <v>ok</v>
      </c>
    </row>
    <row r="783" spans="1:4" x14ac:dyDescent="0.25">
      <c r="A783" s="2" t="s">
        <v>1594</v>
      </c>
      <c r="B783" s="30">
        <v>121118.21</v>
      </c>
      <c r="C783" s="7" t="s">
        <v>789</v>
      </c>
      <c r="D783" s="44" t="str">
        <f t="shared" si="12"/>
        <v>ok</v>
      </c>
    </row>
    <row r="784" spans="1:4" x14ac:dyDescent="0.25">
      <c r="A784" s="2" t="s">
        <v>1595</v>
      </c>
      <c r="B784" s="30">
        <v>170026.09</v>
      </c>
      <c r="C784" s="7" t="s">
        <v>790</v>
      </c>
      <c r="D784" s="44" t="str">
        <f t="shared" si="12"/>
        <v>ok</v>
      </c>
    </row>
    <row r="785" spans="1:4" x14ac:dyDescent="0.25">
      <c r="A785" s="2" t="s">
        <v>1596</v>
      </c>
      <c r="B785" s="30">
        <v>799049.93</v>
      </c>
      <c r="C785" s="7" t="s">
        <v>791</v>
      </c>
      <c r="D785" s="44" t="str">
        <f t="shared" si="12"/>
        <v>ok</v>
      </c>
    </row>
    <row r="786" spans="1:4" x14ac:dyDescent="0.25">
      <c r="A786" s="2" t="s">
        <v>1597</v>
      </c>
      <c r="B786" s="30">
        <v>301714.82</v>
      </c>
      <c r="C786" s="7" t="s">
        <v>792</v>
      </c>
      <c r="D786" s="44" t="str">
        <f t="shared" si="12"/>
        <v>ok</v>
      </c>
    </row>
    <row r="787" spans="1:4" x14ac:dyDescent="0.25">
      <c r="A787" s="2" t="s">
        <v>1598</v>
      </c>
      <c r="B787" s="30">
        <v>268396.53999999998</v>
      </c>
      <c r="C787" s="7" t="s">
        <v>793</v>
      </c>
      <c r="D787" s="44" t="str">
        <f t="shared" si="12"/>
        <v>ok</v>
      </c>
    </row>
    <row r="788" spans="1:4" x14ac:dyDescent="0.25">
      <c r="A788" s="2" t="s">
        <v>1600</v>
      </c>
      <c r="B788" s="30">
        <v>237083.78</v>
      </c>
      <c r="C788" s="7" t="s">
        <v>794</v>
      </c>
      <c r="D788" s="44" t="str">
        <f t="shared" si="12"/>
        <v>ok</v>
      </c>
    </row>
    <row r="789" spans="1:4" x14ac:dyDescent="0.25">
      <c r="A789" s="2" t="s">
        <v>1599</v>
      </c>
      <c r="B789" s="30">
        <v>120880.63</v>
      </c>
      <c r="C789" s="7" t="s">
        <v>795</v>
      </c>
      <c r="D789" s="44" t="str">
        <f t="shared" si="12"/>
        <v>ok</v>
      </c>
    </row>
    <row r="790" spans="1:4" x14ac:dyDescent="0.25">
      <c r="A790" s="2" t="s">
        <v>1601</v>
      </c>
      <c r="B790" s="30">
        <v>396044.87</v>
      </c>
      <c r="C790" s="7" t="s">
        <v>796</v>
      </c>
      <c r="D790" s="44" t="str">
        <f t="shared" si="12"/>
        <v>ok</v>
      </c>
    </row>
    <row r="791" spans="1:4" x14ac:dyDescent="0.25">
      <c r="A791" s="2" t="s">
        <v>1602</v>
      </c>
      <c r="B791" s="30">
        <v>11467435.630000001</v>
      </c>
      <c r="C791" s="7" t="s">
        <v>797</v>
      </c>
      <c r="D791" s="44" t="str">
        <f t="shared" si="12"/>
        <v>ok</v>
      </c>
    </row>
    <row r="792" spans="1:4" x14ac:dyDescent="0.25">
      <c r="A792" s="2" t="s">
        <v>1603</v>
      </c>
      <c r="B792" s="30">
        <v>229250.51</v>
      </c>
      <c r="C792" s="7" t="s">
        <v>798</v>
      </c>
      <c r="D792" s="44" t="str">
        <f t="shared" si="12"/>
        <v>ok</v>
      </c>
    </row>
    <row r="793" spans="1:4" x14ac:dyDescent="0.25">
      <c r="A793" s="2" t="s">
        <v>1604</v>
      </c>
      <c r="B793" s="30">
        <v>128091.71</v>
      </c>
      <c r="C793" s="7" t="s">
        <v>799</v>
      </c>
      <c r="D793" s="44" t="str">
        <f t="shared" si="12"/>
        <v>ok</v>
      </c>
    </row>
    <row r="794" spans="1:4" x14ac:dyDescent="0.25">
      <c r="A794" s="2" t="s">
        <v>1605</v>
      </c>
      <c r="B794" s="30">
        <v>186177.35</v>
      </c>
      <c r="C794" s="7" t="s">
        <v>800</v>
      </c>
      <c r="D794" s="44" t="str">
        <f t="shared" si="12"/>
        <v>ok</v>
      </c>
    </row>
    <row r="795" spans="1:4" x14ac:dyDescent="0.25">
      <c r="A795" s="2" t="s">
        <v>1607</v>
      </c>
      <c r="B795" s="30">
        <v>202593.36</v>
      </c>
      <c r="C795" s="7" t="s">
        <v>801</v>
      </c>
      <c r="D795" s="44" t="str">
        <f t="shared" si="12"/>
        <v>ok</v>
      </c>
    </row>
    <row r="796" spans="1:4" x14ac:dyDescent="0.25">
      <c r="A796" s="2" t="s">
        <v>1606</v>
      </c>
      <c r="B796" s="30">
        <v>326421.28000000003</v>
      </c>
      <c r="C796" s="7" t="s">
        <v>802</v>
      </c>
      <c r="D796" s="44" t="str">
        <f t="shared" si="12"/>
        <v>ok</v>
      </c>
    </row>
    <row r="797" spans="1:4" x14ac:dyDescent="0.25">
      <c r="A797" s="2" t="s">
        <v>1608</v>
      </c>
      <c r="B797" s="30">
        <v>124603.07</v>
      </c>
      <c r="C797" s="7" t="s">
        <v>803</v>
      </c>
      <c r="D797" s="44" t="str">
        <f t="shared" si="12"/>
        <v>ok</v>
      </c>
    </row>
    <row r="798" spans="1:4" x14ac:dyDescent="0.25">
      <c r="A798" s="2" t="s">
        <v>1609</v>
      </c>
      <c r="B798" s="30">
        <v>174377.15</v>
      </c>
      <c r="C798" s="7" t="s">
        <v>804</v>
      </c>
      <c r="D798" s="44" t="str">
        <f t="shared" si="12"/>
        <v>ok</v>
      </c>
    </row>
    <row r="799" spans="1:4" x14ac:dyDescent="0.25">
      <c r="A799" s="2" t="s">
        <v>1667</v>
      </c>
      <c r="B799" s="30">
        <v>115750.86</v>
      </c>
      <c r="C799" s="7" t="s">
        <v>805</v>
      </c>
      <c r="D799" s="44" t="str">
        <f t="shared" si="12"/>
        <v>ok</v>
      </c>
    </row>
    <row r="800" spans="1:4" x14ac:dyDescent="0.25">
      <c r="A800" s="2" t="s">
        <v>1668</v>
      </c>
      <c r="B800" s="30">
        <v>579054.5</v>
      </c>
      <c r="C800" s="7" t="s">
        <v>806</v>
      </c>
      <c r="D800" s="44" t="str">
        <f t="shared" si="12"/>
        <v>ok</v>
      </c>
    </row>
    <row r="801" spans="1:4" x14ac:dyDescent="0.25">
      <c r="A801" s="2" t="s">
        <v>1669</v>
      </c>
      <c r="B801" s="30">
        <v>122140.21</v>
      </c>
      <c r="C801" s="7" t="s">
        <v>807</v>
      </c>
      <c r="D801" s="44" t="str">
        <f t="shared" si="12"/>
        <v>ok</v>
      </c>
    </row>
    <row r="802" spans="1:4" x14ac:dyDescent="0.25">
      <c r="A802" s="2" t="s">
        <v>1670</v>
      </c>
      <c r="B802" s="30">
        <v>938437.23</v>
      </c>
      <c r="C802" s="7" t="s">
        <v>808</v>
      </c>
      <c r="D802" s="44" t="str">
        <f t="shared" si="12"/>
        <v>ok</v>
      </c>
    </row>
    <row r="803" spans="1:4" x14ac:dyDescent="0.25">
      <c r="A803" s="2" t="s">
        <v>1671</v>
      </c>
      <c r="B803" s="30">
        <v>131193.62</v>
      </c>
      <c r="C803" s="7" t="s">
        <v>809</v>
      </c>
      <c r="D803" s="44" t="str">
        <f t="shared" si="12"/>
        <v>ok</v>
      </c>
    </row>
    <row r="804" spans="1:4" x14ac:dyDescent="0.25">
      <c r="A804" s="2" t="s">
        <v>1672</v>
      </c>
      <c r="B804" s="30">
        <v>172949.81</v>
      </c>
      <c r="C804" s="7" t="s">
        <v>810</v>
      </c>
      <c r="D804" s="44" t="str">
        <f t="shared" si="12"/>
        <v>ok</v>
      </c>
    </row>
    <row r="805" spans="1:4" x14ac:dyDescent="0.25">
      <c r="A805" s="2" t="s">
        <v>1673</v>
      </c>
      <c r="B805" s="30">
        <v>218345.36</v>
      </c>
      <c r="C805" s="7" t="s">
        <v>811</v>
      </c>
      <c r="D805" s="44" t="str">
        <f t="shared" si="12"/>
        <v>ok</v>
      </c>
    </row>
    <row r="806" spans="1:4" x14ac:dyDescent="0.25">
      <c r="A806" s="2" t="s">
        <v>1674</v>
      </c>
      <c r="B806" s="30">
        <v>246042.53</v>
      </c>
      <c r="C806" s="7" t="s">
        <v>812</v>
      </c>
      <c r="D806" s="44" t="str">
        <f t="shared" si="12"/>
        <v>ok</v>
      </c>
    </row>
    <row r="807" spans="1:4" x14ac:dyDescent="0.25">
      <c r="A807" s="2" t="s">
        <v>1675</v>
      </c>
      <c r="B807" s="30">
        <v>1972846.79</v>
      </c>
      <c r="C807" s="7" t="s">
        <v>813</v>
      </c>
      <c r="D807" s="44" t="str">
        <f t="shared" si="12"/>
        <v>ok</v>
      </c>
    </row>
    <row r="808" spans="1:4" x14ac:dyDescent="0.25">
      <c r="A808" s="2" t="s">
        <v>1676</v>
      </c>
      <c r="B808" s="30">
        <v>3660172.65</v>
      </c>
      <c r="C808" s="7" t="s">
        <v>814</v>
      </c>
      <c r="D808" s="44" t="str">
        <f t="shared" si="12"/>
        <v>ok</v>
      </c>
    </row>
    <row r="809" spans="1:4" x14ac:dyDescent="0.25">
      <c r="A809" s="2" t="s">
        <v>1677</v>
      </c>
      <c r="B809" s="30">
        <v>228171</v>
      </c>
      <c r="C809" s="7" t="s">
        <v>815</v>
      </c>
      <c r="D809" s="44" t="str">
        <f t="shared" si="12"/>
        <v>ok</v>
      </c>
    </row>
    <row r="810" spans="1:4" x14ac:dyDescent="0.25">
      <c r="A810" s="2" t="s">
        <v>1678</v>
      </c>
      <c r="B810" s="30">
        <v>478517.42</v>
      </c>
      <c r="C810" s="7" t="s">
        <v>816</v>
      </c>
      <c r="D810" s="44" t="str">
        <f t="shared" si="12"/>
        <v>ok</v>
      </c>
    </row>
    <row r="811" spans="1:4" x14ac:dyDescent="0.25">
      <c r="A811" s="2" t="s">
        <v>1679</v>
      </c>
      <c r="B811" s="30">
        <v>389174.39</v>
      </c>
      <c r="C811" s="7" t="s">
        <v>817</v>
      </c>
      <c r="D811" s="44" t="str">
        <f t="shared" si="12"/>
        <v>ok</v>
      </c>
    </row>
    <row r="812" spans="1:4" x14ac:dyDescent="0.25">
      <c r="A812" s="2" t="s">
        <v>1680</v>
      </c>
      <c r="B812" s="30">
        <v>138799.42000000001</v>
      </c>
      <c r="C812" s="7" t="s">
        <v>818</v>
      </c>
      <c r="D812" s="44" t="str">
        <f t="shared" si="12"/>
        <v>ok</v>
      </c>
    </row>
    <row r="813" spans="1:4" x14ac:dyDescent="0.25">
      <c r="A813" s="2" t="s">
        <v>1681</v>
      </c>
      <c r="B813" s="30">
        <v>174412.83</v>
      </c>
      <c r="C813" s="7" t="s">
        <v>819</v>
      </c>
      <c r="D813" s="44" t="str">
        <f t="shared" si="12"/>
        <v>ok</v>
      </c>
    </row>
    <row r="814" spans="1:4" x14ac:dyDescent="0.25">
      <c r="A814" s="2" t="s">
        <v>1682</v>
      </c>
      <c r="B814" s="30">
        <v>236542.13</v>
      </c>
      <c r="C814" s="7" t="s">
        <v>820</v>
      </c>
      <c r="D814" s="44" t="str">
        <f t="shared" si="12"/>
        <v>ok</v>
      </c>
    </row>
    <row r="815" spans="1:4" x14ac:dyDescent="0.25">
      <c r="A815" s="2" t="s">
        <v>1683</v>
      </c>
      <c r="B815" s="30">
        <v>2688063.67</v>
      </c>
      <c r="C815" s="7" t="s">
        <v>821</v>
      </c>
      <c r="D815" s="44" t="str">
        <f t="shared" si="12"/>
        <v>ok</v>
      </c>
    </row>
    <row r="816" spans="1:4" x14ac:dyDescent="0.25">
      <c r="A816" s="2" t="s">
        <v>1684</v>
      </c>
      <c r="B816" s="30">
        <v>1621289.01</v>
      </c>
      <c r="C816" s="7" t="s">
        <v>822</v>
      </c>
      <c r="D816" s="44" t="str">
        <f t="shared" si="12"/>
        <v>ok</v>
      </c>
    </row>
    <row r="817" spans="1:4" x14ac:dyDescent="0.25">
      <c r="A817" s="2" t="s">
        <v>1685</v>
      </c>
      <c r="B817" s="30">
        <v>1300863.4099999999</v>
      </c>
      <c r="C817" s="7" t="s">
        <v>823</v>
      </c>
      <c r="D817" s="44" t="str">
        <f t="shared" si="12"/>
        <v>ok</v>
      </c>
    </row>
    <row r="818" spans="1:4" x14ac:dyDescent="0.25">
      <c r="A818" s="2" t="s">
        <v>1686</v>
      </c>
      <c r="B818" s="30">
        <v>162860.26999999999</v>
      </c>
      <c r="C818" s="7" t="s">
        <v>824</v>
      </c>
      <c r="D818" s="44" t="str">
        <f t="shared" si="12"/>
        <v>ok</v>
      </c>
    </row>
    <row r="819" spans="1:4" x14ac:dyDescent="0.25">
      <c r="A819" s="2" t="s">
        <v>1687</v>
      </c>
      <c r="B819" s="30">
        <v>1215346.67</v>
      </c>
      <c r="C819" s="7" t="s">
        <v>825</v>
      </c>
      <c r="D819" s="44" t="str">
        <f t="shared" si="12"/>
        <v>ok</v>
      </c>
    </row>
    <row r="820" spans="1:4" x14ac:dyDescent="0.25">
      <c r="A820" s="2" t="s">
        <v>1688</v>
      </c>
      <c r="B820" s="30">
        <v>504325.94</v>
      </c>
      <c r="C820" s="7" t="s">
        <v>826</v>
      </c>
      <c r="D820" s="44" t="str">
        <f t="shared" si="12"/>
        <v>ok</v>
      </c>
    </row>
    <row r="821" spans="1:4" x14ac:dyDescent="0.25">
      <c r="A821" s="2" t="s">
        <v>1689</v>
      </c>
      <c r="B821" s="30">
        <v>184503.39</v>
      </c>
      <c r="C821" s="7" t="s">
        <v>827</v>
      </c>
      <c r="D821" s="44" t="str">
        <f t="shared" si="12"/>
        <v>ok</v>
      </c>
    </row>
    <row r="822" spans="1:4" x14ac:dyDescent="0.25">
      <c r="A822" s="2" t="s">
        <v>1694</v>
      </c>
      <c r="B822" s="30">
        <v>2698051.13</v>
      </c>
      <c r="C822" s="7" t="s">
        <v>828</v>
      </c>
      <c r="D822" s="44" t="str">
        <f t="shared" si="12"/>
        <v>ok</v>
      </c>
    </row>
    <row r="823" spans="1:4" x14ac:dyDescent="0.25">
      <c r="A823" s="2" t="s">
        <v>1691</v>
      </c>
      <c r="B823" s="30">
        <v>217763.28</v>
      </c>
      <c r="C823" s="7" t="s">
        <v>829</v>
      </c>
      <c r="D823" s="44" t="str">
        <f t="shared" si="12"/>
        <v>ok</v>
      </c>
    </row>
    <row r="824" spans="1:4" x14ac:dyDescent="0.25">
      <c r="A824" s="2" t="s">
        <v>1690</v>
      </c>
      <c r="B824" s="30">
        <v>224644.38</v>
      </c>
      <c r="C824" s="7" t="s">
        <v>830</v>
      </c>
      <c r="D824" s="44" t="str">
        <f t="shared" si="12"/>
        <v>ok</v>
      </c>
    </row>
    <row r="825" spans="1:4" x14ac:dyDescent="0.25">
      <c r="A825" s="2" t="s">
        <v>1692</v>
      </c>
      <c r="B825" s="30">
        <v>16020030.99</v>
      </c>
      <c r="C825" s="7" t="s">
        <v>831</v>
      </c>
      <c r="D825" s="44" t="str">
        <f t="shared" si="12"/>
        <v>ok</v>
      </c>
    </row>
    <row r="826" spans="1:4" x14ac:dyDescent="0.25">
      <c r="A826" s="2" t="s">
        <v>1693</v>
      </c>
      <c r="B826" s="30">
        <v>34553290.759999998</v>
      </c>
      <c r="C826" s="7" t="s">
        <v>832</v>
      </c>
      <c r="D826" s="44" t="str">
        <f t="shared" si="12"/>
        <v>ok</v>
      </c>
    </row>
    <row r="827" spans="1:4" x14ac:dyDescent="0.25">
      <c r="A827" s="2" t="s">
        <v>1695</v>
      </c>
      <c r="B827" s="30">
        <v>121818.48</v>
      </c>
      <c r="C827" s="7" t="s">
        <v>833</v>
      </c>
      <c r="D827" s="44" t="str">
        <f t="shared" si="12"/>
        <v>ok</v>
      </c>
    </row>
    <row r="828" spans="1:4" x14ac:dyDescent="0.25">
      <c r="A828" s="2" t="s">
        <v>1696</v>
      </c>
      <c r="B828" s="30">
        <v>4200023.16</v>
      </c>
      <c r="C828" s="7" t="s">
        <v>834</v>
      </c>
      <c r="D828" s="44" t="str">
        <f t="shared" si="12"/>
        <v>ok</v>
      </c>
    </row>
    <row r="829" spans="1:4" x14ac:dyDescent="0.25">
      <c r="A829" s="2" t="s">
        <v>1697</v>
      </c>
      <c r="B829" s="30">
        <v>335398.11</v>
      </c>
      <c r="C829" s="7" t="s">
        <v>835</v>
      </c>
      <c r="D829" s="44" t="str">
        <f t="shared" si="12"/>
        <v>ok</v>
      </c>
    </row>
    <row r="830" spans="1:4" x14ac:dyDescent="0.25">
      <c r="A830" s="2" t="s">
        <v>1698</v>
      </c>
      <c r="B830" s="30">
        <v>205311.46</v>
      </c>
      <c r="C830" s="7" t="s">
        <v>836</v>
      </c>
      <c r="D830" s="44" t="str">
        <f t="shared" si="12"/>
        <v>ok</v>
      </c>
    </row>
    <row r="831" spans="1:4" x14ac:dyDescent="0.25">
      <c r="A831" s="2" t="s">
        <v>1700</v>
      </c>
      <c r="B831" s="30">
        <v>411461.05</v>
      </c>
      <c r="C831" s="7" t="s">
        <v>837</v>
      </c>
      <c r="D831" s="44" t="str">
        <f t="shared" si="12"/>
        <v>ok</v>
      </c>
    </row>
    <row r="832" spans="1:4" x14ac:dyDescent="0.25">
      <c r="A832" s="2" t="s">
        <v>1699</v>
      </c>
      <c r="B832" s="30">
        <v>255083.33</v>
      </c>
      <c r="C832" s="7" t="s">
        <v>838</v>
      </c>
      <c r="D832" s="44" t="str">
        <f t="shared" si="12"/>
        <v>ok</v>
      </c>
    </row>
    <row r="833" spans="1:4" x14ac:dyDescent="0.25">
      <c r="A833" s="2" t="s">
        <v>1701</v>
      </c>
      <c r="B833" s="30">
        <v>150847.16</v>
      </c>
      <c r="C833" s="7" t="s">
        <v>839</v>
      </c>
      <c r="D833" s="44" t="str">
        <f t="shared" si="12"/>
        <v>ok</v>
      </c>
    </row>
    <row r="834" spans="1:4" x14ac:dyDescent="0.25">
      <c r="A834" s="2" t="s">
        <v>1702</v>
      </c>
      <c r="B834" s="30">
        <v>193428.42</v>
      </c>
      <c r="C834" s="7" t="s">
        <v>840</v>
      </c>
      <c r="D834" s="44" t="str">
        <f t="shared" si="12"/>
        <v>ok</v>
      </c>
    </row>
    <row r="835" spans="1:4" x14ac:dyDescent="0.25">
      <c r="A835" s="2" t="s">
        <v>1703</v>
      </c>
      <c r="B835" s="30">
        <v>127993.49</v>
      </c>
      <c r="C835" s="7" t="s">
        <v>841</v>
      </c>
      <c r="D835" s="44" t="str">
        <f t="shared" ref="D835:D854" si="13">IF(A835=C835,"ok","erro")</f>
        <v>ok</v>
      </c>
    </row>
    <row r="836" spans="1:4" x14ac:dyDescent="0.25">
      <c r="A836" s="2" t="s">
        <v>1704</v>
      </c>
      <c r="B836" s="30">
        <v>5484710.7300000004</v>
      </c>
      <c r="C836" s="7" t="s">
        <v>842</v>
      </c>
      <c r="D836" s="44" t="str">
        <f t="shared" si="13"/>
        <v>ok</v>
      </c>
    </row>
    <row r="837" spans="1:4" x14ac:dyDescent="0.25">
      <c r="A837" s="2" t="s">
        <v>1705</v>
      </c>
      <c r="B837" s="30">
        <v>355240.97</v>
      </c>
      <c r="C837" s="7" t="s">
        <v>843</v>
      </c>
      <c r="D837" s="44" t="str">
        <f t="shared" si="13"/>
        <v>ok</v>
      </c>
    </row>
    <row r="838" spans="1:4" x14ac:dyDescent="0.25">
      <c r="A838" s="2" t="s">
        <v>1721</v>
      </c>
      <c r="B838" s="30">
        <v>1153513.79</v>
      </c>
      <c r="C838" s="7" t="s">
        <v>844</v>
      </c>
      <c r="D838" s="44" t="str">
        <f t="shared" si="13"/>
        <v>ok</v>
      </c>
    </row>
    <row r="839" spans="1:4" x14ac:dyDescent="0.25">
      <c r="A839" s="2" t="s">
        <v>1706</v>
      </c>
      <c r="B839" s="30">
        <v>294587.96000000002</v>
      </c>
      <c r="C839" s="7" t="s">
        <v>845</v>
      </c>
      <c r="D839" s="44" t="str">
        <f t="shared" si="13"/>
        <v>ok</v>
      </c>
    </row>
    <row r="840" spans="1:4" x14ac:dyDescent="0.25">
      <c r="A840" s="2" t="s">
        <v>1707</v>
      </c>
      <c r="B840" s="30">
        <v>1064348.3899999999</v>
      </c>
      <c r="C840" s="7" t="s">
        <v>846</v>
      </c>
      <c r="D840" s="44" t="str">
        <f t="shared" si="13"/>
        <v>ok</v>
      </c>
    </row>
    <row r="841" spans="1:4" x14ac:dyDescent="0.25">
      <c r="A841" s="2" t="s">
        <v>1708</v>
      </c>
      <c r="B841" s="30">
        <v>293071.86</v>
      </c>
      <c r="C841" s="7" t="s">
        <v>847</v>
      </c>
      <c r="D841" s="44" t="str">
        <f t="shared" si="13"/>
        <v>ok</v>
      </c>
    </row>
    <row r="842" spans="1:4" x14ac:dyDescent="0.25">
      <c r="A842" s="2" t="s">
        <v>1709</v>
      </c>
      <c r="B842" s="30">
        <v>206753.76</v>
      </c>
      <c r="C842" s="7" t="s">
        <v>848</v>
      </c>
      <c r="D842" s="44" t="str">
        <f t="shared" si="13"/>
        <v>ok</v>
      </c>
    </row>
    <row r="843" spans="1:4" x14ac:dyDescent="0.25">
      <c r="A843" s="2" t="s">
        <v>1711</v>
      </c>
      <c r="B843" s="30">
        <v>384129.68</v>
      </c>
      <c r="C843" s="7" t="s">
        <v>849</v>
      </c>
      <c r="D843" s="44" t="str">
        <f t="shared" si="13"/>
        <v>ok</v>
      </c>
    </row>
    <row r="844" spans="1:4" x14ac:dyDescent="0.25">
      <c r="A844" s="2" t="s">
        <v>1710</v>
      </c>
      <c r="B844" s="30">
        <v>154774.99</v>
      </c>
      <c r="C844" s="7" t="s">
        <v>850</v>
      </c>
      <c r="D844" s="44" t="str">
        <f t="shared" si="13"/>
        <v>ok</v>
      </c>
    </row>
    <row r="845" spans="1:4" x14ac:dyDescent="0.25">
      <c r="A845" s="2" t="s">
        <v>1712</v>
      </c>
      <c r="B845" s="30">
        <v>3359397.5</v>
      </c>
      <c r="C845" s="7" t="s">
        <v>851</v>
      </c>
      <c r="D845" s="44" t="str">
        <f t="shared" si="13"/>
        <v>ok</v>
      </c>
    </row>
    <row r="846" spans="1:4" x14ac:dyDescent="0.25">
      <c r="A846" s="2" t="s">
        <v>1719</v>
      </c>
      <c r="B846" s="30">
        <v>1280916.52</v>
      </c>
      <c r="C846" s="7" t="s">
        <v>852</v>
      </c>
      <c r="D846" s="44" t="str">
        <f t="shared" si="13"/>
        <v>ok</v>
      </c>
    </row>
    <row r="847" spans="1:4" x14ac:dyDescent="0.25">
      <c r="A847" s="2" t="s">
        <v>1713</v>
      </c>
      <c r="B847" s="30">
        <v>145111.89000000001</v>
      </c>
      <c r="C847" s="7" t="s">
        <v>853</v>
      </c>
      <c r="D847" s="44" t="str">
        <f t="shared" si="13"/>
        <v>ok</v>
      </c>
    </row>
    <row r="848" spans="1:4" x14ac:dyDescent="0.25">
      <c r="A848" s="2" t="s">
        <v>1714</v>
      </c>
      <c r="B848" s="30">
        <v>220690.15</v>
      </c>
      <c r="C848" s="7" t="s">
        <v>854</v>
      </c>
      <c r="D848" s="44" t="str">
        <f t="shared" si="13"/>
        <v>ok</v>
      </c>
    </row>
    <row r="849" spans="1:4" x14ac:dyDescent="0.25">
      <c r="A849" s="2" t="s">
        <v>1717</v>
      </c>
      <c r="B849" s="30">
        <v>210251.49</v>
      </c>
      <c r="C849" s="7" t="s">
        <v>855</v>
      </c>
      <c r="D849" s="44" t="str">
        <f t="shared" si="13"/>
        <v>ok</v>
      </c>
    </row>
    <row r="850" spans="1:4" x14ac:dyDescent="0.25">
      <c r="A850" s="2" t="s">
        <v>1715</v>
      </c>
      <c r="B850" s="30">
        <v>266803.40999999997</v>
      </c>
      <c r="C850" s="7" t="s">
        <v>856</v>
      </c>
      <c r="D850" s="44" t="str">
        <f t="shared" si="13"/>
        <v>ok</v>
      </c>
    </row>
    <row r="851" spans="1:4" x14ac:dyDescent="0.25">
      <c r="A851" s="2" t="s">
        <v>1716</v>
      </c>
      <c r="B851" s="30">
        <v>140944.13</v>
      </c>
      <c r="C851" s="7" t="s">
        <v>857</v>
      </c>
      <c r="D851" s="44" t="str">
        <f t="shared" si="13"/>
        <v>ok</v>
      </c>
    </row>
    <row r="852" spans="1:4" x14ac:dyDescent="0.25">
      <c r="A852" s="2" t="s">
        <v>1718</v>
      </c>
      <c r="B852" s="30">
        <v>1381304.47</v>
      </c>
      <c r="C852" s="7" t="s">
        <v>858</v>
      </c>
      <c r="D852" s="44" t="str">
        <f t="shared" si="13"/>
        <v>ok</v>
      </c>
    </row>
    <row r="853" spans="1:4" x14ac:dyDescent="0.25">
      <c r="A853" s="2" t="s">
        <v>1720</v>
      </c>
      <c r="B853" s="30">
        <v>247276.02</v>
      </c>
      <c r="C853" s="7" t="s">
        <v>859</v>
      </c>
      <c r="D853" s="44" t="str">
        <f t="shared" si="13"/>
        <v>ok</v>
      </c>
    </row>
    <row r="854" spans="1:4" x14ac:dyDescent="0.25">
      <c r="A854" s="2" t="s">
        <v>1722</v>
      </c>
      <c r="B854" s="30">
        <v>98502.57</v>
      </c>
      <c r="C854" s="7" t="s">
        <v>860</v>
      </c>
      <c r="D854" s="44" t="str">
        <f t="shared" si="13"/>
        <v>ok</v>
      </c>
    </row>
  </sheetData>
  <sheetProtection sheet="1" objects="1" scenarios="1" selectLockedCells="1" selectUnlockedCells="1"/>
  <autoFilter ref="A1:D854"/>
  <sortState ref="A2:C854">
    <sortCondition ref="A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54"/>
  <sheetViews>
    <sheetView topLeftCell="A57"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31"/>
    <col min="5" max="5" width="17.42578125" bestFit="1" customWidth="1"/>
  </cols>
  <sheetData>
    <row r="1" spans="1:6" x14ac:dyDescent="0.25">
      <c r="A1" s="4" t="s">
        <v>878</v>
      </c>
      <c r="B1" t="s">
        <v>880</v>
      </c>
    </row>
    <row r="2" spans="1:6" hidden="1" x14ac:dyDescent="0.25">
      <c r="A2" s="2" t="s">
        <v>8</v>
      </c>
      <c r="B2" s="1">
        <f>IF(VLOOKUP(A2,FPM!$A$5:$B$858,2,FALSE)&gt;VLOOKUP(A2,ICMS!$A$1:$B$854,2,FALSE),0.01,IF(VLOOKUP(A2,'Área Sudene Idene'!$A$1:$B$854,2,FALSE)="sudene/idene",0.05,IF(VLOOKUP(Resumo!A2,'IDH-M'!$A$1:$C$855,3,FALSE)&lt;=0.776,0.05,0.1)))</f>
        <v>0.01</v>
      </c>
      <c r="C2" s="47">
        <f>IF(VLOOKUP(A2,FPM!$A$5:$B$858,2,FALSE)/0.8&gt;VLOOKUP(A2,ICMS!$A$1:$B$854,2,FALSE),0.01,IF(VLOOKUP(A2,'Área Sudene Idene'!$A$1:$B$854,2,FALSE)="sudene/idene",0.05,IF(VLOOKUP(Resumo!A2,'IDH-M'!$A$1:$C$855,3,FALSE)&lt;=0.776,0.05,0.1)))</f>
        <v>0.01</v>
      </c>
      <c r="D2" s="47">
        <f>B2-C2</f>
        <v>0</v>
      </c>
    </row>
    <row r="3" spans="1:6" hidden="1" x14ac:dyDescent="0.25">
      <c r="A3" s="2" t="s">
        <v>9</v>
      </c>
      <c r="B3" s="1">
        <f>IF(VLOOKUP(A3,FPM!$A$5:$B$858,2,FALSE)&gt;VLOOKUP(A3,ICMS!$A$1:$B$854,2,FALSE),0.01,IF(VLOOKUP(A3,'Área Sudene Idene'!$A$1:$B$854,2,FALSE)="sudene/idene",0.05,IF(VLOOKUP(Resumo!A3,'IDH-M'!$A$1:$C$855,3,FALSE)&lt;=0.776,0.05,0.1)))</f>
        <v>0.01</v>
      </c>
      <c r="C3" s="47">
        <f>IF(VLOOKUP(A3,FPM!$A$5:$B$858,2,FALSE)/0.8&gt;VLOOKUP(A3,ICMS!$A$1:$B$854,2,FALSE),0.01,IF(VLOOKUP(A3,'Área Sudene Idene'!$A$1:$B$854,2,FALSE)="sudene/idene",0.05,IF(VLOOKUP(Resumo!A3,'IDH-M'!$A$1:$C$855,3,FALSE)&lt;=0.776,0.05,0.1)))</f>
        <v>0.01</v>
      </c>
      <c r="D3" s="47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IF(VLOOKUP(A4,FPM!$A$5:$B$858,2,FALSE)&gt;VLOOKUP(A4,ICMS!$A$1:$B$854,2,FALSE),0.01,IF(VLOOKUP(A4,'Área Sudene Idene'!$A$1:$B$854,2,FALSE)="sudene/idene",0.05,IF(VLOOKUP(Resumo!A4,'IDH-M'!$A$1:$C$855,3,FALSE)&lt;=0.776,0.05,0.1)))</f>
        <v>0.01</v>
      </c>
      <c r="C4" s="47">
        <f>IF(VLOOKUP(A4,FPM!$A$5:$B$858,2,FALSE)/0.8&gt;VLOOKUP(A4,ICMS!$A$1:$B$854,2,FALSE),0.01,IF(VLOOKUP(A4,'Área Sudene Idene'!$A$1:$B$854,2,FALSE)="sudene/idene",0.05,IF(VLOOKUP(Resumo!A4,'IDH-M'!$A$1:$C$855,3,FALSE)&lt;=0.776,0.05,0.1)))</f>
        <v>0.01</v>
      </c>
      <c r="D4" s="47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IF(VLOOKUP(A5,FPM!$A$5:$B$858,2,FALSE)&gt;VLOOKUP(A5,ICMS!$A$1:$B$854,2,FALSE),0.01,IF(VLOOKUP(A5,'Área Sudene Idene'!$A$1:$B$854,2,FALSE)="sudene/idene",0.05,IF(VLOOKUP(Resumo!A5,'IDH-M'!$A$1:$C$855,3,FALSE)&lt;=0.776,0.05,0.1)))</f>
        <v>0.01</v>
      </c>
      <c r="C5" s="47">
        <f>IF(VLOOKUP(A5,FPM!$A$5:$B$858,2,FALSE)/0.8&gt;VLOOKUP(A5,ICMS!$A$1:$B$854,2,FALSE),0.01,IF(VLOOKUP(A5,'Área Sudene Idene'!$A$1:$B$854,2,FALSE)="sudene/idene",0.05,IF(VLOOKUP(Resumo!A5,'IDH-M'!$A$1:$C$855,3,FALSE)&lt;=0.776,0.05,0.1)))</f>
        <v>0.01</v>
      </c>
      <c r="D5" s="47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IF(VLOOKUP(A6,FPM!$A$5:$B$858,2,FALSE)&gt;VLOOKUP(A6,ICMS!$A$1:$B$854,2,FALSE),0.01,IF(VLOOKUP(A6,'Área Sudene Idene'!$A$1:$B$854,2,FALSE)="sudene/idene",0.05,IF(VLOOKUP(Resumo!A6,'IDH-M'!$A$1:$C$855,3,FALSE)&lt;=0.776,0.05,0.1)))</f>
        <v>0.01</v>
      </c>
      <c r="C6" s="47">
        <f>IF(VLOOKUP(A6,FPM!$A$5:$B$858,2,FALSE)/0.8&gt;VLOOKUP(A6,ICMS!$A$1:$B$854,2,FALSE),0.01,IF(VLOOKUP(A6,'Área Sudene Idene'!$A$1:$B$854,2,FALSE)="sudene/idene",0.05,IF(VLOOKUP(Resumo!A6,'IDH-M'!$A$1:$C$855,3,FALSE)&lt;=0.776,0.05,0.1)))</f>
        <v>0.01</v>
      </c>
      <c r="D6" s="47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IF(VLOOKUP(A7,FPM!$A$5:$B$858,2,FALSE)&gt;VLOOKUP(A7,ICMS!$A$1:$B$854,2,FALSE),0.01,IF(VLOOKUP(A7,'Área Sudene Idene'!$A$1:$B$854,2,FALSE)="sudene/idene",0.05,IF(VLOOKUP(Resumo!A7,'IDH-M'!$A$1:$C$855,3,FALSE)&lt;=0.776,0.05,0.1)))</f>
        <v>0.01</v>
      </c>
      <c r="C7" s="47">
        <f>IF(VLOOKUP(A7,FPM!$A$5:$B$858,2,FALSE)/0.8&gt;VLOOKUP(A7,ICMS!$A$1:$B$854,2,FALSE),0.01,IF(VLOOKUP(A7,'Área Sudene Idene'!$A$1:$B$854,2,FALSE)="sudene/idene",0.05,IF(VLOOKUP(Resumo!A7,'IDH-M'!$A$1:$C$855,3,FALSE)&lt;=0.776,0.05,0.1)))</f>
        <v>0.01</v>
      </c>
      <c r="D7" s="47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IF(VLOOKUP(A8,FPM!$A$5:$B$858,2,FALSE)&gt;VLOOKUP(A8,ICMS!$A$1:$B$854,2,FALSE),0.01,IF(VLOOKUP(A8,'Área Sudene Idene'!$A$1:$B$854,2,FALSE)="sudene/idene",0.05,IF(VLOOKUP(Resumo!A8,'IDH-M'!$A$1:$C$855,3,FALSE)&lt;=0.776,0.05,0.1)))</f>
        <v>0.05</v>
      </c>
      <c r="C8" s="47">
        <f>IF(VLOOKUP(A8,FPM!$A$5:$B$858,2,FALSE)/0.8&gt;VLOOKUP(A8,ICMS!$A$1:$B$854,2,FALSE),0.01,IF(VLOOKUP(A8,'Área Sudene Idene'!$A$1:$B$854,2,FALSE)="sudene/idene",0.05,IF(VLOOKUP(Resumo!A8,'IDH-M'!$A$1:$C$855,3,FALSE)&lt;=0.776,0.05,0.1)))</f>
        <v>0.05</v>
      </c>
      <c r="D8" s="47">
        <f t="shared" si="0"/>
        <v>0</v>
      </c>
      <c r="E8" t="s">
        <v>887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IF(VLOOKUP(A9,FPM!$A$5:$B$858,2,FALSE)&gt;VLOOKUP(A9,ICMS!$A$1:$B$854,2,FALSE),0.01,IF(VLOOKUP(A9,'Área Sudene Idene'!$A$1:$B$854,2,FALSE)="sudene/idene",0.05,IF(VLOOKUP(Resumo!A9,'IDH-M'!$A$1:$C$855,3,FALSE)&lt;=0.776,0.05,0.1)))</f>
        <v>0.01</v>
      </c>
      <c r="C9" s="47">
        <f>IF(VLOOKUP(A9,FPM!$A$5:$B$858,2,FALSE)/0.8&gt;VLOOKUP(A9,ICMS!$A$1:$B$854,2,FALSE),0.01,IF(VLOOKUP(A9,'Área Sudene Idene'!$A$1:$B$854,2,FALSE)="sudene/idene",0.05,IF(VLOOKUP(Resumo!A9,'IDH-M'!$A$1:$C$855,3,FALSE)&lt;=0.776,0.05,0.1)))</f>
        <v>0.01</v>
      </c>
      <c r="D9" s="47">
        <f t="shared" si="0"/>
        <v>0</v>
      </c>
      <c r="E9" t="s">
        <v>877</v>
      </c>
      <c r="F9">
        <f>COUNTIF('Área Sudene Idene'!B2:B854,"Sudene/Idene")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IF(VLOOKUP(A10,FPM!$A$5:$B$858,2,FALSE)&gt;VLOOKUP(A10,ICMS!$A$1:$B$854,2,FALSE),0.01,IF(VLOOKUP(A10,'Área Sudene Idene'!$A$1:$B$854,2,FALSE)="sudene/idene",0.05,IF(VLOOKUP(Resumo!A10,'IDH-M'!$A$1:$C$855,3,FALSE)&lt;=0.776,0.05,0.1)))</f>
        <v>0.01</v>
      </c>
      <c r="C10" s="47">
        <f>IF(VLOOKUP(A10,FPM!$A$5:$B$858,2,FALSE)/0.8&gt;VLOOKUP(A10,ICMS!$A$1:$B$854,2,FALSE),0.01,IF(VLOOKUP(A10,'Área Sudene Idene'!$A$1:$B$854,2,FALSE)="sudene/idene",0.05,IF(VLOOKUP(Resumo!A10,'IDH-M'!$A$1:$C$855,3,FALSE)&lt;=0.776,0.05,0.1)))</f>
        <v>0.01</v>
      </c>
      <c r="D10" s="47">
        <f t="shared" si="0"/>
        <v>0</v>
      </c>
      <c r="E10" t="s">
        <v>884</v>
      </c>
      <c r="F10">
        <f>COUNTIF(B:B,0.01)</f>
        <v>662</v>
      </c>
    </row>
    <row r="11" spans="1:6" hidden="1" x14ac:dyDescent="0.25">
      <c r="A11" s="2" t="s">
        <v>17</v>
      </c>
      <c r="B11" s="1">
        <f>IF(VLOOKUP(A11,FPM!$A$5:$B$858,2,FALSE)&gt;VLOOKUP(A11,ICMS!$A$1:$B$854,2,FALSE),0.01,IF(VLOOKUP(A11,'Área Sudene Idene'!$A$1:$B$854,2,FALSE)="sudene/idene",0.05,IF(VLOOKUP(Resumo!A11,'IDH-M'!$A$1:$C$855,3,FALSE)&lt;=0.776,0.05,0.1)))</f>
        <v>0.01</v>
      </c>
      <c r="C11" s="47">
        <f>IF(VLOOKUP(A11,FPM!$A$5:$B$858,2,FALSE)/0.8&gt;VLOOKUP(A11,ICMS!$A$1:$B$854,2,FALSE),0.01,IF(VLOOKUP(A11,'Área Sudene Idene'!$A$1:$B$854,2,FALSE)="sudene/idene",0.05,IF(VLOOKUP(Resumo!A11,'IDH-M'!$A$1:$C$855,3,FALSE)&lt;=0.776,0.05,0.1)))</f>
        <v>0.01</v>
      </c>
      <c r="D11" s="47">
        <f t="shared" si="0"/>
        <v>0</v>
      </c>
      <c r="E11" t="s">
        <v>885</v>
      </c>
      <c r="F11" s="5">
        <f>COUNTIF(B:B,0.05)</f>
        <v>182</v>
      </c>
    </row>
    <row r="12" spans="1:6" hidden="1" x14ac:dyDescent="0.25">
      <c r="A12" s="2" t="s">
        <v>18</v>
      </c>
      <c r="B12" s="1">
        <f>IF(VLOOKUP(A12,FPM!$A$5:$B$858,2,FALSE)&gt;VLOOKUP(A12,ICMS!$A$1:$B$854,2,FALSE),0.01,IF(VLOOKUP(A12,'Área Sudene Idene'!$A$1:$B$854,2,FALSE)="sudene/idene",0.05,IF(VLOOKUP(Resumo!A12,'IDH-M'!$A$1:$C$855,3,FALSE)&lt;=0.776,0.05,0.1)))</f>
        <v>0.01</v>
      </c>
      <c r="C12" s="47">
        <f>IF(VLOOKUP(A12,FPM!$A$5:$B$858,2,FALSE)/0.8&gt;VLOOKUP(A12,ICMS!$A$1:$B$854,2,FALSE),0.01,IF(VLOOKUP(A12,'Área Sudene Idene'!$A$1:$B$854,2,FALSE)="sudene/idene",0.05,IF(VLOOKUP(Resumo!A12,'IDH-M'!$A$1:$C$855,3,FALSE)&lt;=0.776,0.05,0.1)))</f>
        <v>0.01</v>
      </c>
      <c r="D12" s="47">
        <f t="shared" si="0"/>
        <v>0</v>
      </c>
      <c r="E12" t="s">
        <v>886</v>
      </c>
      <c r="F12" s="5">
        <f>COUNTIF(B:B,0.1)</f>
        <v>9</v>
      </c>
    </row>
    <row r="13" spans="1:6" hidden="1" x14ac:dyDescent="0.25">
      <c r="A13" s="2" t="s">
        <v>19</v>
      </c>
      <c r="B13" s="1">
        <f>IF(VLOOKUP(A13,FPM!$A$5:$B$858,2,FALSE)&gt;VLOOKUP(A13,ICMS!$A$1:$B$854,2,FALSE),0.01,IF(VLOOKUP(A13,'Área Sudene Idene'!$A$1:$B$854,2,FALSE)="sudene/idene",0.05,IF(VLOOKUP(Resumo!A13,'IDH-M'!$A$1:$C$855,3,FALSE)&lt;=0.776,0.05,0.1)))</f>
        <v>0.01</v>
      </c>
      <c r="C13" s="47">
        <f>IF(VLOOKUP(A13,FPM!$A$5:$B$858,2,FALSE)/0.8&gt;VLOOKUP(A13,ICMS!$A$1:$B$854,2,FALSE),0.01,IF(VLOOKUP(A13,'Área Sudene Idene'!$A$1:$B$854,2,FALSE)="sudene/idene",0.05,IF(VLOOKUP(Resumo!A13,'IDH-M'!$A$1:$C$855,3,FALSE)&lt;=0.776,0.05,0.1)))</f>
        <v>0.01</v>
      </c>
      <c r="D13" s="47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IF(VLOOKUP(A14,FPM!$A$5:$B$858,2,FALSE)&gt;VLOOKUP(A14,ICMS!$A$1:$B$854,2,FALSE),0.01,IF(VLOOKUP(A14,'Área Sudene Idene'!$A$1:$B$854,2,FALSE)="sudene/idene",0.05,IF(VLOOKUP(Resumo!A14,'IDH-M'!$A$1:$C$855,3,FALSE)&lt;=0.776,0.05,0.1)))</f>
        <v>0.01</v>
      </c>
      <c r="C14" s="47">
        <f>IF(VLOOKUP(A14,FPM!$A$5:$B$858,2,FALSE)/0.8&gt;VLOOKUP(A14,ICMS!$A$1:$B$854,2,FALSE),0.01,IF(VLOOKUP(A14,'Área Sudene Idene'!$A$1:$B$854,2,FALSE)="sudene/idene",0.05,IF(VLOOKUP(Resumo!A14,'IDH-M'!$A$1:$C$855,3,FALSE)&lt;=0.776,0.05,0.1)))</f>
        <v>0.01</v>
      </c>
      <c r="D14" s="47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IF(VLOOKUP(A15,FPM!$A$5:$B$858,2,FALSE)&gt;VLOOKUP(A15,ICMS!$A$1:$B$854,2,FALSE),0.01,IF(VLOOKUP(A15,'Área Sudene Idene'!$A$1:$B$854,2,FALSE)="sudene/idene",0.05,IF(VLOOKUP(Resumo!A15,'IDH-M'!$A$1:$C$855,3,FALSE)&lt;=0.776,0.05,0.1)))</f>
        <v>0.01</v>
      </c>
      <c r="C15" s="47">
        <f>IF(VLOOKUP(A15,FPM!$A$5:$B$858,2,FALSE)/0.8&gt;VLOOKUP(A15,ICMS!$A$1:$B$854,2,FALSE),0.01,IF(VLOOKUP(A15,'Área Sudene Idene'!$A$1:$B$854,2,FALSE)="sudene/idene",0.05,IF(VLOOKUP(Resumo!A15,'IDH-M'!$A$1:$C$855,3,FALSE)&lt;=0.776,0.05,0.1)))</f>
        <v>0.01</v>
      </c>
      <c r="D15" s="47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IF(VLOOKUP(A16,FPM!$A$5:$B$858,2,FALSE)&gt;VLOOKUP(A16,ICMS!$A$1:$B$854,2,FALSE),0.01,IF(VLOOKUP(A16,'Área Sudene Idene'!$A$1:$B$854,2,FALSE)="sudene/idene",0.05,IF(VLOOKUP(Resumo!A16,'IDH-M'!$A$1:$C$855,3,FALSE)&lt;=0.776,0.05,0.1)))</f>
        <v>0.01</v>
      </c>
      <c r="C16" s="47">
        <f>IF(VLOOKUP(A16,FPM!$A$5:$B$858,2,FALSE)/0.8&gt;VLOOKUP(A16,ICMS!$A$1:$B$854,2,FALSE),0.01,IF(VLOOKUP(A16,'Área Sudene Idene'!$A$1:$B$854,2,FALSE)="sudene/idene",0.05,IF(VLOOKUP(Resumo!A16,'IDH-M'!$A$1:$C$855,3,FALSE)&lt;=0.776,0.05,0.1)))</f>
        <v>0.01</v>
      </c>
      <c r="D16" s="47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IF(VLOOKUP(A17,FPM!$A$5:$B$858,2,FALSE)&gt;VLOOKUP(A17,ICMS!$A$1:$B$854,2,FALSE),0.01,IF(VLOOKUP(A17,'Área Sudene Idene'!$A$1:$B$854,2,FALSE)="sudene/idene",0.05,IF(VLOOKUP(Resumo!A17,'IDH-M'!$A$1:$C$855,3,FALSE)&lt;=0.776,0.05,0.1)))</f>
        <v>0.05</v>
      </c>
      <c r="C17" s="47">
        <f>IF(VLOOKUP(A17,FPM!$A$5:$B$858,2,FALSE)/0.8&gt;VLOOKUP(A17,ICMS!$A$1:$B$854,2,FALSE),0.01,IF(VLOOKUP(A17,'Área Sudene Idene'!$A$1:$B$854,2,FALSE)="sudene/idene",0.05,IF(VLOOKUP(Resumo!A17,'IDH-M'!$A$1:$C$855,3,FALSE)&lt;=0.776,0.05,0.1)))</f>
        <v>0.05</v>
      </c>
      <c r="D17" s="47">
        <f t="shared" si="0"/>
        <v>0</v>
      </c>
    </row>
    <row r="18" spans="1:4" hidden="1" x14ac:dyDescent="0.25">
      <c r="A18" s="2" t="s">
        <v>24</v>
      </c>
      <c r="B18" s="1">
        <f>IF(VLOOKUP(A18,FPM!$A$5:$B$858,2,FALSE)&gt;VLOOKUP(A18,ICMS!$A$1:$B$854,2,FALSE),0.01,IF(VLOOKUP(A18,'Área Sudene Idene'!$A$1:$B$854,2,FALSE)="sudene/idene",0.05,IF(VLOOKUP(Resumo!A18,'IDH-M'!$A$1:$C$855,3,FALSE)&lt;=0.776,0.05,0.1)))</f>
        <v>0.01</v>
      </c>
      <c r="C18" s="47">
        <f>IF(VLOOKUP(A18,FPM!$A$5:$B$858,2,FALSE)/0.8&gt;VLOOKUP(A18,ICMS!$A$1:$B$854,2,FALSE),0.01,IF(VLOOKUP(A18,'Área Sudene Idene'!$A$1:$B$854,2,FALSE)="sudene/idene",0.05,IF(VLOOKUP(Resumo!A18,'IDH-M'!$A$1:$C$855,3,FALSE)&lt;=0.776,0.05,0.1)))</f>
        <v>0.01</v>
      </c>
      <c r="D18" s="47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IF(VLOOKUP(A19,FPM!$A$5:$B$858,2,FALSE)&gt;VLOOKUP(A19,ICMS!$A$1:$B$854,2,FALSE),0.01,IF(VLOOKUP(A19,'Área Sudene Idene'!$A$1:$B$854,2,FALSE)="sudene/idene",0.05,IF(VLOOKUP(Resumo!A19,'IDH-M'!$A$1:$C$855,3,FALSE)&lt;=0.776,0.05,0.1)))</f>
        <v>0.01</v>
      </c>
      <c r="C19" s="47">
        <f>IF(VLOOKUP(A19,FPM!$A$5:$B$858,2,FALSE)/0.8&gt;VLOOKUP(A19,ICMS!$A$1:$B$854,2,FALSE),0.01,IF(VLOOKUP(A19,'Área Sudene Idene'!$A$1:$B$854,2,FALSE)="sudene/idene",0.05,IF(VLOOKUP(Resumo!A19,'IDH-M'!$A$1:$C$855,3,FALSE)&lt;=0.776,0.05,0.1)))</f>
        <v>0.01</v>
      </c>
      <c r="D19" s="47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IF(VLOOKUP(A20,FPM!$A$5:$B$858,2,FALSE)&gt;VLOOKUP(A20,ICMS!$A$1:$B$854,2,FALSE),0.01,IF(VLOOKUP(A20,'Área Sudene Idene'!$A$1:$B$854,2,FALSE)="sudene/idene",0.05,IF(VLOOKUP(Resumo!A20,'IDH-M'!$A$1:$C$855,3,FALSE)&lt;=0.776,0.05,0.1)))</f>
        <v>0.01</v>
      </c>
      <c r="C20" s="47">
        <f>IF(VLOOKUP(A20,FPM!$A$5:$B$858,2,FALSE)/0.8&gt;VLOOKUP(A20,ICMS!$A$1:$B$854,2,FALSE),0.01,IF(VLOOKUP(A20,'Área Sudene Idene'!$A$1:$B$854,2,FALSE)="sudene/idene",0.05,IF(VLOOKUP(Resumo!A20,'IDH-M'!$A$1:$C$855,3,FALSE)&lt;=0.776,0.05,0.1)))</f>
        <v>0.01</v>
      </c>
      <c r="D20" s="47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IF(VLOOKUP(A21,FPM!$A$5:$B$858,2,FALSE)&gt;VLOOKUP(A21,ICMS!$A$1:$B$854,2,FALSE),0.01,IF(VLOOKUP(A21,'Área Sudene Idene'!$A$1:$B$854,2,FALSE)="sudene/idene",0.05,IF(VLOOKUP(Resumo!A21,'IDH-M'!$A$1:$C$855,3,FALSE)&lt;=0.776,0.05,0.1)))</f>
        <v>0.01</v>
      </c>
      <c r="C21" s="47">
        <f>IF(VLOOKUP(A21,FPM!$A$5:$B$858,2,FALSE)/0.8&gt;VLOOKUP(A21,ICMS!$A$1:$B$854,2,FALSE),0.01,IF(VLOOKUP(A21,'Área Sudene Idene'!$A$1:$B$854,2,FALSE)="sudene/idene",0.05,IF(VLOOKUP(Resumo!A21,'IDH-M'!$A$1:$C$855,3,FALSE)&lt;=0.776,0.05,0.1)))</f>
        <v>0.01</v>
      </c>
      <c r="D21" s="47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IF(VLOOKUP(A22,FPM!$A$5:$B$858,2,FALSE)&gt;VLOOKUP(A22,ICMS!$A$1:$B$854,2,FALSE),0.01,IF(VLOOKUP(A22,'Área Sudene Idene'!$A$1:$B$854,2,FALSE)="sudene/idene",0.05,IF(VLOOKUP(Resumo!A22,'IDH-M'!$A$1:$C$855,3,FALSE)&lt;=0.776,0.05,0.1)))</f>
        <v>0.01</v>
      </c>
      <c r="C22" s="47">
        <f>IF(VLOOKUP(A22,FPM!$A$5:$B$858,2,FALSE)/0.8&gt;VLOOKUP(A22,ICMS!$A$1:$B$854,2,FALSE),0.01,IF(VLOOKUP(A22,'Área Sudene Idene'!$A$1:$B$854,2,FALSE)="sudene/idene",0.05,IF(VLOOKUP(Resumo!A22,'IDH-M'!$A$1:$C$855,3,FALSE)&lt;=0.776,0.05,0.1)))</f>
        <v>0.01</v>
      </c>
      <c r="D22" s="47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IF(VLOOKUP(A23,FPM!$A$5:$B$858,2,FALSE)&gt;VLOOKUP(A23,ICMS!$A$1:$B$854,2,FALSE),0.01,IF(VLOOKUP(A23,'Área Sudene Idene'!$A$1:$B$854,2,FALSE)="sudene/idene",0.05,IF(VLOOKUP(Resumo!A23,'IDH-M'!$A$1:$C$855,3,FALSE)&lt;=0.776,0.05,0.1)))</f>
        <v>0.01</v>
      </c>
      <c r="C23" s="47">
        <f>IF(VLOOKUP(A23,FPM!$A$5:$B$858,2,FALSE)/0.8&gt;VLOOKUP(A23,ICMS!$A$1:$B$854,2,FALSE),0.01,IF(VLOOKUP(A23,'Área Sudene Idene'!$A$1:$B$854,2,FALSE)="sudene/idene",0.05,IF(VLOOKUP(Resumo!A23,'IDH-M'!$A$1:$C$855,3,FALSE)&lt;=0.776,0.05,0.1)))</f>
        <v>0.01</v>
      </c>
      <c r="D23" s="47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IF(VLOOKUP(A24,FPM!$A$5:$B$858,2,FALSE)&gt;VLOOKUP(A24,ICMS!$A$1:$B$854,2,FALSE),0.01,IF(VLOOKUP(A24,'Área Sudene Idene'!$A$1:$B$854,2,FALSE)="sudene/idene",0.05,IF(VLOOKUP(Resumo!A24,'IDH-M'!$A$1:$C$855,3,FALSE)&lt;=0.776,0.05,0.1)))</f>
        <v>0.01</v>
      </c>
      <c r="C24" s="47">
        <f>IF(VLOOKUP(A24,FPM!$A$5:$B$858,2,FALSE)/0.8&gt;VLOOKUP(A24,ICMS!$A$1:$B$854,2,FALSE),0.01,IF(VLOOKUP(A24,'Área Sudene Idene'!$A$1:$B$854,2,FALSE)="sudene/idene",0.05,IF(VLOOKUP(Resumo!A24,'IDH-M'!$A$1:$C$855,3,FALSE)&lt;=0.776,0.05,0.1)))</f>
        <v>0.01</v>
      </c>
      <c r="D24" s="47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IF(VLOOKUP(A25,FPM!$A$5:$B$858,2,FALSE)&gt;VLOOKUP(A25,ICMS!$A$1:$B$854,2,FALSE),0.01,IF(VLOOKUP(A25,'Área Sudene Idene'!$A$1:$B$854,2,FALSE)="sudene/idene",0.05,IF(VLOOKUP(Resumo!A25,'IDH-M'!$A$1:$C$855,3,FALSE)&lt;=0.776,0.05,0.1)))</f>
        <v>0.01</v>
      </c>
      <c r="C25" s="47">
        <f>IF(VLOOKUP(A25,FPM!$A$5:$B$858,2,FALSE)/0.8&gt;VLOOKUP(A25,ICMS!$A$1:$B$854,2,FALSE),0.01,IF(VLOOKUP(A25,'Área Sudene Idene'!$A$1:$B$854,2,FALSE)="sudene/idene",0.05,IF(VLOOKUP(Resumo!A25,'IDH-M'!$A$1:$C$855,3,FALSE)&lt;=0.776,0.05,0.1)))</f>
        <v>0.01</v>
      </c>
      <c r="D25" s="47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IF(VLOOKUP(A26,FPM!$A$5:$B$858,2,FALSE)&gt;VLOOKUP(A26,ICMS!$A$1:$B$854,2,FALSE),0.01,IF(VLOOKUP(A26,'Área Sudene Idene'!$A$1:$B$854,2,FALSE)="sudene/idene",0.05,IF(VLOOKUP(Resumo!A26,'IDH-M'!$A$1:$C$855,3,FALSE)&lt;=0.776,0.05,0.1)))</f>
        <v>0.01</v>
      </c>
      <c r="C26" s="47">
        <f>IF(VLOOKUP(A26,FPM!$A$5:$B$858,2,FALSE)/0.8&gt;VLOOKUP(A26,ICMS!$A$1:$B$854,2,FALSE),0.01,IF(VLOOKUP(A26,'Área Sudene Idene'!$A$1:$B$854,2,FALSE)="sudene/idene",0.05,IF(VLOOKUP(Resumo!A26,'IDH-M'!$A$1:$C$855,3,FALSE)&lt;=0.776,0.05,0.1)))</f>
        <v>0.01</v>
      </c>
      <c r="D26" s="47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IF(VLOOKUP(A27,FPM!$A$5:$B$858,2,FALSE)&gt;VLOOKUP(A27,ICMS!$A$1:$B$854,2,FALSE),0.01,IF(VLOOKUP(A27,'Área Sudene Idene'!$A$1:$B$854,2,FALSE)="sudene/idene",0.05,IF(VLOOKUP(Resumo!A27,'IDH-M'!$A$1:$C$855,3,FALSE)&lt;=0.776,0.05,0.1)))</f>
        <v>0.01</v>
      </c>
      <c r="C27" s="47">
        <f>IF(VLOOKUP(A27,FPM!$A$5:$B$858,2,FALSE)/0.8&gt;VLOOKUP(A27,ICMS!$A$1:$B$854,2,FALSE),0.01,IF(VLOOKUP(A27,'Área Sudene Idene'!$A$1:$B$854,2,FALSE)="sudene/idene",0.05,IF(VLOOKUP(Resumo!A27,'IDH-M'!$A$1:$C$855,3,FALSE)&lt;=0.776,0.05,0.1)))</f>
        <v>0.01</v>
      </c>
      <c r="D27" s="47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IF(VLOOKUP(A28,FPM!$A$5:$B$858,2,FALSE)&gt;VLOOKUP(A28,ICMS!$A$1:$B$854,2,FALSE),0.01,IF(VLOOKUP(A28,'Área Sudene Idene'!$A$1:$B$854,2,FALSE)="sudene/idene",0.05,IF(VLOOKUP(Resumo!A28,'IDH-M'!$A$1:$C$855,3,FALSE)&lt;=0.776,0.05,0.1)))</f>
        <v>0.05</v>
      </c>
      <c r="C28" s="47">
        <f>IF(VLOOKUP(A28,FPM!$A$5:$B$858,2,FALSE)/0.8&gt;VLOOKUP(A28,ICMS!$A$1:$B$854,2,FALSE),0.01,IF(VLOOKUP(A28,'Área Sudene Idene'!$A$1:$B$854,2,FALSE)="sudene/idene",0.05,IF(VLOOKUP(Resumo!A28,'IDH-M'!$A$1:$C$855,3,FALSE)&lt;=0.776,0.05,0.1)))</f>
        <v>0.05</v>
      </c>
      <c r="D28" s="47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IF(VLOOKUP(A29,FPM!$A$5:$B$858,2,FALSE)&gt;VLOOKUP(A29,ICMS!$A$1:$B$854,2,FALSE),0.01,IF(VLOOKUP(A29,'Área Sudene Idene'!$A$1:$B$854,2,FALSE)="sudene/idene",0.05,IF(VLOOKUP(Resumo!A29,'IDH-M'!$A$1:$C$855,3,FALSE)&lt;=0.776,0.05,0.1)))</f>
        <v>0.01</v>
      </c>
      <c r="C29" s="47">
        <f>IF(VLOOKUP(A29,FPM!$A$5:$B$858,2,FALSE)/0.8&gt;VLOOKUP(A29,ICMS!$A$1:$B$854,2,FALSE),0.01,IF(VLOOKUP(A29,'Área Sudene Idene'!$A$1:$B$854,2,FALSE)="sudene/idene",0.05,IF(VLOOKUP(Resumo!A29,'IDH-M'!$A$1:$C$855,3,FALSE)&lt;=0.776,0.05,0.1)))</f>
        <v>0.01</v>
      </c>
      <c r="D29" s="47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IF(VLOOKUP(A30,FPM!$A$5:$B$858,2,FALSE)&gt;VLOOKUP(A30,ICMS!$A$1:$B$854,2,FALSE),0.01,IF(VLOOKUP(A30,'Área Sudene Idene'!$A$1:$B$854,2,FALSE)="sudene/idene",0.05,IF(VLOOKUP(Resumo!A30,'IDH-M'!$A$1:$C$855,3,FALSE)&lt;=0.776,0.05,0.1)))</f>
        <v>0.05</v>
      </c>
      <c r="C30" s="47">
        <f>IF(VLOOKUP(A30,FPM!$A$5:$B$858,2,FALSE)/0.8&gt;VLOOKUP(A30,ICMS!$A$1:$B$854,2,FALSE),0.01,IF(VLOOKUP(A30,'Área Sudene Idene'!$A$1:$B$854,2,FALSE)="sudene/idene",0.05,IF(VLOOKUP(Resumo!A30,'IDH-M'!$A$1:$C$855,3,FALSE)&lt;=0.776,0.05,0.1)))</f>
        <v>0.05</v>
      </c>
      <c r="D30" s="47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IF(VLOOKUP(A31,FPM!$A$5:$B$858,2,FALSE)&gt;VLOOKUP(A31,ICMS!$A$1:$B$854,2,FALSE),0.01,IF(VLOOKUP(A31,'Área Sudene Idene'!$A$1:$B$854,2,FALSE)="sudene/idene",0.05,IF(VLOOKUP(Resumo!A31,'IDH-M'!$A$1:$C$855,3,FALSE)&lt;=0.776,0.05,0.1)))</f>
        <v>0.01</v>
      </c>
      <c r="C31" s="47">
        <f>IF(VLOOKUP(A31,FPM!$A$5:$B$858,2,FALSE)/0.8&gt;VLOOKUP(A31,ICMS!$A$1:$B$854,2,FALSE),0.01,IF(VLOOKUP(A31,'Área Sudene Idene'!$A$1:$B$854,2,FALSE)="sudene/idene",0.05,IF(VLOOKUP(Resumo!A31,'IDH-M'!$A$1:$C$855,3,FALSE)&lt;=0.776,0.05,0.1)))</f>
        <v>0.01</v>
      </c>
      <c r="D31" s="47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IF(VLOOKUP(A32,FPM!$A$5:$B$858,2,FALSE)&gt;VLOOKUP(A32,ICMS!$A$1:$B$854,2,FALSE),0.01,IF(VLOOKUP(A32,'Área Sudene Idene'!$A$1:$B$854,2,FALSE)="sudene/idene",0.05,IF(VLOOKUP(Resumo!A32,'IDH-M'!$A$1:$C$855,3,FALSE)&lt;=0.776,0.05,0.1)))</f>
        <v>0.01</v>
      </c>
      <c r="C32" s="47">
        <f>IF(VLOOKUP(A32,FPM!$A$5:$B$858,2,FALSE)/0.8&gt;VLOOKUP(A32,ICMS!$A$1:$B$854,2,FALSE),0.01,IF(VLOOKUP(A32,'Área Sudene Idene'!$A$1:$B$854,2,FALSE)="sudene/idene",0.05,IF(VLOOKUP(Resumo!A32,'IDH-M'!$A$1:$C$855,3,FALSE)&lt;=0.776,0.05,0.1)))</f>
        <v>0.01</v>
      </c>
      <c r="D32" s="47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IF(VLOOKUP(A33,FPM!$A$5:$B$858,2,FALSE)&gt;VLOOKUP(A33,ICMS!$A$1:$B$854,2,FALSE),0.01,IF(VLOOKUP(A33,'Área Sudene Idene'!$A$1:$B$854,2,FALSE)="sudene/idene",0.05,IF(VLOOKUP(Resumo!A33,'IDH-M'!$A$1:$C$855,3,FALSE)&lt;=0.776,0.05,0.1)))</f>
        <v>0.01</v>
      </c>
      <c r="C33" s="47">
        <f>IF(VLOOKUP(A33,FPM!$A$5:$B$858,2,FALSE)/0.8&gt;VLOOKUP(A33,ICMS!$A$1:$B$854,2,FALSE),0.01,IF(VLOOKUP(A33,'Área Sudene Idene'!$A$1:$B$854,2,FALSE)="sudene/idene",0.05,IF(VLOOKUP(Resumo!A33,'IDH-M'!$A$1:$C$855,3,FALSE)&lt;=0.776,0.05,0.1)))</f>
        <v>0.01</v>
      </c>
      <c r="D33" s="47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IF(VLOOKUP(A34,FPM!$A$5:$B$858,2,FALSE)&gt;VLOOKUP(A34,ICMS!$A$1:$B$854,2,FALSE),0.01,IF(VLOOKUP(A34,'Área Sudene Idene'!$A$1:$B$854,2,FALSE)="sudene/idene",0.05,IF(VLOOKUP(Resumo!A34,'IDH-M'!$A$1:$C$855,3,FALSE)&lt;=0.776,0.05,0.1)))</f>
        <v>0.05</v>
      </c>
      <c r="C34" s="47">
        <f>IF(VLOOKUP(A34,FPM!$A$5:$B$858,2,FALSE)/0.8&gt;VLOOKUP(A34,ICMS!$A$1:$B$854,2,FALSE),0.01,IF(VLOOKUP(A34,'Área Sudene Idene'!$A$1:$B$854,2,FALSE)="sudene/idene",0.05,IF(VLOOKUP(Resumo!A34,'IDH-M'!$A$1:$C$855,3,FALSE)&lt;=0.776,0.05,0.1)))</f>
        <v>0.05</v>
      </c>
      <c r="D34" s="47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IF(VLOOKUP(A35,FPM!$A$5:$B$858,2,FALSE)&gt;VLOOKUP(A35,ICMS!$A$1:$B$854,2,FALSE),0.01,IF(VLOOKUP(A35,'Área Sudene Idene'!$A$1:$B$854,2,FALSE)="sudene/idene",0.05,IF(VLOOKUP(Resumo!A35,'IDH-M'!$A$1:$C$855,3,FALSE)&lt;=0.776,0.05,0.1)))</f>
        <v>0.01</v>
      </c>
      <c r="C35" s="47">
        <f>IF(VLOOKUP(A35,FPM!$A$5:$B$858,2,FALSE)/0.8&gt;VLOOKUP(A35,ICMS!$A$1:$B$854,2,FALSE),0.01,IF(VLOOKUP(A35,'Área Sudene Idene'!$A$1:$B$854,2,FALSE)="sudene/idene",0.05,IF(VLOOKUP(Resumo!A35,'IDH-M'!$A$1:$C$855,3,FALSE)&lt;=0.776,0.05,0.1)))</f>
        <v>0.01</v>
      </c>
      <c r="D35" s="47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IF(VLOOKUP(A36,FPM!$A$5:$B$858,2,FALSE)&gt;VLOOKUP(A36,ICMS!$A$1:$B$854,2,FALSE),0.01,IF(VLOOKUP(A36,'Área Sudene Idene'!$A$1:$B$854,2,FALSE)="sudene/idene",0.05,IF(VLOOKUP(Resumo!A36,'IDH-M'!$A$1:$C$855,3,FALSE)&lt;=0.776,0.05,0.1)))</f>
        <v>0.01</v>
      </c>
      <c r="C36" s="47">
        <f>IF(VLOOKUP(A36,FPM!$A$5:$B$858,2,FALSE)/0.8&gt;VLOOKUP(A36,ICMS!$A$1:$B$854,2,FALSE),0.01,IF(VLOOKUP(A36,'Área Sudene Idene'!$A$1:$B$854,2,FALSE)="sudene/idene",0.05,IF(VLOOKUP(Resumo!A36,'IDH-M'!$A$1:$C$855,3,FALSE)&lt;=0.776,0.05,0.1)))</f>
        <v>0.01</v>
      </c>
      <c r="D36" s="47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IF(VLOOKUP(A37,FPM!$A$5:$B$858,2,FALSE)&gt;VLOOKUP(A37,ICMS!$A$1:$B$854,2,FALSE),0.01,IF(VLOOKUP(A37,'Área Sudene Idene'!$A$1:$B$854,2,FALSE)="sudene/idene",0.05,IF(VLOOKUP(Resumo!A37,'IDH-M'!$A$1:$C$855,3,FALSE)&lt;=0.776,0.05,0.1)))</f>
        <v>0.01</v>
      </c>
      <c r="C37" s="47">
        <f>IF(VLOOKUP(A37,FPM!$A$5:$B$858,2,FALSE)/0.8&gt;VLOOKUP(A37,ICMS!$A$1:$B$854,2,FALSE),0.01,IF(VLOOKUP(A37,'Área Sudene Idene'!$A$1:$B$854,2,FALSE)="sudene/idene",0.05,IF(VLOOKUP(Resumo!A37,'IDH-M'!$A$1:$C$855,3,FALSE)&lt;=0.776,0.05,0.1)))</f>
        <v>0.01</v>
      </c>
      <c r="D37" s="47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IF(VLOOKUP(A38,FPM!$A$5:$B$858,2,FALSE)&gt;VLOOKUP(A38,ICMS!$A$1:$B$854,2,FALSE),0.01,IF(VLOOKUP(A38,'Área Sudene Idene'!$A$1:$B$854,2,FALSE)="sudene/idene",0.05,IF(VLOOKUP(Resumo!A38,'IDH-M'!$A$1:$C$855,3,FALSE)&lt;=0.776,0.05,0.1)))</f>
        <v>0.01</v>
      </c>
      <c r="C38" s="47">
        <f>IF(VLOOKUP(A38,FPM!$A$5:$B$858,2,FALSE)/0.8&gt;VLOOKUP(A38,ICMS!$A$1:$B$854,2,FALSE),0.01,IF(VLOOKUP(A38,'Área Sudene Idene'!$A$1:$B$854,2,FALSE)="sudene/idene",0.05,IF(VLOOKUP(Resumo!A38,'IDH-M'!$A$1:$C$855,3,FALSE)&lt;=0.776,0.05,0.1)))</f>
        <v>0.01</v>
      </c>
      <c r="D38" s="47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IF(VLOOKUP(A39,FPM!$A$5:$B$858,2,FALSE)&gt;VLOOKUP(A39,ICMS!$A$1:$B$854,2,FALSE),0.01,IF(VLOOKUP(A39,'Área Sudene Idene'!$A$1:$B$854,2,FALSE)="sudene/idene",0.05,IF(VLOOKUP(Resumo!A39,'IDH-M'!$A$1:$C$855,3,FALSE)&lt;=0.776,0.05,0.1)))</f>
        <v>0.05</v>
      </c>
      <c r="C39" s="47">
        <f>IF(VLOOKUP(A39,FPM!$A$5:$B$858,2,FALSE)/0.8&gt;VLOOKUP(A39,ICMS!$A$1:$B$854,2,FALSE),0.01,IF(VLOOKUP(A39,'Área Sudene Idene'!$A$1:$B$854,2,FALSE)="sudene/idene",0.05,IF(VLOOKUP(Resumo!A39,'IDH-M'!$A$1:$C$855,3,FALSE)&lt;=0.776,0.05,0.1)))</f>
        <v>0.05</v>
      </c>
      <c r="D39" s="47">
        <f t="shared" si="0"/>
        <v>0</v>
      </c>
    </row>
    <row r="40" spans="1:4" hidden="1" x14ac:dyDescent="0.25">
      <c r="A40" s="2" t="s">
        <v>46</v>
      </c>
      <c r="B40" s="1">
        <f>IF(VLOOKUP(A40,FPM!$A$5:$B$858,2,FALSE)&gt;VLOOKUP(A40,ICMS!$A$1:$B$854,2,FALSE),0.01,IF(VLOOKUP(A40,'Área Sudene Idene'!$A$1:$B$854,2,FALSE)="sudene/idene",0.05,IF(VLOOKUP(Resumo!A40,'IDH-M'!$A$1:$C$855,3,FALSE)&lt;=0.776,0.05,0.1)))</f>
        <v>0.01</v>
      </c>
      <c r="C40" s="47">
        <f>IF(VLOOKUP(A40,FPM!$A$5:$B$858,2,FALSE)/0.8&gt;VLOOKUP(A40,ICMS!$A$1:$B$854,2,FALSE),0.01,IF(VLOOKUP(A40,'Área Sudene Idene'!$A$1:$B$854,2,FALSE)="sudene/idene",0.05,IF(VLOOKUP(Resumo!A40,'IDH-M'!$A$1:$C$855,3,FALSE)&lt;=0.776,0.05,0.1)))</f>
        <v>0.01</v>
      </c>
      <c r="D40" s="47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IF(VLOOKUP(A41,FPM!$A$5:$B$858,2,FALSE)&gt;VLOOKUP(A41,ICMS!$A$1:$B$854,2,FALSE),0.01,IF(VLOOKUP(A41,'Área Sudene Idene'!$A$1:$B$854,2,FALSE)="sudene/idene",0.05,IF(VLOOKUP(Resumo!A41,'IDH-M'!$A$1:$C$855,3,FALSE)&lt;=0.776,0.05,0.1)))</f>
        <v>0.01</v>
      </c>
      <c r="C41" s="47">
        <f>IF(VLOOKUP(A41,FPM!$A$5:$B$858,2,FALSE)/0.8&gt;VLOOKUP(A41,ICMS!$A$1:$B$854,2,FALSE),0.01,IF(VLOOKUP(A41,'Área Sudene Idene'!$A$1:$B$854,2,FALSE)="sudene/idene",0.05,IF(VLOOKUP(Resumo!A41,'IDH-M'!$A$1:$C$855,3,FALSE)&lt;=0.776,0.05,0.1)))</f>
        <v>0.01</v>
      </c>
      <c r="D41" s="47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IF(VLOOKUP(A42,FPM!$A$5:$B$858,2,FALSE)&gt;VLOOKUP(A42,ICMS!$A$1:$B$854,2,FALSE),0.01,IF(VLOOKUP(A42,'Área Sudene Idene'!$A$1:$B$854,2,FALSE)="sudene/idene",0.05,IF(VLOOKUP(Resumo!A42,'IDH-M'!$A$1:$C$855,3,FALSE)&lt;=0.776,0.05,0.1)))</f>
        <v>0.05</v>
      </c>
      <c r="C42" s="47">
        <f>IF(VLOOKUP(A42,FPM!$A$5:$B$858,2,FALSE)/0.8&gt;VLOOKUP(A42,ICMS!$A$1:$B$854,2,FALSE),0.01,IF(VLOOKUP(A42,'Área Sudene Idene'!$A$1:$B$854,2,FALSE)="sudene/idene",0.05,IF(VLOOKUP(Resumo!A42,'IDH-M'!$A$1:$C$855,3,FALSE)&lt;=0.776,0.05,0.1)))</f>
        <v>0.05</v>
      </c>
      <c r="D42" s="47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IF(VLOOKUP(A43,FPM!$A$5:$B$858,2,FALSE)&gt;VLOOKUP(A43,ICMS!$A$1:$B$854,2,FALSE),0.01,IF(VLOOKUP(A43,'Área Sudene Idene'!$A$1:$B$854,2,FALSE)="sudene/idene",0.05,IF(VLOOKUP(Resumo!A43,'IDH-M'!$A$1:$C$855,3,FALSE)&lt;=0.776,0.05,0.1)))</f>
        <v>0.01</v>
      </c>
      <c r="C43" s="47">
        <f>IF(VLOOKUP(A43,FPM!$A$5:$B$858,2,FALSE)/0.8&gt;VLOOKUP(A43,ICMS!$A$1:$B$854,2,FALSE),0.01,IF(VLOOKUP(A43,'Área Sudene Idene'!$A$1:$B$854,2,FALSE)="sudene/idene",0.05,IF(VLOOKUP(Resumo!A43,'IDH-M'!$A$1:$C$855,3,FALSE)&lt;=0.776,0.05,0.1)))</f>
        <v>0.01</v>
      </c>
      <c r="D43" s="47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IF(VLOOKUP(A44,FPM!$A$5:$B$858,2,FALSE)&gt;VLOOKUP(A44,ICMS!$A$1:$B$854,2,FALSE),0.01,IF(VLOOKUP(A44,'Área Sudene Idene'!$A$1:$B$854,2,FALSE)="sudene/idene",0.05,IF(VLOOKUP(Resumo!A44,'IDH-M'!$A$1:$C$855,3,FALSE)&lt;=0.776,0.05,0.1)))</f>
        <v>0.01</v>
      </c>
      <c r="C44" s="47">
        <f>IF(VLOOKUP(A44,FPM!$A$5:$B$858,2,FALSE)/0.8&gt;VLOOKUP(A44,ICMS!$A$1:$B$854,2,FALSE),0.01,IF(VLOOKUP(A44,'Área Sudene Idene'!$A$1:$B$854,2,FALSE)="sudene/idene",0.05,IF(VLOOKUP(Resumo!A44,'IDH-M'!$A$1:$C$855,3,FALSE)&lt;=0.776,0.05,0.1)))</f>
        <v>0.01</v>
      </c>
      <c r="D44" s="47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IF(VLOOKUP(A45,FPM!$A$5:$B$858,2,FALSE)&gt;VLOOKUP(A45,ICMS!$A$1:$B$854,2,FALSE),0.01,IF(VLOOKUP(A45,'Área Sudene Idene'!$A$1:$B$854,2,FALSE)="sudene/idene",0.05,IF(VLOOKUP(Resumo!A45,'IDH-M'!$A$1:$C$855,3,FALSE)&lt;=0.776,0.05,0.1)))</f>
        <v>0.05</v>
      </c>
      <c r="C45" s="47">
        <f>IF(VLOOKUP(A45,FPM!$A$5:$B$858,2,FALSE)/0.8&gt;VLOOKUP(A45,ICMS!$A$1:$B$854,2,FALSE),0.01,IF(VLOOKUP(A45,'Área Sudene Idene'!$A$1:$B$854,2,FALSE)="sudene/idene",0.05,IF(VLOOKUP(Resumo!A45,'IDH-M'!$A$1:$C$855,3,FALSE)&lt;=0.776,0.05,0.1)))</f>
        <v>0.05</v>
      </c>
      <c r="D45" s="47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IF(VLOOKUP(A46,FPM!$A$5:$B$858,2,FALSE)&gt;VLOOKUP(A46,ICMS!$A$1:$B$854,2,FALSE),0.01,IF(VLOOKUP(A46,'Área Sudene Idene'!$A$1:$B$854,2,FALSE)="sudene/idene",0.05,IF(VLOOKUP(Resumo!A46,'IDH-M'!$A$1:$C$855,3,FALSE)&lt;=0.776,0.05,0.1)))</f>
        <v>0.05</v>
      </c>
      <c r="C46" s="47">
        <f>IF(VLOOKUP(A46,FPM!$A$5:$B$858,2,FALSE)/0.8&gt;VLOOKUP(A46,ICMS!$A$1:$B$854,2,FALSE),0.01,IF(VLOOKUP(A46,'Área Sudene Idene'!$A$1:$B$854,2,FALSE)="sudene/idene",0.05,IF(VLOOKUP(Resumo!A46,'IDH-M'!$A$1:$C$855,3,FALSE)&lt;=0.776,0.05,0.1)))</f>
        <v>0.01</v>
      </c>
      <c r="D46" s="47">
        <f t="shared" si="0"/>
        <v>0.04</v>
      </c>
    </row>
    <row r="47" spans="1:4" hidden="1" x14ac:dyDescent="0.25">
      <c r="A47" s="2" t="s">
        <v>53</v>
      </c>
      <c r="B47" s="1">
        <f>IF(VLOOKUP(A47,FPM!$A$5:$B$858,2,FALSE)&gt;VLOOKUP(A47,ICMS!$A$1:$B$854,2,FALSE),0.01,IF(VLOOKUP(A47,'Área Sudene Idene'!$A$1:$B$854,2,FALSE)="sudene/idene",0.05,IF(VLOOKUP(Resumo!A47,'IDH-M'!$A$1:$C$855,3,FALSE)&lt;=0.776,0.05,0.1)))</f>
        <v>0.05</v>
      </c>
      <c r="C47" s="47">
        <f>IF(VLOOKUP(A47,FPM!$A$5:$B$858,2,FALSE)/0.8&gt;VLOOKUP(A47,ICMS!$A$1:$B$854,2,FALSE),0.01,IF(VLOOKUP(A47,'Área Sudene Idene'!$A$1:$B$854,2,FALSE)="sudene/idene",0.05,IF(VLOOKUP(Resumo!A47,'IDH-M'!$A$1:$C$855,3,FALSE)&lt;=0.776,0.05,0.1)))</f>
        <v>0.05</v>
      </c>
      <c r="D47" s="47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IF(VLOOKUP(A48,FPM!$A$5:$B$858,2,FALSE)&gt;VLOOKUP(A48,ICMS!$A$1:$B$854,2,FALSE),0.01,IF(VLOOKUP(A48,'Área Sudene Idene'!$A$1:$B$854,2,FALSE)="sudene/idene",0.05,IF(VLOOKUP(Resumo!A48,'IDH-M'!$A$1:$C$855,3,FALSE)&lt;=0.776,0.05,0.1)))</f>
        <v>0.01</v>
      </c>
      <c r="C48" s="47">
        <f>IF(VLOOKUP(A48,FPM!$A$5:$B$858,2,FALSE)/0.8&gt;VLOOKUP(A48,ICMS!$A$1:$B$854,2,FALSE),0.01,IF(VLOOKUP(A48,'Área Sudene Idene'!$A$1:$B$854,2,FALSE)="sudene/idene",0.05,IF(VLOOKUP(Resumo!A48,'IDH-M'!$A$1:$C$855,3,FALSE)&lt;=0.776,0.05,0.1)))</f>
        <v>0.01</v>
      </c>
      <c r="D48" s="47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IF(VLOOKUP(A49,FPM!$A$5:$B$858,2,FALSE)&gt;VLOOKUP(A49,ICMS!$A$1:$B$854,2,FALSE),0.01,IF(VLOOKUP(A49,'Área Sudene Idene'!$A$1:$B$854,2,FALSE)="sudene/idene",0.05,IF(VLOOKUP(Resumo!A49,'IDH-M'!$A$1:$C$855,3,FALSE)&lt;=0.776,0.05,0.1)))</f>
        <v>0.01</v>
      </c>
      <c r="C49" s="47">
        <f>IF(VLOOKUP(A49,FPM!$A$5:$B$858,2,FALSE)/0.8&gt;VLOOKUP(A49,ICMS!$A$1:$B$854,2,FALSE),0.01,IF(VLOOKUP(A49,'Área Sudene Idene'!$A$1:$B$854,2,FALSE)="sudene/idene",0.05,IF(VLOOKUP(Resumo!A49,'IDH-M'!$A$1:$C$855,3,FALSE)&lt;=0.776,0.05,0.1)))</f>
        <v>0.01</v>
      </c>
      <c r="D49" s="47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IF(VLOOKUP(A50,FPM!$A$5:$B$858,2,FALSE)&gt;VLOOKUP(A50,ICMS!$A$1:$B$854,2,FALSE),0.01,IF(VLOOKUP(A50,'Área Sudene Idene'!$A$1:$B$854,2,FALSE)="sudene/idene",0.05,IF(VLOOKUP(Resumo!A50,'IDH-M'!$A$1:$C$855,3,FALSE)&lt;=0.776,0.05,0.1)))</f>
        <v>0.01</v>
      </c>
      <c r="C50" s="47">
        <f>IF(VLOOKUP(A50,FPM!$A$5:$B$858,2,FALSE)/0.8&gt;VLOOKUP(A50,ICMS!$A$1:$B$854,2,FALSE),0.01,IF(VLOOKUP(A50,'Área Sudene Idene'!$A$1:$B$854,2,FALSE)="sudene/idene",0.05,IF(VLOOKUP(Resumo!A50,'IDH-M'!$A$1:$C$855,3,FALSE)&lt;=0.776,0.05,0.1)))</f>
        <v>0.01</v>
      </c>
      <c r="D50" s="47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IF(VLOOKUP(A51,FPM!$A$5:$B$858,2,FALSE)&gt;VLOOKUP(A51,ICMS!$A$1:$B$854,2,FALSE),0.01,IF(VLOOKUP(A51,'Área Sudene Idene'!$A$1:$B$854,2,FALSE)="sudene/idene",0.05,IF(VLOOKUP(Resumo!A51,'IDH-M'!$A$1:$C$855,3,FALSE)&lt;=0.776,0.05,0.1)))</f>
        <v>0.01</v>
      </c>
      <c r="C51" s="47">
        <f>IF(VLOOKUP(A51,FPM!$A$5:$B$858,2,FALSE)/0.8&gt;VLOOKUP(A51,ICMS!$A$1:$B$854,2,FALSE),0.01,IF(VLOOKUP(A51,'Área Sudene Idene'!$A$1:$B$854,2,FALSE)="sudene/idene",0.05,IF(VLOOKUP(Resumo!A51,'IDH-M'!$A$1:$C$855,3,FALSE)&lt;=0.776,0.05,0.1)))</f>
        <v>0.01</v>
      </c>
      <c r="D51" s="47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IF(VLOOKUP(A52,FPM!$A$5:$B$858,2,FALSE)&gt;VLOOKUP(A52,ICMS!$A$1:$B$854,2,FALSE),0.01,IF(VLOOKUP(A52,'Área Sudene Idene'!$A$1:$B$854,2,FALSE)="sudene/idene",0.05,IF(VLOOKUP(Resumo!A52,'IDH-M'!$A$1:$C$855,3,FALSE)&lt;=0.776,0.05,0.1)))</f>
        <v>0.01</v>
      </c>
      <c r="C52" s="47">
        <f>IF(VLOOKUP(A52,FPM!$A$5:$B$858,2,FALSE)/0.8&gt;VLOOKUP(A52,ICMS!$A$1:$B$854,2,FALSE),0.01,IF(VLOOKUP(A52,'Área Sudene Idene'!$A$1:$B$854,2,FALSE)="sudene/idene",0.05,IF(VLOOKUP(Resumo!A52,'IDH-M'!$A$1:$C$855,3,FALSE)&lt;=0.776,0.05,0.1)))</f>
        <v>0.01</v>
      </c>
      <c r="D52" s="47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IF(VLOOKUP(A53,FPM!$A$5:$B$858,2,FALSE)&gt;VLOOKUP(A53,ICMS!$A$1:$B$854,2,FALSE),0.01,IF(VLOOKUP(A53,'Área Sudene Idene'!$A$1:$B$854,2,FALSE)="sudene/idene",0.05,IF(VLOOKUP(Resumo!A53,'IDH-M'!$A$1:$C$855,3,FALSE)&lt;=0.776,0.05,0.1)))</f>
        <v>0.01</v>
      </c>
      <c r="C53" s="47">
        <f>IF(VLOOKUP(A53,FPM!$A$5:$B$858,2,FALSE)/0.8&gt;VLOOKUP(A53,ICMS!$A$1:$B$854,2,FALSE),0.01,IF(VLOOKUP(A53,'Área Sudene Idene'!$A$1:$B$854,2,FALSE)="sudene/idene",0.05,IF(VLOOKUP(Resumo!A53,'IDH-M'!$A$1:$C$855,3,FALSE)&lt;=0.776,0.05,0.1)))</f>
        <v>0.01</v>
      </c>
      <c r="D53" s="47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IF(VLOOKUP(A54,FPM!$A$5:$B$858,2,FALSE)&gt;VLOOKUP(A54,ICMS!$A$1:$B$854,2,FALSE),0.01,IF(VLOOKUP(A54,'Área Sudene Idene'!$A$1:$B$854,2,FALSE)="sudene/idene",0.05,IF(VLOOKUP(Resumo!A54,'IDH-M'!$A$1:$C$855,3,FALSE)&lt;=0.776,0.05,0.1)))</f>
        <v>0.01</v>
      </c>
      <c r="C54" s="47">
        <f>IF(VLOOKUP(A54,FPM!$A$5:$B$858,2,FALSE)/0.8&gt;VLOOKUP(A54,ICMS!$A$1:$B$854,2,FALSE),0.01,IF(VLOOKUP(A54,'Área Sudene Idene'!$A$1:$B$854,2,FALSE)="sudene/idene",0.05,IF(VLOOKUP(Resumo!A54,'IDH-M'!$A$1:$C$855,3,FALSE)&lt;=0.776,0.05,0.1)))</f>
        <v>0.01</v>
      </c>
      <c r="D54" s="47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IF(VLOOKUP(A55,FPM!$A$5:$B$858,2,FALSE)&gt;VLOOKUP(A55,ICMS!$A$1:$B$854,2,FALSE),0.01,IF(VLOOKUP(A55,'Área Sudene Idene'!$A$1:$B$854,2,FALSE)="sudene/idene",0.05,IF(VLOOKUP(Resumo!A55,'IDH-M'!$A$1:$C$855,3,FALSE)&lt;=0.776,0.05,0.1)))</f>
        <v>0.01</v>
      </c>
      <c r="C55" s="47">
        <f>IF(VLOOKUP(A55,FPM!$A$5:$B$858,2,FALSE)/0.8&gt;VLOOKUP(A55,ICMS!$A$1:$B$854,2,FALSE),0.01,IF(VLOOKUP(A55,'Área Sudene Idene'!$A$1:$B$854,2,FALSE)="sudene/idene",0.05,IF(VLOOKUP(Resumo!A55,'IDH-M'!$A$1:$C$855,3,FALSE)&lt;=0.776,0.05,0.1)))</f>
        <v>0.01</v>
      </c>
      <c r="D55" s="47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IF(VLOOKUP(A56,FPM!$A$5:$B$858,2,FALSE)&gt;VLOOKUP(A56,ICMS!$A$1:$B$854,2,FALSE),0.01,IF(VLOOKUP(A56,'Área Sudene Idene'!$A$1:$B$854,2,FALSE)="sudene/idene",0.05,IF(VLOOKUP(Resumo!A56,'IDH-M'!$A$1:$C$855,3,FALSE)&lt;=0.776,0.05,0.1)))</f>
        <v>0.01</v>
      </c>
      <c r="C56" s="47">
        <f>IF(VLOOKUP(A56,FPM!$A$5:$B$858,2,FALSE)/0.8&gt;VLOOKUP(A56,ICMS!$A$1:$B$854,2,FALSE),0.01,IF(VLOOKUP(A56,'Área Sudene Idene'!$A$1:$B$854,2,FALSE)="sudene/idene",0.05,IF(VLOOKUP(Resumo!A56,'IDH-M'!$A$1:$C$855,3,FALSE)&lt;=0.776,0.05,0.1)))</f>
        <v>0.01</v>
      </c>
      <c r="D56" s="47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IF(VLOOKUP(A57,FPM!$A$5:$B$858,2,FALSE)&gt;VLOOKUP(A57,ICMS!$A$1:$B$854,2,FALSE),0.01,IF(VLOOKUP(A57,'Área Sudene Idene'!$A$1:$B$854,2,FALSE)="sudene/idene",0.05,IF(VLOOKUP(Resumo!A57,'IDH-M'!$A$1:$C$855,3,FALSE)&lt;=0.776,0.05,0.1)))</f>
        <v>0.05</v>
      </c>
      <c r="C57" s="47">
        <f>IF(VLOOKUP(A57,FPM!$A$5:$B$858,2,FALSE)/0.8&gt;VLOOKUP(A57,ICMS!$A$1:$B$854,2,FALSE),0.01,IF(VLOOKUP(A57,'Área Sudene Idene'!$A$1:$B$854,2,FALSE)="sudene/idene",0.05,IF(VLOOKUP(Resumo!A57,'IDH-M'!$A$1:$C$855,3,FALSE)&lt;=0.776,0.05,0.1)))</f>
        <v>0.01</v>
      </c>
      <c r="D57" s="47">
        <f t="shared" si="0"/>
        <v>0.04</v>
      </c>
    </row>
    <row r="58" spans="1:4" hidden="1" x14ac:dyDescent="0.25">
      <c r="A58" s="2" t="s">
        <v>64</v>
      </c>
      <c r="B58" s="1">
        <f>IF(VLOOKUP(A58,FPM!$A$5:$B$858,2,FALSE)&gt;VLOOKUP(A58,ICMS!$A$1:$B$854,2,FALSE),0.01,IF(VLOOKUP(A58,'Área Sudene Idene'!$A$1:$B$854,2,FALSE)="sudene/idene",0.05,IF(VLOOKUP(Resumo!A58,'IDH-M'!$A$1:$C$855,3,FALSE)&lt;=0.776,0.05,0.1)))</f>
        <v>0.01</v>
      </c>
      <c r="C58" s="47">
        <f>IF(VLOOKUP(A58,FPM!$A$5:$B$858,2,FALSE)/0.8&gt;VLOOKUP(A58,ICMS!$A$1:$B$854,2,FALSE),0.01,IF(VLOOKUP(A58,'Área Sudene Idene'!$A$1:$B$854,2,FALSE)="sudene/idene",0.05,IF(VLOOKUP(Resumo!A58,'IDH-M'!$A$1:$C$855,3,FALSE)&lt;=0.776,0.05,0.1)))</f>
        <v>0.01</v>
      </c>
      <c r="D58" s="47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IF(VLOOKUP(A59,FPM!$A$5:$B$858,2,FALSE)&gt;VLOOKUP(A59,ICMS!$A$1:$B$854,2,FALSE),0.01,IF(VLOOKUP(A59,'Área Sudene Idene'!$A$1:$B$854,2,FALSE)="sudene/idene",0.05,IF(VLOOKUP(Resumo!A59,'IDH-M'!$A$1:$C$855,3,FALSE)&lt;=0.776,0.05,0.1)))</f>
        <v>0.01</v>
      </c>
      <c r="C59" s="47">
        <f>IF(VLOOKUP(A59,FPM!$A$5:$B$858,2,FALSE)/0.8&gt;VLOOKUP(A59,ICMS!$A$1:$B$854,2,FALSE),0.01,IF(VLOOKUP(A59,'Área Sudene Idene'!$A$1:$B$854,2,FALSE)="sudene/idene",0.05,IF(VLOOKUP(Resumo!A59,'IDH-M'!$A$1:$C$855,3,FALSE)&lt;=0.776,0.05,0.1)))</f>
        <v>0.01</v>
      </c>
      <c r="D59" s="47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IF(VLOOKUP(A60,FPM!$A$5:$B$858,2,FALSE)&gt;VLOOKUP(A60,ICMS!$A$1:$B$854,2,FALSE),0.01,IF(VLOOKUP(A60,'Área Sudene Idene'!$A$1:$B$854,2,FALSE)="sudene/idene",0.05,IF(VLOOKUP(Resumo!A60,'IDH-M'!$A$1:$C$855,3,FALSE)&lt;=0.776,0.05,0.1)))</f>
        <v>0.05</v>
      </c>
      <c r="C60" s="47">
        <f>IF(VLOOKUP(A60,FPM!$A$5:$B$858,2,FALSE)/0.8&gt;VLOOKUP(A60,ICMS!$A$1:$B$854,2,FALSE),0.01,IF(VLOOKUP(A60,'Área Sudene Idene'!$A$1:$B$854,2,FALSE)="sudene/idene",0.05,IF(VLOOKUP(Resumo!A60,'IDH-M'!$A$1:$C$855,3,FALSE)&lt;=0.776,0.05,0.1)))</f>
        <v>0.05</v>
      </c>
      <c r="D60" s="47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IF(VLOOKUP(A61,FPM!$A$5:$B$858,2,FALSE)&gt;VLOOKUP(A61,ICMS!$A$1:$B$854,2,FALSE),0.01,IF(VLOOKUP(A61,'Área Sudene Idene'!$A$1:$B$854,2,FALSE)="sudene/idene",0.05,IF(VLOOKUP(Resumo!A61,'IDH-M'!$A$1:$C$855,3,FALSE)&lt;=0.776,0.05,0.1)))</f>
        <v>0.01</v>
      </c>
      <c r="C61" s="47">
        <f>IF(VLOOKUP(A61,FPM!$A$5:$B$858,2,FALSE)/0.8&gt;VLOOKUP(A61,ICMS!$A$1:$B$854,2,FALSE),0.01,IF(VLOOKUP(A61,'Área Sudene Idene'!$A$1:$B$854,2,FALSE)="sudene/idene",0.05,IF(VLOOKUP(Resumo!A61,'IDH-M'!$A$1:$C$855,3,FALSE)&lt;=0.776,0.05,0.1)))</f>
        <v>0.01</v>
      </c>
      <c r="D61" s="47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IF(VLOOKUP(A62,FPM!$A$5:$B$858,2,FALSE)&gt;VLOOKUP(A62,ICMS!$A$1:$B$854,2,FALSE),0.01,IF(VLOOKUP(A62,'Área Sudene Idene'!$A$1:$B$854,2,FALSE)="sudene/idene",0.05,IF(VLOOKUP(Resumo!A62,'IDH-M'!$A$1:$C$855,3,FALSE)&lt;=0.776,0.05,0.1)))</f>
        <v>0.05</v>
      </c>
      <c r="C62" s="47">
        <f>IF(VLOOKUP(A62,FPM!$A$5:$B$858,2,FALSE)/0.8&gt;VLOOKUP(A62,ICMS!$A$1:$B$854,2,FALSE),0.01,IF(VLOOKUP(A62,'Área Sudene Idene'!$A$1:$B$854,2,FALSE)="sudene/idene",0.05,IF(VLOOKUP(Resumo!A62,'IDH-M'!$A$1:$C$855,3,FALSE)&lt;=0.776,0.05,0.1)))</f>
        <v>0.01</v>
      </c>
      <c r="D62" s="47">
        <f t="shared" si="0"/>
        <v>0.04</v>
      </c>
    </row>
    <row r="63" spans="1:4" hidden="1" x14ac:dyDescent="0.25">
      <c r="A63" s="2" t="s">
        <v>69</v>
      </c>
      <c r="B63" s="1">
        <f>IF(VLOOKUP(A63,FPM!$A$5:$B$858,2,FALSE)&gt;VLOOKUP(A63,ICMS!$A$1:$B$854,2,FALSE),0.01,IF(VLOOKUP(A63,'Área Sudene Idene'!$A$1:$B$854,2,FALSE)="sudene/idene",0.05,IF(VLOOKUP(Resumo!A63,'IDH-M'!$A$1:$C$855,3,FALSE)&lt;=0.776,0.05,0.1)))</f>
        <v>0.01</v>
      </c>
      <c r="C63" s="47">
        <f>IF(VLOOKUP(A63,FPM!$A$5:$B$858,2,FALSE)/0.8&gt;VLOOKUP(A63,ICMS!$A$1:$B$854,2,FALSE),0.01,IF(VLOOKUP(A63,'Área Sudene Idene'!$A$1:$B$854,2,FALSE)="sudene/idene",0.05,IF(VLOOKUP(Resumo!A63,'IDH-M'!$A$1:$C$855,3,FALSE)&lt;=0.776,0.05,0.1)))</f>
        <v>0.01</v>
      </c>
      <c r="D63" s="47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IF(VLOOKUP(A64,FPM!$A$5:$B$858,2,FALSE)&gt;VLOOKUP(A64,ICMS!$A$1:$B$854,2,FALSE),0.01,IF(VLOOKUP(A64,'Área Sudene Idene'!$A$1:$B$854,2,FALSE)="sudene/idene",0.05,IF(VLOOKUP(Resumo!A64,'IDH-M'!$A$1:$C$855,3,FALSE)&lt;=0.776,0.05,0.1)))</f>
        <v>0.05</v>
      </c>
      <c r="C64" s="47">
        <f>IF(VLOOKUP(A64,FPM!$A$5:$B$858,2,FALSE)/0.8&gt;VLOOKUP(A64,ICMS!$A$1:$B$854,2,FALSE),0.01,IF(VLOOKUP(A64,'Área Sudene Idene'!$A$1:$B$854,2,FALSE)="sudene/idene",0.05,IF(VLOOKUP(Resumo!A64,'IDH-M'!$A$1:$C$855,3,FALSE)&lt;=0.776,0.05,0.1)))</f>
        <v>0.01</v>
      </c>
      <c r="D64" s="47">
        <f t="shared" si="0"/>
        <v>0.04</v>
      </c>
    </row>
    <row r="65" spans="1:4" hidden="1" x14ac:dyDescent="0.25">
      <c r="A65" s="2" t="s">
        <v>71</v>
      </c>
      <c r="B65" s="1">
        <f>IF(VLOOKUP(A65,FPM!$A$5:$B$858,2,FALSE)&gt;VLOOKUP(A65,ICMS!$A$1:$B$854,2,FALSE),0.01,IF(VLOOKUP(A65,'Área Sudene Idene'!$A$1:$B$854,2,FALSE)="sudene/idene",0.05,IF(VLOOKUP(Resumo!A65,'IDH-M'!$A$1:$C$855,3,FALSE)&lt;=0.776,0.05,0.1)))</f>
        <v>0.05</v>
      </c>
      <c r="C65" s="47">
        <f>IF(VLOOKUP(A65,FPM!$A$5:$B$858,2,FALSE)/0.8&gt;VLOOKUP(A65,ICMS!$A$1:$B$854,2,FALSE),0.01,IF(VLOOKUP(A65,'Área Sudene Idene'!$A$1:$B$854,2,FALSE)="sudene/idene",0.05,IF(VLOOKUP(Resumo!A65,'IDH-M'!$A$1:$C$855,3,FALSE)&lt;=0.776,0.05,0.1)))</f>
        <v>0.05</v>
      </c>
      <c r="D65" s="47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IF(VLOOKUP(A66,FPM!$A$5:$B$858,2,FALSE)&gt;VLOOKUP(A66,ICMS!$A$1:$B$854,2,FALSE),0.01,IF(VLOOKUP(A66,'Área Sudene Idene'!$A$1:$B$854,2,FALSE)="sudene/idene",0.05,IF(VLOOKUP(Resumo!A66,'IDH-M'!$A$1:$C$855,3,FALSE)&lt;=0.776,0.05,0.1)))</f>
        <v>0.01</v>
      </c>
      <c r="C66" s="47">
        <f>IF(VLOOKUP(A66,FPM!$A$5:$B$858,2,FALSE)/0.8&gt;VLOOKUP(A66,ICMS!$A$1:$B$854,2,FALSE),0.01,IF(VLOOKUP(A66,'Área Sudene Idene'!$A$1:$B$854,2,FALSE)="sudene/idene",0.05,IF(VLOOKUP(Resumo!A66,'IDH-M'!$A$1:$C$855,3,FALSE)&lt;=0.776,0.05,0.1)))</f>
        <v>0.01</v>
      </c>
      <c r="D66" s="47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IF(VLOOKUP(A67,FPM!$A$5:$B$858,2,FALSE)&gt;VLOOKUP(A67,ICMS!$A$1:$B$854,2,FALSE),0.01,IF(VLOOKUP(A67,'Área Sudene Idene'!$A$1:$B$854,2,FALSE)="sudene/idene",0.05,IF(VLOOKUP(Resumo!A67,'IDH-M'!$A$1:$C$855,3,FALSE)&lt;=0.776,0.05,0.1)))</f>
        <v>0.1</v>
      </c>
      <c r="C67" s="47">
        <f>IF(VLOOKUP(A67,FPM!$A$5:$B$858,2,FALSE)/0.8&gt;VLOOKUP(A67,ICMS!$A$1:$B$854,2,FALSE),0.01,IF(VLOOKUP(A67,'Área Sudene Idene'!$A$1:$B$854,2,FALSE)="sudene/idene",0.05,IF(VLOOKUP(Resumo!A67,'IDH-M'!$A$1:$C$855,3,FALSE)&lt;=0.776,0.05,0.1)))</f>
        <v>0.1</v>
      </c>
      <c r="D67" s="47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IF(VLOOKUP(A68,FPM!$A$5:$B$858,2,FALSE)&gt;VLOOKUP(A68,ICMS!$A$1:$B$854,2,FALSE),0.01,IF(VLOOKUP(A68,'Área Sudene Idene'!$A$1:$B$854,2,FALSE)="sudene/idene",0.05,IF(VLOOKUP(Resumo!A68,'IDH-M'!$A$1:$C$855,3,FALSE)&lt;=0.776,0.05,0.1)))</f>
        <v>0.05</v>
      </c>
      <c r="C68" s="47">
        <f>IF(VLOOKUP(A68,FPM!$A$5:$B$858,2,FALSE)/0.8&gt;VLOOKUP(A68,ICMS!$A$1:$B$854,2,FALSE),0.01,IF(VLOOKUP(A68,'Área Sudene Idene'!$A$1:$B$854,2,FALSE)="sudene/idene",0.05,IF(VLOOKUP(Resumo!A68,'IDH-M'!$A$1:$C$855,3,FALSE)&lt;=0.776,0.05,0.1)))</f>
        <v>0.05</v>
      </c>
      <c r="D68" s="47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IF(VLOOKUP(A69,FPM!$A$5:$B$858,2,FALSE)&gt;VLOOKUP(A69,ICMS!$A$1:$B$854,2,FALSE),0.01,IF(VLOOKUP(A69,'Área Sudene Idene'!$A$1:$B$854,2,FALSE)="sudene/idene",0.05,IF(VLOOKUP(Resumo!A69,'IDH-M'!$A$1:$C$855,3,FALSE)&lt;=0.776,0.05,0.1)))</f>
        <v>0.05</v>
      </c>
      <c r="C69" s="47">
        <f>IF(VLOOKUP(A69,FPM!$A$5:$B$858,2,FALSE)/0.8&gt;VLOOKUP(A69,ICMS!$A$1:$B$854,2,FALSE),0.01,IF(VLOOKUP(A69,'Área Sudene Idene'!$A$1:$B$854,2,FALSE)="sudene/idene",0.05,IF(VLOOKUP(Resumo!A69,'IDH-M'!$A$1:$C$855,3,FALSE)&lt;=0.776,0.05,0.1)))</f>
        <v>0.05</v>
      </c>
      <c r="D69" s="47">
        <f t="shared" si="1"/>
        <v>0</v>
      </c>
    </row>
    <row r="70" spans="1:4" hidden="1" x14ac:dyDescent="0.25">
      <c r="A70" s="2" t="s">
        <v>76</v>
      </c>
      <c r="B70" s="1">
        <f>IF(VLOOKUP(A70,FPM!$A$5:$B$858,2,FALSE)&gt;VLOOKUP(A70,ICMS!$A$1:$B$854,2,FALSE),0.01,IF(VLOOKUP(A70,'Área Sudene Idene'!$A$1:$B$854,2,FALSE)="sudene/idene",0.05,IF(VLOOKUP(Resumo!A70,'IDH-M'!$A$1:$C$855,3,FALSE)&lt;=0.776,0.05,0.1)))</f>
        <v>0.01</v>
      </c>
      <c r="C70" s="47">
        <f>IF(VLOOKUP(A70,FPM!$A$5:$B$858,2,FALSE)/0.8&gt;VLOOKUP(A70,ICMS!$A$1:$B$854,2,FALSE),0.01,IF(VLOOKUP(A70,'Área Sudene Idene'!$A$1:$B$854,2,FALSE)="sudene/idene",0.05,IF(VLOOKUP(Resumo!A70,'IDH-M'!$A$1:$C$855,3,FALSE)&lt;=0.776,0.05,0.1)))</f>
        <v>0.01</v>
      </c>
      <c r="D70" s="47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IF(VLOOKUP(A71,FPM!$A$5:$B$858,2,FALSE)&gt;VLOOKUP(A71,ICMS!$A$1:$B$854,2,FALSE),0.01,IF(VLOOKUP(A71,'Área Sudene Idene'!$A$1:$B$854,2,FALSE)="sudene/idene",0.05,IF(VLOOKUP(Resumo!A71,'IDH-M'!$A$1:$C$855,3,FALSE)&lt;=0.776,0.05,0.1)))</f>
        <v>0.01</v>
      </c>
      <c r="C71" s="47">
        <f>IF(VLOOKUP(A71,FPM!$A$5:$B$858,2,FALSE)/0.8&gt;VLOOKUP(A71,ICMS!$A$1:$B$854,2,FALSE),0.01,IF(VLOOKUP(A71,'Área Sudene Idene'!$A$1:$B$854,2,FALSE)="sudene/idene",0.05,IF(VLOOKUP(Resumo!A71,'IDH-M'!$A$1:$C$855,3,FALSE)&lt;=0.776,0.05,0.1)))</f>
        <v>0.01</v>
      </c>
      <c r="D71" s="47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IF(VLOOKUP(A72,FPM!$A$5:$B$858,2,FALSE)&gt;VLOOKUP(A72,ICMS!$A$1:$B$854,2,FALSE),0.01,IF(VLOOKUP(A72,'Área Sudene Idene'!$A$1:$B$854,2,FALSE)="sudene/idene",0.05,IF(VLOOKUP(Resumo!A72,'IDH-M'!$A$1:$C$855,3,FALSE)&lt;=0.776,0.05,0.1)))</f>
        <v>0.01</v>
      </c>
      <c r="C72" s="47">
        <f>IF(VLOOKUP(A72,FPM!$A$5:$B$858,2,FALSE)/0.8&gt;VLOOKUP(A72,ICMS!$A$1:$B$854,2,FALSE),0.01,IF(VLOOKUP(A72,'Área Sudene Idene'!$A$1:$B$854,2,FALSE)="sudene/idene",0.05,IF(VLOOKUP(Resumo!A72,'IDH-M'!$A$1:$C$855,3,FALSE)&lt;=0.776,0.05,0.1)))</f>
        <v>0.01</v>
      </c>
      <c r="D72" s="47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IF(VLOOKUP(A73,FPM!$A$5:$B$858,2,FALSE)&gt;VLOOKUP(A73,ICMS!$A$1:$B$854,2,FALSE),0.01,IF(VLOOKUP(A73,'Área Sudene Idene'!$A$1:$B$854,2,FALSE)="sudene/idene",0.05,IF(VLOOKUP(Resumo!A73,'IDH-M'!$A$1:$C$855,3,FALSE)&lt;=0.776,0.05,0.1)))</f>
        <v>0.05</v>
      </c>
      <c r="C73" s="47">
        <f>IF(VLOOKUP(A73,FPM!$A$5:$B$858,2,FALSE)/0.8&gt;VLOOKUP(A73,ICMS!$A$1:$B$854,2,FALSE),0.01,IF(VLOOKUP(A73,'Área Sudene Idene'!$A$1:$B$854,2,FALSE)="sudene/idene",0.05,IF(VLOOKUP(Resumo!A73,'IDH-M'!$A$1:$C$855,3,FALSE)&lt;=0.776,0.05,0.1)))</f>
        <v>0.05</v>
      </c>
      <c r="D73" s="47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IF(VLOOKUP(A74,FPM!$A$5:$B$858,2,FALSE)&gt;VLOOKUP(A74,ICMS!$A$1:$B$854,2,FALSE),0.01,IF(VLOOKUP(A74,'Área Sudene Idene'!$A$1:$B$854,2,FALSE)="sudene/idene",0.05,IF(VLOOKUP(Resumo!A74,'IDH-M'!$A$1:$C$855,3,FALSE)&lt;=0.776,0.05,0.1)))</f>
        <v>0.01</v>
      </c>
      <c r="C74" s="47">
        <f>IF(VLOOKUP(A74,FPM!$A$5:$B$858,2,FALSE)/0.8&gt;VLOOKUP(A74,ICMS!$A$1:$B$854,2,FALSE),0.01,IF(VLOOKUP(A74,'Área Sudene Idene'!$A$1:$B$854,2,FALSE)="sudene/idene",0.05,IF(VLOOKUP(Resumo!A74,'IDH-M'!$A$1:$C$855,3,FALSE)&lt;=0.776,0.05,0.1)))</f>
        <v>0.01</v>
      </c>
      <c r="D74" s="47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IF(VLOOKUP(A75,FPM!$A$5:$B$858,2,FALSE)&gt;VLOOKUP(A75,ICMS!$A$1:$B$854,2,FALSE),0.01,IF(VLOOKUP(A75,'Área Sudene Idene'!$A$1:$B$854,2,FALSE)="sudene/idene",0.05,IF(VLOOKUP(Resumo!A75,'IDH-M'!$A$1:$C$855,3,FALSE)&lt;=0.776,0.05,0.1)))</f>
        <v>0.01</v>
      </c>
      <c r="C75" s="47">
        <f>IF(VLOOKUP(A75,FPM!$A$5:$B$858,2,FALSE)/0.8&gt;VLOOKUP(A75,ICMS!$A$1:$B$854,2,FALSE),0.01,IF(VLOOKUP(A75,'Área Sudene Idene'!$A$1:$B$854,2,FALSE)="sudene/idene",0.05,IF(VLOOKUP(Resumo!A75,'IDH-M'!$A$1:$C$855,3,FALSE)&lt;=0.776,0.05,0.1)))</f>
        <v>0.01</v>
      </c>
      <c r="D75" s="47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IF(VLOOKUP(A76,FPM!$A$5:$B$858,2,FALSE)&gt;VLOOKUP(A76,ICMS!$A$1:$B$854,2,FALSE),0.01,IF(VLOOKUP(A76,'Área Sudene Idene'!$A$1:$B$854,2,FALSE)="sudene/idene",0.05,IF(VLOOKUP(Resumo!A76,'IDH-M'!$A$1:$C$855,3,FALSE)&lt;=0.776,0.05,0.1)))</f>
        <v>0.01</v>
      </c>
      <c r="C76" s="47">
        <f>IF(VLOOKUP(A76,FPM!$A$5:$B$858,2,FALSE)/0.8&gt;VLOOKUP(A76,ICMS!$A$1:$B$854,2,FALSE),0.01,IF(VLOOKUP(A76,'Área Sudene Idene'!$A$1:$B$854,2,FALSE)="sudene/idene",0.05,IF(VLOOKUP(Resumo!A76,'IDH-M'!$A$1:$C$855,3,FALSE)&lt;=0.776,0.05,0.1)))</f>
        <v>0.01</v>
      </c>
      <c r="D76" s="47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IF(VLOOKUP(A77,FPM!$A$5:$B$858,2,FALSE)&gt;VLOOKUP(A77,ICMS!$A$1:$B$854,2,FALSE),0.01,IF(VLOOKUP(A77,'Área Sudene Idene'!$A$1:$B$854,2,FALSE)="sudene/idene",0.05,IF(VLOOKUP(Resumo!A77,'IDH-M'!$A$1:$C$855,3,FALSE)&lt;=0.776,0.05,0.1)))</f>
        <v>0.01</v>
      </c>
      <c r="C77" s="47">
        <f>IF(VLOOKUP(A77,FPM!$A$5:$B$858,2,FALSE)/0.8&gt;VLOOKUP(A77,ICMS!$A$1:$B$854,2,FALSE),0.01,IF(VLOOKUP(A77,'Área Sudene Idene'!$A$1:$B$854,2,FALSE)="sudene/idene",0.05,IF(VLOOKUP(Resumo!A77,'IDH-M'!$A$1:$C$855,3,FALSE)&lt;=0.776,0.05,0.1)))</f>
        <v>0.01</v>
      </c>
      <c r="D77" s="47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IF(VLOOKUP(A78,FPM!$A$5:$B$858,2,FALSE)&gt;VLOOKUP(A78,ICMS!$A$1:$B$854,2,FALSE),0.01,IF(VLOOKUP(A78,'Área Sudene Idene'!$A$1:$B$854,2,FALSE)="sudene/idene",0.05,IF(VLOOKUP(Resumo!A78,'IDH-M'!$A$1:$C$855,3,FALSE)&lt;=0.776,0.05,0.1)))</f>
        <v>0.01</v>
      </c>
      <c r="C78" s="47">
        <f>IF(VLOOKUP(A78,FPM!$A$5:$B$858,2,FALSE)/0.8&gt;VLOOKUP(A78,ICMS!$A$1:$B$854,2,FALSE),0.01,IF(VLOOKUP(A78,'Área Sudene Idene'!$A$1:$B$854,2,FALSE)="sudene/idene",0.05,IF(VLOOKUP(Resumo!A78,'IDH-M'!$A$1:$C$855,3,FALSE)&lt;=0.776,0.05,0.1)))</f>
        <v>0.01</v>
      </c>
      <c r="D78" s="47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IF(VLOOKUP(A79,FPM!$A$5:$B$858,2,FALSE)&gt;VLOOKUP(A79,ICMS!$A$1:$B$854,2,FALSE),0.01,IF(VLOOKUP(A79,'Área Sudene Idene'!$A$1:$B$854,2,FALSE)="sudene/idene",0.05,IF(VLOOKUP(Resumo!A79,'IDH-M'!$A$1:$C$855,3,FALSE)&lt;=0.776,0.05,0.1)))</f>
        <v>0.01</v>
      </c>
      <c r="C79" s="47">
        <f>IF(VLOOKUP(A79,FPM!$A$5:$B$858,2,FALSE)/0.8&gt;VLOOKUP(A79,ICMS!$A$1:$B$854,2,FALSE),0.01,IF(VLOOKUP(A79,'Área Sudene Idene'!$A$1:$B$854,2,FALSE)="sudene/idene",0.05,IF(VLOOKUP(Resumo!A79,'IDH-M'!$A$1:$C$855,3,FALSE)&lt;=0.776,0.05,0.1)))</f>
        <v>0.01</v>
      </c>
      <c r="D79" s="47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IF(VLOOKUP(A80,FPM!$A$5:$B$858,2,FALSE)&gt;VLOOKUP(A80,ICMS!$A$1:$B$854,2,FALSE),0.01,IF(VLOOKUP(A80,'Área Sudene Idene'!$A$1:$B$854,2,FALSE)="sudene/idene",0.05,IF(VLOOKUP(Resumo!A80,'IDH-M'!$A$1:$C$855,3,FALSE)&lt;=0.776,0.05,0.1)))</f>
        <v>0.05</v>
      </c>
      <c r="C80" s="47">
        <f>IF(VLOOKUP(A80,FPM!$A$5:$B$858,2,FALSE)/0.8&gt;VLOOKUP(A80,ICMS!$A$1:$B$854,2,FALSE),0.01,IF(VLOOKUP(A80,'Área Sudene Idene'!$A$1:$B$854,2,FALSE)="sudene/idene",0.05,IF(VLOOKUP(Resumo!A80,'IDH-M'!$A$1:$C$855,3,FALSE)&lt;=0.776,0.05,0.1)))</f>
        <v>0.01</v>
      </c>
      <c r="D80" s="47">
        <f t="shared" si="1"/>
        <v>0.04</v>
      </c>
    </row>
    <row r="81" spans="1:4" hidden="1" x14ac:dyDescent="0.25">
      <c r="A81" s="2" t="s">
        <v>87</v>
      </c>
      <c r="B81" s="1">
        <f>IF(VLOOKUP(A81,FPM!$A$5:$B$858,2,FALSE)&gt;VLOOKUP(A81,ICMS!$A$1:$B$854,2,FALSE),0.01,IF(VLOOKUP(A81,'Área Sudene Idene'!$A$1:$B$854,2,FALSE)="sudene/idene",0.05,IF(VLOOKUP(Resumo!A81,'IDH-M'!$A$1:$C$855,3,FALSE)&lt;=0.776,0.05,0.1)))</f>
        <v>0.01</v>
      </c>
      <c r="C81" s="47">
        <f>IF(VLOOKUP(A81,FPM!$A$5:$B$858,2,FALSE)/0.8&gt;VLOOKUP(A81,ICMS!$A$1:$B$854,2,FALSE),0.01,IF(VLOOKUP(A81,'Área Sudene Idene'!$A$1:$B$854,2,FALSE)="sudene/idene",0.05,IF(VLOOKUP(Resumo!A81,'IDH-M'!$A$1:$C$855,3,FALSE)&lt;=0.776,0.05,0.1)))</f>
        <v>0.01</v>
      </c>
      <c r="D81" s="47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IF(VLOOKUP(A82,FPM!$A$5:$B$858,2,FALSE)&gt;VLOOKUP(A82,ICMS!$A$1:$B$854,2,FALSE),0.01,IF(VLOOKUP(A82,'Área Sudene Idene'!$A$1:$B$854,2,FALSE)="sudene/idene",0.05,IF(VLOOKUP(Resumo!A82,'IDH-M'!$A$1:$C$855,3,FALSE)&lt;=0.776,0.05,0.1)))</f>
        <v>0.01</v>
      </c>
      <c r="C82" s="47">
        <f>IF(VLOOKUP(A82,FPM!$A$5:$B$858,2,FALSE)/0.8&gt;VLOOKUP(A82,ICMS!$A$1:$B$854,2,FALSE),0.01,IF(VLOOKUP(A82,'Área Sudene Idene'!$A$1:$B$854,2,FALSE)="sudene/idene",0.05,IF(VLOOKUP(Resumo!A82,'IDH-M'!$A$1:$C$855,3,FALSE)&lt;=0.776,0.05,0.1)))</f>
        <v>0.01</v>
      </c>
      <c r="D82" s="47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IF(VLOOKUP(A83,FPM!$A$5:$B$858,2,FALSE)&gt;VLOOKUP(A83,ICMS!$A$1:$B$854,2,FALSE),0.01,IF(VLOOKUP(A83,'Área Sudene Idene'!$A$1:$B$854,2,FALSE)="sudene/idene",0.05,IF(VLOOKUP(Resumo!A83,'IDH-M'!$A$1:$C$855,3,FALSE)&lt;=0.776,0.05,0.1)))</f>
        <v>0.01</v>
      </c>
      <c r="C83" s="47">
        <f>IF(VLOOKUP(A83,FPM!$A$5:$B$858,2,FALSE)/0.8&gt;VLOOKUP(A83,ICMS!$A$1:$B$854,2,FALSE),0.01,IF(VLOOKUP(A83,'Área Sudene Idene'!$A$1:$B$854,2,FALSE)="sudene/idene",0.05,IF(VLOOKUP(Resumo!A83,'IDH-M'!$A$1:$C$855,3,FALSE)&lt;=0.776,0.05,0.1)))</f>
        <v>0.01</v>
      </c>
      <c r="D83" s="47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IF(VLOOKUP(A84,FPM!$A$5:$B$858,2,FALSE)&gt;VLOOKUP(A84,ICMS!$A$1:$B$854,2,FALSE),0.01,IF(VLOOKUP(A84,'Área Sudene Idene'!$A$1:$B$854,2,FALSE)="sudene/idene",0.05,IF(VLOOKUP(Resumo!A84,'IDH-M'!$A$1:$C$855,3,FALSE)&lt;=0.776,0.05,0.1)))</f>
        <v>0.01</v>
      </c>
      <c r="C84" s="47">
        <f>IF(VLOOKUP(A84,FPM!$A$5:$B$858,2,FALSE)/0.8&gt;VLOOKUP(A84,ICMS!$A$1:$B$854,2,FALSE),0.01,IF(VLOOKUP(A84,'Área Sudene Idene'!$A$1:$B$854,2,FALSE)="sudene/idene",0.05,IF(VLOOKUP(Resumo!A84,'IDH-M'!$A$1:$C$855,3,FALSE)&lt;=0.776,0.05,0.1)))</f>
        <v>0.01</v>
      </c>
      <c r="D84" s="47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IF(VLOOKUP(A85,FPM!$A$5:$B$858,2,FALSE)&gt;VLOOKUP(A85,ICMS!$A$1:$B$854,2,FALSE),0.01,IF(VLOOKUP(A85,'Área Sudene Idene'!$A$1:$B$854,2,FALSE)="sudene/idene",0.05,IF(VLOOKUP(Resumo!A85,'IDH-M'!$A$1:$C$855,3,FALSE)&lt;=0.776,0.05,0.1)))</f>
        <v>0.01</v>
      </c>
      <c r="C85" s="47">
        <f>IF(VLOOKUP(A85,FPM!$A$5:$B$858,2,FALSE)/0.8&gt;VLOOKUP(A85,ICMS!$A$1:$B$854,2,FALSE),0.01,IF(VLOOKUP(A85,'Área Sudene Idene'!$A$1:$B$854,2,FALSE)="sudene/idene",0.05,IF(VLOOKUP(Resumo!A85,'IDH-M'!$A$1:$C$855,3,FALSE)&lt;=0.776,0.05,0.1)))</f>
        <v>0.01</v>
      </c>
      <c r="D85" s="47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IF(VLOOKUP(A86,FPM!$A$5:$B$858,2,FALSE)&gt;VLOOKUP(A86,ICMS!$A$1:$B$854,2,FALSE),0.01,IF(VLOOKUP(A86,'Área Sudene Idene'!$A$1:$B$854,2,FALSE)="sudene/idene",0.05,IF(VLOOKUP(Resumo!A86,'IDH-M'!$A$1:$C$855,3,FALSE)&lt;=0.776,0.05,0.1)))</f>
        <v>0.01</v>
      </c>
      <c r="C86" s="47">
        <f>IF(VLOOKUP(A86,FPM!$A$5:$B$858,2,FALSE)/0.8&gt;VLOOKUP(A86,ICMS!$A$1:$B$854,2,FALSE),0.01,IF(VLOOKUP(A86,'Área Sudene Idene'!$A$1:$B$854,2,FALSE)="sudene/idene",0.05,IF(VLOOKUP(Resumo!A86,'IDH-M'!$A$1:$C$855,3,FALSE)&lt;=0.776,0.05,0.1)))</f>
        <v>0.01</v>
      </c>
      <c r="D86" s="47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IF(VLOOKUP(A87,FPM!$A$5:$B$858,2,FALSE)&gt;VLOOKUP(A87,ICMS!$A$1:$B$854,2,FALSE),0.01,IF(VLOOKUP(A87,'Área Sudene Idene'!$A$1:$B$854,2,FALSE)="sudene/idene",0.05,IF(VLOOKUP(Resumo!A87,'IDH-M'!$A$1:$C$855,3,FALSE)&lt;=0.776,0.05,0.1)))</f>
        <v>0.01</v>
      </c>
      <c r="C87" s="47">
        <f>IF(VLOOKUP(A87,FPM!$A$5:$B$858,2,FALSE)/0.8&gt;VLOOKUP(A87,ICMS!$A$1:$B$854,2,FALSE),0.01,IF(VLOOKUP(A87,'Área Sudene Idene'!$A$1:$B$854,2,FALSE)="sudene/idene",0.05,IF(VLOOKUP(Resumo!A87,'IDH-M'!$A$1:$C$855,3,FALSE)&lt;=0.776,0.05,0.1)))</f>
        <v>0.01</v>
      </c>
      <c r="D87" s="47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IF(VLOOKUP(A88,FPM!$A$5:$B$858,2,FALSE)&gt;VLOOKUP(A88,ICMS!$A$1:$B$854,2,FALSE),0.01,IF(VLOOKUP(A88,'Área Sudene Idene'!$A$1:$B$854,2,FALSE)="sudene/idene",0.05,IF(VLOOKUP(Resumo!A88,'IDH-M'!$A$1:$C$855,3,FALSE)&lt;=0.776,0.05,0.1)))</f>
        <v>0.05</v>
      </c>
      <c r="C88" s="47">
        <f>IF(VLOOKUP(A88,FPM!$A$5:$B$858,2,FALSE)/0.8&gt;VLOOKUP(A88,ICMS!$A$1:$B$854,2,FALSE),0.01,IF(VLOOKUP(A88,'Área Sudene Idene'!$A$1:$B$854,2,FALSE)="sudene/idene",0.05,IF(VLOOKUP(Resumo!A88,'IDH-M'!$A$1:$C$855,3,FALSE)&lt;=0.776,0.05,0.1)))</f>
        <v>0.05</v>
      </c>
      <c r="D88" s="47">
        <f t="shared" si="1"/>
        <v>0</v>
      </c>
    </row>
    <row r="89" spans="1:4" hidden="1" x14ac:dyDescent="0.25">
      <c r="A89" s="2" t="s">
        <v>95</v>
      </c>
      <c r="B89" s="1">
        <f>IF(VLOOKUP(A89,FPM!$A$5:$B$858,2,FALSE)&gt;VLOOKUP(A89,ICMS!$A$1:$B$854,2,FALSE),0.01,IF(VLOOKUP(A89,'Área Sudene Idene'!$A$1:$B$854,2,FALSE)="sudene/idene",0.05,IF(VLOOKUP(Resumo!A89,'IDH-M'!$A$1:$C$855,3,FALSE)&lt;=0.776,0.05,0.1)))</f>
        <v>0.01</v>
      </c>
      <c r="C89" s="47">
        <f>IF(VLOOKUP(A89,FPM!$A$5:$B$858,2,FALSE)/0.8&gt;VLOOKUP(A89,ICMS!$A$1:$B$854,2,FALSE),0.01,IF(VLOOKUP(A89,'Área Sudene Idene'!$A$1:$B$854,2,FALSE)="sudene/idene",0.05,IF(VLOOKUP(Resumo!A89,'IDH-M'!$A$1:$C$855,3,FALSE)&lt;=0.776,0.05,0.1)))</f>
        <v>0.01</v>
      </c>
      <c r="D89" s="47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IF(VLOOKUP(A90,FPM!$A$5:$B$858,2,FALSE)&gt;VLOOKUP(A90,ICMS!$A$1:$B$854,2,FALSE),0.01,IF(VLOOKUP(A90,'Área Sudene Idene'!$A$1:$B$854,2,FALSE)="sudene/idene",0.05,IF(VLOOKUP(Resumo!A90,'IDH-M'!$A$1:$C$855,3,FALSE)&lt;=0.776,0.05,0.1)))</f>
        <v>0.01</v>
      </c>
      <c r="C90" s="47">
        <f>IF(VLOOKUP(A90,FPM!$A$5:$B$858,2,FALSE)/0.8&gt;VLOOKUP(A90,ICMS!$A$1:$B$854,2,FALSE),0.01,IF(VLOOKUP(A90,'Área Sudene Idene'!$A$1:$B$854,2,FALSE)="sudene/idene",0.05,IF(VLOOKUP(Resumo!A90,'IDH-M'!$A$1:$C$855,3,FALSE)&lt;=0.776,0.05,0.1)))</f>
        <v>0.01</v>
      </c>
      <c r="D90" s="47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IF(VLOOKUP(A91,FPM!$A$5:$B$858,2,FALSE)&gt;VLOOKUP(A91,ICMS!$A$1:$B$854,2,FALSE),0.01,IF(VLOOKUP(A91,'Área Sudene Idene'!$A$1:$B$854,2,FALSE)="sudene/idene",0.05,IF(VLOOKUP(Resumo!A91,'IDH-M'!$A$1:$C$855,3,FALSE)&lt;=0.776,0.05,0.1)))</f>
        <v>0.01</v>
      </c>
      <c r="C91" s="47">
        <f>IF(VLOOKUP(A91,FPM!$A$5:$B$858,2,FALSE)/0.8&gt;VLOOKUP(A91,ICMS!$A$1:$B$854,2,FALSE),0.01,IF(VLOOKUP(A91,'Área Sudene Idene'!$A$1:$B$854,2,FALSE)="sudene/idene",0.05,IF(VLOOKUP(Resumo!A91,'IDH-M'!$A$1:$C$855,3,FALSE)&lt;=0.776,0.05,0.1)))</f>
        <v>0.01</v>
      </c>
      <c r="D91" s="47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IF(VLOOKUP(A92,FPM!$A$5:$B$858,2,FALSE)&gt;VLOOKUP(A92,ICMS!$A$1:$B$854,2,FALSE),0.01,IF(VLOOKUP(A92,'Área Sudene Idene'!$A$1:$B$854,2,FALSE)="sudene/idene",0.05,IF(VLOOKUP(Resumo!A92,'IDH-M'!$A$1:$C$855,3,FALSE)&lt;=0.776,0.05,0.1)))</f>
        <v>0.01</v>
      </c>
      <c r="C92" s="47">
        <f>IF(VLOOKUP(A92,FPM!$A$5:$B$858,2,FALSE)/0.8&gt;VLOOKUP(A92,ICMS!$A$1:$B$854,2,FALSE),0.01,IF(VLOOKUP(A92,'Área Sudene Idene'!$A$1:$B$854,2,FALSE)="sudene/idene",0.05,IF(VLOOKUP(Resumo!A92,'IDH-M'!$A$1:$C$855,3,FALSE)&lt;=0.776,0.05,0.1)))</f>
        <v>0.01</v>
      </c>
      <c r="D92" s="47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IF(VLOOKUP(A93,FPM!$A$5:$B$858,2,FALSE)&gt;VLOOKUP(A93,ICMS!$A$1:$B$854,2,FALSE),0.01,IF(VLOOKUP(A93,'Área Sudene Idene'!$A$1:$B$854,2,FALSE)="sudene/idene",0.05,IF(VLOOKUP(Resumo!A93,'IDH-M'!$A$1:$C$855,3,FALSE)&lt;=0.776,0.05,0.1)))</f>
        <v>0.01</v>
      </c>
      <c r="C93" s="47">
        <f>IF(VLOOKUP(A93,FPM!$A$5:$B$858,2,FALSE)/0.8&gt;VLOOKUP(A93,ICMS!$A$1:$B$854,2,FALSE),0.01,IF(VLOOKUP(A93,'Área Sudene Idene'!$A$1:$B$854,2,FALSE)="sudene/idene",0.05,IF(VLOOKUP(Resumo!A93,'IDH-M'!$A$1:$C$855,3,FALSE)&lt;=0.776,0.05,0.1)))</f>
        <v>0.01</v>
      </c>
      <c r="D93" s="47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IF(VLOOKUP(A94,FPM!$A$5:$B$858,2,FALSE)&gt;VLOOKUP(A94,ICMS!$A$1:$B$854,2,FALSE),0.01,IF(VLOOKUP(A94,'Área Sudene Idene'!$A$1:$B$854,2,FALSE)="sudene/idene",0.05,IF(VLOOKUP(Resumo!A94,'IDH-M'!$A$1:$C$855,3,FALSE)&lt;=0.776,0.05,0.1)))</f>
        <v>0.01</v>
      </c>
      <c r="C94" s="47">
        <f>IF(VLOOKUP(A94,FPM!$A$5:$B$858,2,FALSE)/0.8&gt;VLOOKUP(A94,ICMS!$A$1:$B$854,2,FALSE),0.01,IF(VLOOKUP(A94,'Área Sudene Idene'!$A$1:$B$854,2,FALSE)="sudene/idene",0.05,IF(VLOOKUP(Resumo!A94,'IDH-M'!$A$1:$C$855,3,FALSE)&lt;=0.776,0.05,0.1)))</f>
        <v>0.01</v>
      </c>
      <c r="D94" s="47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IF(VLOOKUP(A95,FPM!$A$5:$B$858,2,FALSE)&gt;VLOOKUP(A95,ICMS!$A$1:$B$854,2,FALSE),0.01,IF(VLOOKUP(A95,'Área Sudene Idene'!$A$1:$B$854,2,FALSE)="sudene/idene",0.05,IF(VLOOKUP(Resumo!A95,'IDH-M'!$A$1:$C$855,3,FALSE)&lt;=0.776,0.05,0.1)))</f>
        <v>0.01</v>
      </c>
      <c r="C95" s="47">
        <f>IF(VLOOKUP(A95,FPM!$A$5:$B$858,2,FALSE)/0.8&gt;VLOOKUP(A95,ICMS!$A$1:$B$854,2,FALSE),0.01,IF(VLOOKUP(A95,'Área Sudene Idene'!$A$1:$B$854,2,FALSE)="sudene/idene",0.05,IF(VLOOKUP(Resumo!A95,'IDH-M'!$A$1:$C$855,3,FALSE)&lt;=0.776,0.05,0.1)))</f>
        <v>0.01</v>
      </c>
      <c r="D95" s="47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IF(VLOOKUP(A96,FPM!$A$5:$B$858,2,FALSE)&gt;VLOOKUP(A96,ICMS!$A$1:$B$854,2,FALSE),0.01,IF(VLOOKUP(A96,'Área Sudene Idene'!$A$1:$B$854,2,FALSE)="sudene/idene",0.05,IF(VLOOKUP(Resumo!A96,'IDH-M'!$A$1:$C$855,3,FALSE)&lt;=0.776,0.05,0.1)))</f>
        <v>0.01</v>
      </c>
      <c r="C96" s="47">
        <f>IF(VLOOKUP(A96,FPM!$A$5:$B$858,2,FALSE)/0.8&gt;VLOOKUP(A96,ICMS!$A$1:$B$854,2,FALSE),0.01,IF(VLOOKUP(A96,'Área Sudene Idene'!$A$1:$B$854,2,FALSE)="sudene/idene",0.05,IF(VLOOKUP(Resumo!A96,'IDH-M'!$A$1:$C$855,3,FALSE)&lt;=0.776,0.05,0.1)))</f>
        <v>0.01</v>
      </c>
      <c r="D96" s="47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IF(VLOOKUP(A97,FPM!$A$5:$B$858,2,FALSE)&gt;VLOOKUP(A97,ICMS!$A$1:$B$854,2,FALSE),0.01,IF(VLOOKUP(A97,'Área Sudene Idene'!$A$1:$B$854,2,FALSE)="sudene/idene",0.05,IF(VLOOKUP(Resumo!A97,'IDH-M'!$A$1:$C$855,3,FALSE)&lt;=0.776,0.05,0.1)))</f>
        <v>0.01</v>
      </c>
      <c r="C97" s="47">
        <f>IF(VLOOKUP(A97,FPM!$A$5:$B$858,2,FALSE)/0.8&gt;VLOOKUP(A97,ICMS!$A$1:$B$854,2,FALSE),0.01,IF(VLOOKUP(A97,'Área Sudene Idene'!$A$1:$B$854,2,FALSE)="sudene/idene",0.05,IF(VLOOKUP(Resumo!A97,'IDH-M'!$A$1:$C$855,3,FALSE)&lt;=0.776,0.05,0.1)))</f>
        <v>0.01</v>
      </c>
      <c r="D97" s="47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IF(VLOOKUP(A98,FPM!$A$5:$B$858,2,FALSE)&gt;VLOOKUP(A98,ICMS!$A$1:$B$854,2,FALSE),0.01,IF(VLOOKUP(A98,'Área Sudene Idene'!$A$1:$B$854,2,FALSE)="sudene/idene",0.05,IF(VLOOKUP(Resumo!A98,'IDH-M'!$A$1:$C$855,3,FALSE)&lt;=0.776,0.05,0.1)))</f>
        <v>0.05</v>
      </c>
      <c r="C98" s="47">
        <f>IF(VLOOKUP(A98,FPM!$A$5:$B$858,2,FALSE)/0.8&gt;VLOOKUP(A98,ICMS!$A$1:$B$854,2,FALSE),0.01,IF(VLOOKUP(A98,'Área Sudene Idene'!$A$1:$B$854,2,FALSE)="sudene/idene",0.05,IF(VLOOKUP(Resumo!A98,'IDH-M'!$A$1:$C$855,3,FALSE)&lt;=0.776,0.05,0.1)))</f>
        <v>0.05</v>
      </c>
      <c r="D98" s="47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IF(VLOOKUP(A99,FPM!$A$5:$B$858,2,FALSE)&gt;VLOOKUP(A99,ICMS!$A$1:$B$854,2,FALSE),0.01,IF(VLOOKUP(A99,'Área Sudene Idene'!$A$1:$B$854,2,FALSE)="sudene/idene",0.05,IF(VLOOKUP(Resumo!A99,'IDH-M'!$A$1:$C$855,3,FALSE)&lt;=0.776,0.05,0.1)))</f>
        <v>0.01</v>
      </c>
      <c r="C99" s="47">
        <f>IF(VLOOKUP(A99,FPM!$A$5:$B$858,2,FALSE)/0.8&gt;VLOOKUP(A99,ICMS!$A$1:$B$854,2,FALSE),0.01,IF(VLOOKUP(A99,'Área Sudene Idene'!$A$1:$B$854,2,FALSE)="sudene/idene",0.05,IF(VLOOKUP(Resumo!A99,'IDH-M'!$A$1:$C$855,3,FALSE)&lt;=0.776,0.05,0.1)))</f>
        <v>0.01</v>
      </c>
      <c r="D99" s="47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IF(VLOOKUP(A100,FPM!$A$5:$B$858,2,FALSE)&gt;VLOOKUP(A100,ICMS!$A$1:$B$854,2,FALSE),0.01,IF(VLOOKUP(A100,'Área Sudene Idene'!$A$1:$B$854,2,FALSE)="sudene/idene",0.05,IF(VLOOKUP(Resumo!A100,'IDH-M'!$A$1:$C$855,3,FALSE)&lt;=0.776,0.05,0.1)))</f>
        <v>0.01</v>
      </c>
      <c r="C100" s="47">
        <f>IF(VLOOKUP(A100,FPM!$A$5:$B$858,2,FALSE)/0.8&gt;VLOOKUP(A100,ICMS!$A$1:$B$854,2,FALSE),0.01,IF(VLOOKUP(A100,'Área Sudene Idene'!$A$1:$B$854,2,FALSE)="sudene/idene",0.05,IF(VLOOKUP(Resumo!A100,'IDH-M'!$A$1:$C$855,3,FALSE)&lt;=0.776,0.05,0.1)))</f>
        <v>0.01</v>
      </c>
      <c r="D100" s="47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IF(VLOOKUP(A101,FPM!$A$5:$B$858,2,FALSE)&gt;VLOOKUP(A101,ICMS!$A$1:$B$854,2,FALSE),0.01,IF(VLOOKUP(A101,'Área Sudene Idene'!$A$1:$B$854,2,FALSE)="sudene/idene",0.05,IF(VLOOKUP(Resumo!A101,'IDH-M'!$A$1:$C$855,3,FALSE)&lt;=0.776,0.05,0.1)))</f>
        <v>0.01</v>
      </c>
      <c r="C101" s="47">
        <f>IF(VLOOKUP(A101,FPM!$A$5:$B$858,2,FALSE)/0.8&gt;VLOOKUP(A101,ICMS!$A$1:$B$854,2,FALSE),0.01,IF(VLOOKUP(A101,'Área Sudene Idene'!$A$1:$B$854,2,FALSE)="sudene/idene",0.05,IF(VLOOKUP(Resumo!A101,'IDH-M'!$A$1:$C$855,3,FALSE)&lt;=0.776,0.05,0.1)))</f>
        <v>0.01</v>
      </c>
      <c r="D101" s="47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IF(VLOOKUP(A102,FPM!$A$5:$B$858,2,FALSE)&gt;VLOOKUP(A102,ICMS!$A$1:$B$854,2,FALSE),0.01,IF(VLOOKUP(A102,'Área Sudene Idene'!$A$1:$B$854,2,FALSE)="sudene/idene",0.05,IF(VLOOKUP(Resumo!A102,'IDH-M'!$A$1:$C$855,3,FALSE)&lt;=0.776,0.05,0.1)))</f>
        <v>0.05</v>
      </c>
      <c r="C102" s="47">
        <f>IF(VLOOKUP(A102,FPM!$A$5:$B$858,2,FALSE)/0.8&gt;VLOOKUP(A102,ICMS!$A$1:$B$854,2,FALSE),0.01,IF(VLOOKUP(A102,'Área Sudene Idene'!$A$1:$B$854,2,FALSE)="sudene/idene",0.05,IF(VLOOKUP(Resumo!A102,'IDH-M'!$A$1:$C$855,3,FALSE)&lt;=0.776,0.05,0.1)))</f>
        <v>0.05</v>
      </c>
      <c r="D102" s="47">
        <f t="shared" si="1"/>
        <v>0</v>
      </c>
    </row>
    <row r="103" spans="1:4" hidden="1" x14ac:dyDescent="0.25">
      <c r="A103" s="2" t="s">
        <v>109</v>
      </c>
      <c r="B103" s="1">
        <f>IF(VLOOKUP(A103,FPM!$A$5:$B$858,2,FALSE)&gt;VLOOKUP(A103,ICMS!$A$1:$B$854,2,FALSE),0.01,IF(VLOOKUP(A103,'Área Sudene Idene'!$A$1:$B$854,2,FALSE)="sudene/idene",0.05,IF(VLOOKUP(Resumo!A103,'IDH-M'!$A$1:$C$855,3,FALSE)&lt;=0.776,0.05,0.1)))</f>
        <v>0.01</v>
      </c>
      <c r="C103" s="47">
        <f>IF(VLOOKUP(A103,FPM!$A$5:$B$858,2,FALSE)/0.8&gt;VLOOKUP(A103,ICMS!$A$1:$B$854,2,FALSE),0.01,IF(VLOOKUP(A103,'Área Sudene Idene'!$A$1:$B$854,2,FALSE)="sudene/idene",0.05,IF(VLOOKUP(Resumo!A103,'IDH-M'!$A$1:$C$855,3,FALSE)&lt;=0.776,0.05,0.1)))</f>
        <v>0.01</v>
      </c>
      <c r="D103" s="47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IF(VLOOKUP(A104,FPM!$A$5:$B$858,2,FALSE)&gt;VLOOKUP(A104,ICMS!$A$1:$B$854,2,FALSE),0.01,IF(VLOOKUP(A104,'Área Sudene Idene'!$A$1:$B$854,2,FALSE)="sudene/idene",0.05,IF(VLOOKUP(Resumo!A104,'IDH-M'!$A$1:$C$855,3,FALSE)&lt;=0.776,0.05,0.1)))</f>
        <v>0.05</v>
      </c>
      <c r="C104" s="47">
        <f>IF(VLOOKUP(A104,FPM!$A$5:$B$858,2,FALSE)/0.8&gt;VLOOKUP(A104,ICMS!$A$1:$B$854,2,FALSE),0.01,IF(VLOOKUP(A104,'Área Sudene Idene'!$A$1:$B$854,2,FALSE)="sudene/idene",0.05,IF(VLOOKUP(Resumo!A104,'IDH-M'!$A$1:$C$855,3,FALSE)&lt;=0.776,0.05,0.1)))</f>
        <v>0.05</v>
      </c>
      <c r="D104" s="47">
        <f t="shared" si="1"/>
        <v>0</v>
      </c>
    </row>
    <row r="105" spans="1:4" hidden="1" x14ac:dyDescent="0.25">
      <c r="A105" s="2" t="s">
        <v>111</v>
      </c>
      <c r="B105" s="1">
        <f>IF(VLOOKUP(A105,FPM!$A$5:$B$858,2,FALSE)&gt;VLOOKUP(A105,ICMS!$A$1:$B$854,2,FALSE),0.01,IF(VLOOKUP(A105,'Área Sudene Idene'!$A$1:$B$854,2,FALSE)="sudene/idene",0.05,IF(VLOOKUP(Resumo!A105,'IDH-M'!$A$1:$C$855,3,FALSE)&lt;=0.776,0.05,0.1)))</f>
        <v>0.01</v>
      </c>
      <c r="C105" s="47">
        <f>IF(VLOOKUP(A105,FPM!$A$5:$B$858,2,FALSE)/0.8&gt;VLOOKUP(A105,ICMS!$A$1:$B$854,2,FALSE),0.01,IF(VLOOKUP(A105,'Área Sudene Idene'!$A$1:$B$854,2,FALSE)="sudene/idene",0.05,IF(VLOOKUP(Resumo!A105,'IDH-M'!$A$1:$C$855,3,FALSE)&lt;=0.776,0.05,0.1)))</f>
        <v>0.01</v>
      </c>
      <c r="D105" s="47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IF(VLOOKUP(A106,FPM!$A$5:$B$858,2,FALSE)&gt;VLOOKUP(A106,ICMS!$A$1:$B$854,2,FALSE),0.01,IF(VLOOKUP(A106,'Área Sudene Idene'!$A$1:$B$854,2,FALSE)="sudene/idene",0.05,IF(VLOOKUP(Resumo!A106,'IDH-M'!$A$1:$C$855,3,FALSE)&lt;=0.776,0.05,0.1)))</f>
        <v>0.01</v>
      </c>
      <c r="C106" s="47">
        <f>IF(VLOOKUP(A106,FPM!$A$5:$B$858,2,FALSE)/0.8&gt;VLOOKUP(A106,ICMS!$A$1:$B$854,2,FALSE),0.01,IF(VLOOKUP(A106,'Área Sudene Idene'!$A$1:$B$854,2,FALSE)="sudene/idene",0.05,IF(VLOOKUP(Resumo!A106,'IDH-M'!$A$1:$C$855,3,FALSE)&lt;=0.776,0.05,0.1)))</f>
        <v>0.01</v>
      </c>
      <c r="D106" s="47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IF(VLOOKUP(A107,FPM!$A$5:$B$858,2,FALSE)&gt;VLOOKUP(A107,ICMS!$A$1:$B$854,2,FALSE),0.01,IF(VLOOKUP(A107,'Área Sudene Idene'!$A$1:$B$854,2,FALSE)="sudene/idene",0.05,IF(VLOOKUP(Resumo!A107,'IDH-M'!$A$1:$C$855,3,FALSE)&lt;=0.776,0.05,0.1)))</f>
        <v>0.01</v>
      </c>
      <c r="C107" s="47">
        <f>IF(VLOOKUP(A107,FPM!$A$5:$B$858,2,FALSE)/0.8&gt;VLOOKUP(A107,ICMS!$A$1:$B$854,2,FALSE),0.01,IF(VLOOKUP(A107,'Área Sudene Idene'!$A$1:$B$854,2,FALSE)="sudene/idene",0.05,IF(VLOOKUP(Resumo!A107,'IDH-M'!$A$1:$C$855,3,FALSE)&lt;=0.776,0.05,0.1)))</f>
        <v>0.01</v>
      </c>
      <c r="D107" s="47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IF(VLOOKUP(A108,FPM!$A$5:$B$858,2,FALSE)&gt;VLOOKUP(A108,ICMS!$A$1:$B$854,2,FALSE),0.01,IF(VLOOKUP(A108,'Área Sudene Idene'!$A$1:$B$854,2,FALSE)="sudene/idene",0.05,IF(VLOOKUP(Resumo!A108,'IDH-M'!$A$1:$C$855,3,FALSE)&lt;=0.776,0.05,0.1)))</f>
        <v>0.01</v>
      </c>
      <c r="C108" s="47">
        <f>IF(VLOOKUP(A108,FPM!$A$5:$B$858,2,FALSE)/0.8&gt;VLOOKUP(A108,ICMS!$A$1:$B$854,2,FALSE),0.01,IF(VLOOKUP(A108,'Área Sudene Idene'!$A$1:$B$854,2,FALSE)="sudene/idene",0.05,IF(VLOOKUP(Resumo!A108,'IDH-M'!$A$1:$C$855,3,FALSE)&lt;=0.776,0.05,0.1)))</f>
        <v>0.01</v>
      </c>
      <c r="D108" s="47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IF(VLOOKUP(A109,FPM!$A$5:$B$858,2,FALSE)&gt;VLOOKUP(A109,ICMS!$A$1:$B$854,2,FALSE),0.01,IF(VLOOKUP(A109,'Área Sudene Idene'!$A$1:$B$854,2,FALSE)="sudene/idene",0.05,IF(VLOOKUP(Resumo!A109,'IDH-M'!$A$1:$C$855,3,FALSE)&lt;=0.776,0.05,0.1)))</f>
        <v>0.05</v>
      </c>
      <c r="C109" s="47">
        <f>IF(VLOOKUP(A109,FPM!$A$5:$B$858,2,FALSE)/0.8&gt;VLOOKUP(A109,ICMS!$A$1:$B$854,2,FALSE),0.01,IF(VLOOKUP(A109,'Área Sudene Idene'!$A$1:$B$854,2,FALSE)="sudene/idene",0.05,IF(VLOOKUP(Resumo!A109,'IDH-M'!$A$1:$C$855,3,FALSE)&lt;=0.776,0.05,0.1)))</f>
        <v>0.05</v>
      </c>
      <c r="D109" s="47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IF(VLOOKUP(A110,FPM!$A$5:$B$858,2,FALSE)&gt;VLOOKUP(A110,ICMS!$A$1:$B$854,2,FALSE),0.01,IF(VLOOKUP(A110,'Área Sudene Idene'!$A$1:$B$854,2,FALSE)="sudene/idene",0.05,IF(VLOOKUP(Resumo!A110,'IDH-M'!$A$1:$C$855,3,FALSE)&lt;=0.776,0.05,0.1)))</f>
        <v>0.01</v>
      </c>
      <c r="C110" s="47">
        <f>IF(VLOOKUP(A110,FPM!$A$5:$B$858,2,FALSE)/0.8&gt;VLOOKUP(A110,ICMS!$A$1:$B$854,2,FALSE),0.01,IF(VLOOKUP(A110,'Área Sudene Idene'!$A$1:$B$854,2,FALSE)="sudene/idene",0.05,IF(VLOOKUP(Resumo!A110,'IDH-M'!$A$1:$C$855,3,FALSE)&lt;=0.776,0.05,0.1)))</f>
        <v>0.01</v>
      </c>
      <c r="D110" s="47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IF(VLOOKUP(A111,FPM!$A$5:$B$858,2,FALSE)&gt;VLOOKUP(A111,ICMS!$A$1:$B$854,2,FALSE),0.01,IF(VLOOKUP(A111,'Área Sudene Idene'!$A$1:$B$854,2,FALSE)="sudene/idene",0.05,IF(VLOOKUP(Resumo!A111,'IDH-M'!$A$1:$C$855,3,FALSE)&lt;=0.776,0.05,0.1)))</f>
        <v>0.01</v>
      </c>
      <c r="C111" s="47">
        <f>IF(VLOOKUP(A111,FPM!$A$5:$B$858,2,FALSE)/0.8&gt;VLOOKUP(A111,ICMS!$A$1:$B$854,2,FALSE),0.01,IF(VLOOKUP(A111,'Área Sudene Idene'!$A$1:$B$854,2,FALSE)="sudene/idene",0.05,IF(VLOOKUP(Resumo!A111,'IDH-M'!$A$1:$C$855,3,FALSE)&lt;=0.776,0.05,0.1)))</f>
        <v>0.01</v>
      </c>
      <c r="D111" s="47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IF(VLOOKUP(A112,FPM!$A$5:$B$858,2,FALSE)&gt;VLOOKUP(A112,ICMS!$A$1:$B$854,2,FALSE),0.01,IF(VLOOKUP(A112,'Área Sudene Idene'!$A$1:$B$854,2,FALSE)="sudene/idene",0.05,IF(VLOOKUP(Resumo!A112,'IDH-M'!$A$1:$C$855,3,FALSE)&lt;=0.776,0.05,0.1)))</f>
        <v>0.01</v>
      </c>
      <c r="C112" s="47">
        <f>IF(VLOOKUP(A112,FPM!$A$5:$B$858,2,FALSE)/0.8&gt;VLOOKUP(A112,ICMS!$A$1:$B$854,2,FALSE),0.01,IF(VLOOKUP(A112,'Área Sudene Idene'!$A$1:$B$854,2,FALSE)="sudene/idene",0.05,IF(VLOOKUP(Resumo!A112,'IDH-M'!$A$1:$C$855,3,FALSE)&lt;=0.776,0.05,0.1)))</f>
        <v>0.01</v>
      </c>
      <c r="D112" s="47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IF(VLOOKUP(A113,FPM!$A$5:$B$858,2,FALSE)&gt;VLOOKUP(A113,ICMS!$A$1:$B$854,2,FALSE),0.01,IF(VLOOKUP(A113,'Área Sudene Idene'!$A$1:$B$854,2,FALSE)="sudene/idene",0.05,IF(VLOOKUP(Resumo!A113,'IDH-M'!$A$1:$C$855,3,FALSE)&lt;=0.776,0.05,0.1)))</f>
        <v>0.01</v>
      </c>
      <c r="C113" s="47">
        <f>IF(VLOOKUP(A113,FPM!$A$5:$B$858,2,FALSE)/0.8&gt;VLOOKUP(A113,ICMS!$A$1:$B$854,2,FALSE),0.01,IF(VLOOKUP(A113,'Área Sudene Idene'!$A$1:$B$854,2,FALSE)="sudene/idene",0.05,IF(VLOOKUP(Resumo!A113,'IDH-M'!$A$1:$C$855,3,FALSE)&lt;=0.776,0.05,0.1)))</f>
        <v>0.01</v>
      </c>
      <c r="D113" s="47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IF(VLOOKUP(A114,FPM!$A$5:$B$858,2,FALSE)&gt;VLOOKUP(A114,ICMS!$A$1:$B$854,2,FALSE),0.01,IF(VLOOKUP(A114,'Área Sudene Idene'!$A$1:$B$854,2,FALSE)="sudene/idene",0.05,IF(VLOOKUP(Resumo!A114,'IDH-M'!$A$1:$C$855,3,FALSE)&lt;=0.776,0.05,0.1)))</f>
        <v>0.01</v>
      </c>
      <c r="C114" s="47">
        <f>IF(VLOOKUP(A114,FPM!$A$5:$B$858,2,FALSE)/0.8&gt;VLOOKUP(A114,ICMS!$A$1:$B$854,2,FALSE),0.01,IF(VLOOKUP(A114,'Área Sudene Idene'!$A$1:$B$854,2,FALSE)="sudene/idene",0.05,IF(VLOOKUP(Resumo!A114,'IDH-M'!$A$1:$C$855,3,FALSE)&lt;=0.776,0.05,0.1)))</f>
        <v>0.01</v>
      </c>
      <c r="D114" s="47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IF(VLOOKUP(A115,FPM!$A$5:$B$858,2,FALSE)&gt;VLOOKUP(A115,ICMS!$A$1:$B$854,2,FALSE),0.01,IF(VLOOKUP(A115,'Área Sudene Idene'!$A$1:$B$854,2,FALSE)="sudene/idene",0.05,IF(VLOOKUP(Resumo!A115,'IDH-M'!$A$1:$C$855,3,FALSE)&lt;=0.776,0.05,0.1)))</f>
        <v>0.01</v>
      </c>
      <c r="C115" s="47">
        <f>IF(VLOOKUP(A115,FPM!$A$5:$B$858,2,FALSE)/0.8&gt;VLOOKUP(A115,ICMS!$A$1:$B$854,2,FALSE),0.01,IF(VLOOKUP(A115,'Área Sudene Idene'!$A$1:$B$854,2,FALSE)="sudene/idene",0.05,IF(VLOOKUP(Resumo!A115,'IDH-M'!$A$1:$C$855,3,FALSE)&lt;=0.776,0.05,0.1)))</f>
        <v>0.01</v>
      </c>
      <c r="D115" s="47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IF(VLOOKUP(A116,FPM!$A$5:$B$858,2,FALSE)&gt;VLOOKUP(A116,ICMS!$A$1:$B$854,2,FALSE),0.01,IF(VLOOKUP(A116,'Área Sudene Idene'!$A$1:$B$854,2,FALSE)="sudene/idene",0.05,IF(VLOOKUP(Resumo!A116,'IDH-M'!$A$1:$C$855,3,FALSE)&lt;=0.776,0.05,0.1)))</f>
        <v>0.01</v>
      </c>
      <c r="C116" s="47">
        <f>IF(VLOOKUP(A116,FPM!$A$5:$B$858,2,FALSE)/0.8&gt;VLOOKUP(A116,ICMS!$A$1:$B$854,2,FALSE),0.01,IF(VLOOKUP(A116,'Área Sudene Idene'!$A$1:$B$854,2,FALSE)="sudene/idene",0.05,IF(VLOOKUP(Resumo!A116,'IDH-M'!$A$1:$C$855,3,FALSE)&lt;=0.776,0.05,0.1)))</f>
        <v>0.01</v>
      </c>
      <c r="D116" s="47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IF(VLOOKUP(A117,FPM!$A$5:$B$858,2,FALSE)&gt;VLOOKUP(A117,ICMS!$A$1:$B$854,2,FALSE),0.01,IF(VLOOKUP(A117,'Área Sudene Idene'!$A$1:$B$854,2,FALSE)="sudene/idene",0.05,IF(VLOOKUP(Resumo!A117,'IDH-M'!$A$1:$C$855,3,FALSE)&lt;=0.776,0.05,0.1)))</f>
        <v>0.05</v>
      </c>
      <c r="C117" s="47">
        <f>IF(VLOOKUP(A117,FPM!$A$5:$B$858,2,FALSE)/0.8&gt;VLOOKUP(A117,ICMS!$A$1:$B$854,2,FALSE),0.01,IF(VLOOKUP(A117,'Área Sudene Idene'!$A$1:$B$854,2,FALSE)="sudene/idene",0.05,IF(VLOOKUP(Resumo!A117,'IDH-M'!$A$1:$C$855,3,FALSE)&lt;=0.776,0.05,0.1)))</f>
        <v>0.01</v>
      </c>
      <c r="D117" s="47">
        <f t="shared" si="1"/>
        <v>0.04</v>
      </c>
    </row>
    <row r="118" spans="1:4" hidden="1" x14ac:dyDescent="0.25">
      <c r="A118" s="2" t="s">
        <v>124</v>
      </c>
      <c r="B118" s="1">
        <f>IF(VLOOKUP(A118,FPM!$A$5:$B$858,2,FALSE)&gt;VLOOKUP(A118,ICMS!$A$1:$B$854,2,FALSE),0.01,IF(VLOOKUP(A118,'Área Sudene Idene'!$A$1:$B$854,2,FALSE)="sudene/idene",0.05,IF(VLOOKUP(Resumo!A118,'IDH-M'!$A$1:$C$855,3,FALSE)&lt;=0.776,0.05,0.1)))</f>
        <v>0.01</v>
      </c>
      <c r="C118" s="47">
        <f>IF(VLOOKUP(A118,FPM!$A$5:$B$858,2,FALSE)/0.8&gt;VLOOKUP(A118,ICMS!$A$1:$B$854,2,FALSE),0.01,IF(VLOOKUP(A118,'Área Sudene Idene'!$A$1:$B$854,2,FALSE)="sudene/idene",0.05,IF(VLOOKUP(Resumo!A118,'IDH-M'!$A$1:$C$855,3,FALSE)&lt;=0.776,0.05,0.1)))</f>
        <v>0.01</v>
      </c>
      <c r="D118" s="47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IF(VLOOKUP(A119,FPM!$A$5:$B$858,2,FALSE)&gt;VLOOKUP(A119,ICMS!$A$1:$B$854,2,FALSE),0.01,IF(VLOOKUP(A119,'Área Sudene Idene'!$A$1:$B$854,2,FALSE)="sudene/idene",0.05,IF(VLOOKUP(Resumo!A119,'IDH-M'!$A$1:$C$855,3,FALSE)&lt;=0.776,0.05,0.1)))</f>
        <v>0.01</v>
      </c>
      <c r="C119" s="47">
        <f>IF(VLOOKUP(A119,FPM!$A$5:$B$858,2,FALSE)/0.8&gt;VLOOKUP(A119,ICMS!$A$1:$B$854,2,FALSE),0.01,IF(VLOOKUP(A119,'Área Sudene Idene'!$A$1:$B$854,2,FALSE)="sudene/idene",0.05,IF(VLOOKUP(Resumo!A119,'IDH-M'!$A$1:$C$855,3,FALSE)&lt;=0.776,0.05,0.1)))</f>
        <v>0.01</v>
      </c>
      <c r="D119" s="47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IF(VLOOKUP(A120,FPM!$A$5:$B$858,2,FALSE)&gt;VLOOKUP(A120,ICMS!$A$1:$B$854,2,FALSE),0.01,IF(VLOOKUP(A120,'Área Sudene Idene'!$A$1:$B$854,2,FALSE)="sudene/idene",0.05,IF(VLOOKUP(Resumo!A120,'IDH-M'!$A$1:$C$855,3,FALSE)&lt;=0.776,0.05,0.1)))</f>
        <v>0.01</v>
      </c>
      <c r="C120" s="47">
        <f>IF(VLOOKUP(A120,FPM!$A$5:$B$858,2,FALSE)/0.8&gt;VLOOKUP(A120,ICMS!$A$1:$B$854,2,FALSE),0.01,IF(VLOOKUP(A120,'Área Sudene Idene'!$A$1:$B$854,2,FALSE)="sudene/idene",0.05,IF(VLOOKUP(Resumo!A120,'IDH-M'!$A$1:$C$855,3,FALSE)&lt;=0.776,0.05,0.1)))</f>
        <v>0.01</v>
      </c>
      <c r="D120" s="47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IF(VLOOKUP(A121,FPM!$A$5:$B$858,2,FALSE)&gt;VLOOKUP(A121,ICMS!$A$1:$B$854,2,FALSE),0.01,IF(VLOOKUP(A121,'Área Sudene Idene'!$A$1:$B$854,2,FALSE)="sudene/idene",0.05,IF(VLOOKUP(Resumo!A121,'IDH-M'!$A$1:$C$855,3,FALSE)&lt;=0.776,0.05,0.1)))</f>
        <v>0.01</v>
      </c>
      <c r="C121" s="47">
        <f>IF(VLOOKUP(A121,FPM!$A$5:$B$858,2,FALSE)/0.8&gt;VLOOKUP(A121,ICMS!$A$1:$B$854,2,FALSE),0.01,IF(VLOOKUP(A121,'Área Sudene Idene'!$A$1:$B$854,2,FALSE)="sudene/idene",0.05,IF(VLOOKUP(Resumo!A121,'IDH-M'!$A$1:$C$855,3,FALSE)&lt;=0.776,0.05,0.1)))</f>
        <v>0.01</v>
      </c>
      <c r="D121" s="47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IF(VLOOKUP(A122,FPM!$A$5:$B$858,2,FALSE)&gt;VLOOKUP(A122,ICMS!$A$1:$B$854,2,FALSE),0.01,IF(VLOOKUP(A122,'Área Sudene Idene'!$A$1:$B$854,2,FALSE)="sudene/idene",0.05,IF(VLOOKUP(Resumo!A122,'IDH-M'!$A$1:$C$855,3,FALSE)&lt;=0.776,0.05,0.1)))</f>
        <v>0.05</v>
      </c>
      <c r="C122" s="47">
        <f>IF(VLOOKUP(A122,FPM!$A$5:$B$858,2,FALSE)/0.8&gt;VLOOKUP(A122,ICMS!$A$1:$B$854,2,FALSE),0.01,IF(VLOOKUP(A122,'Área Sudene Idene'!$A$1:$B$854,2,FALSE)="sudene/idene",0.05,IF(VLOOKUP(Resumo!A122,'IDH-M'!$A$1:$C$855,3,FALSE)&lt;=0.776,0.05,0.1)))</f>
        <v>0.01</v>
      </c>
      <c r="D122" s="47">
        <f t="shared" si="1"/>
        <v>0.04</v>
      </c>
    </row>
    <row r="123" spans="1:4" hidden="1" x14ac:dyDescent="0.25">
      <c r="A123" s="2" t="s">
        <v>129</v>
      </c>
      <c r="B123" s="1">
        <f>IF(VLOOKUP(A123,FPM!$A$5:$B$858,2,FALSE)&gt;VLOOKUP(A123,ICMS!$A$1:$B$854,2,FALSE),0.01,IF(VLOOKUP(A123,'Área Sudene Idene'!$A$1:$B$854,2,FALSE)="sudene/idene",0.05,IF(VLOOKUP(Resumo!A123,'IDH-M'!$A$1:$C$855,3,FALSE)&lt;=0.776,0.05,0.1)))</f>
        <v>0.01</v>
      </c>
      <c r="C123" s="47">
        <f>IF(VLOOKUP(A123,FPM!$A$5:$B$858,2,FALSE)/0.8&gt;VLOOKUP(A123,ICMS!$A$1:$B$854,2,FALSE),0.01,IF(VLOOKUP(A123,'Área Sudene Idene'!$A$1:$B$854,2,FALSE)="sudene/idene",0.05,IF(VLOOKUP(Resumo!A123,'IDH-M'!$A$1:$C$855,3,FALSE)&lt;=0.776,0.05,0.1)))</f>
        <v>0.01</v>
      </c>
      <c r="D123" s="47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IF(VLOOKUP(A124,FPM!$A$5:$B$858,2,FALSE)&gt;VLOOKUP(A124,ICMS!$A$1:$B$854,2,FALSE),0.01,IF(VLOOKUP(A124,'Área Sudene Idene'!$A$1:$B$854,2,FALSE)="sudene/idene",0.05,IF(VLOOKUP(Resumo!A124,'IDH-M'!$A$1:$C$855,3,FALSE)&lt;=0.776,0.05,0.1)))</f>
        <v>0.01</v>
      </c>
      <c r="C124" s="47">
        <f>IF(VLOOKUP(A124,FPM!$A$5:$B$858,2,FALSE)/0.8&gt;VLOOKUP(A124,ICMS!$A$1:$B$854,2,FALSE),0.01,IF(VLOOKUP(A124,'Área Sudene Idene'!$A$1:$B$854,2,FALSE)="sudene/idene",0.05,IF(VLOOKUP(Resumo!A124,'IDH-M'!$A$1:$C$855,3,FALSE)&lt;=0.776,0.05,0.1)))</f>
        <v>0.01</v>
      </c>
      <c r="D124" s="47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IF(VLOOKUP(A125,FPM!$A$5:$B$858,2,FALSE)&gt;VLOOKUP(A125,ICMS!$A$1:$B$854,2,FALSE),0.01,IF(VLOOKUP(A125,'Área Sudene Idene'!$A$1:$B$854,2,FALSE)="sudene/idene",0.05,IF(VLOOKUP(Resumo!A125,'IDH-M'!$A$1:$C$855,3,FALSE)&lt;=0.776,0.05,0.1)))</f>
        <v>0.01</v>
      </c>
      <c r="C125" s="47">
        <f>IF(VLOOKUP(A125,FPM!$A$5:$B$858,2,FALSE)/0.8&gt;VLOOKUP(A125,ICMS!$A$1:$B$854,2,FALSE),0.01,IF(VLOOKUP(A125,'Área Sudene Idene'!$A$1:$B$854,2,FALSE)="sudene/idene",0.05,IF(VLOOKUP(Resumo!A125,'IDH-M'!$A$1:$C$855,3,FALSE)&lt;=0.776,0.05,0.1)))</f>
        <v>0.01</v>
      </c>
      <c r="D125" s="47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IF(VLOOKUP(A126,FPM!$A$5:$B$858,2,FALSE)&gt;VLOOKUP(A126,ICMS!$A$1:$B$854,2,FALSE),0.01,IF(VLOOKUP(A126,'Área Sudene Idene'!$A$1:$B$854,2,FALSE)="sudene/idene",0.05,IF(VLOOKUP(Resumo!A126,'IDH-M'!$A$1:$C$855,3,FALSE)&lt;=0.776,0.05,0.1)))</f>
        <v>0.05</v>
      </c>
      <c r="C126" s="47">
        <f>IF(VLOOKUP(A126,FPM!$A$5:$B$858,2,FALSE)/0.8&gt;VLOOKUP(A126,ICMS!$A$1:$B$854,2,FALSE),0.01,IF(VLOOKUP(A126,'Área Sudene Idene'!$A$1:$B$854,2,FALSE)="sudene/idene",0.05,IF(VLOOKUP(Resumo!A126,'IDH-M'!$A$1:$C$855,3,FALSE)&lt;=0.776,0.05,0.1)))</f>
        <v>0.05</v>
      </c>
      <c r="D126" s="47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IF(VLOOKUP(A127,FPM!$A$5:$B$858,2,FALSE)&gt;VLOOKUP(A127,ICMS!$A$1:$B$854,2,FALSE),0.01,IF(VLOOKUP(A127,'Área Sudene Idene'!$A$1:$B$854,2,FALSE)="sudene/idene",0.05,IF(VLOOKUP(Resumo!A127,'IDH-M'!$A$1:$C$855,3,FALSE)&lt;=0.776,0.05,0.1)))</f>
        <v>0.05</v>
      </c>
      <c r="C127" s="47">
        <f>IF(VLOOKUP(A127,FPM!$A$5:$B$858,2,FALSE)/0.8&gt;VLOOKUP(A127,ICMS!$A$1:$B$854,2,FALSE),0.01,IF(VLOOKUP(A127,'Área Sudene Idene'!$A$1:$B$854,2,FALSE)="sudene/idene",0.05,IF(VLOOKUP(Resumo!A127,'IDH-M'!$A$1:$C$855,3,FALSE)&lt;=0.776,0.05,0.1)))</f>
        <v>0.01</v>
      </c>
      <c r="D127" s="47">
        <f t="shared" si="1"/>
        <v>0.04</v>
      </c>
    </row>
    <row r="128" spans="1:4" hidden="1" x14ac:dyDescent="0.25">
      <c r="A128" s="2" t="s">
        <v>134</v>
      </c>
      <c r="B128" s="1">
        <f>IF(VLOOKUP(A128,FPM!$A$5:$B$858,2,FALSE)&gt;VLOOKUP(A128,ICMS!$A$1:$B$854,2,FALSE),0.01,IF(VLOOKUP(A128,'Área Sudene Idene'!$A$1:$B$854,2,FALSE)="sudene/idene",0.05,IF(VLOOKUP(Resumo!A128,'IDH-M'!$A$1:$C$855,3,FALSE)&lt;=0.776,0.05,0.1)))</f>
        <v>0.01</v>
      </c>
      <c r="C128" s="47">
        <f>IF(VLOOKUP(A128,FPM!$A$5:$B$858,2,FALSE)/0.8&gt;VLOOKUP(A128,ICMS!$A$1:$B$854,2,FALSE),0.01,IF(VLOOKUP(A128,'Área Sudene Idene'!$A$1:$B$854,2,FALSE)="sudene/idene",0.05,IF(VLOOKUP(Resumo!A128,'IDH-M'!$A$1:$C$855,3,FALSE)&lt;=0.776,0.05,0.1)))</f>
        <v>0.01</v>
      </c>
      <c r="D128" s="47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IF(VLOOKUP(A129,FPM!$A$5:$B$858,2,FALSE)&gt;VLOOKUP(A129,ICMS!$A$1:$B$854,2,FALSE),0.01,IF(VLOOKUP(A129,'Área Sudene Idene'!$A$1:$B$854,2,FALSE)="sudene/idene",0.05,IF(VLOOKUP(Resumo!A129,'IDH-M'!$A$1:$C$855,3,FALSE)&lt;=0.776,0.05,0.1)))</f>
        <v>0.01</v>
      </c>
      <c r="C129" s="47">
        <f>IF(VLOOKUP(A129,FPM!$A$5:$B$858,2,FALSE)/0.8&gt;VLOOKUP(A129,ICMS!$A$1:$B$854,2,FALSE),0.01,IF(VLOOKUP(A129,'Área Sudene Idene'!$A$1:$B$854,2,FALSE)="sudene/idene",0.05,IF(VLOOKUP(Resumo!A129,'IDH-M'!$A$1:$C$855,3,FALSE)&lt;=0.776,0.05,0.1)))</f>
        <v>0.01</v>
      </c>
      <c r="D129" s="47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IF(VLOOKUP(A130,FPM!$A$5:$B$858,2,FALSE)&gt;VLOOKUP(A130,ICMS!$A$1:$B$854,2,FALSE),0.01,IF(VLOOKUP(A130,'Área Sudene Idene'!$A$1:$B$854,2,FALSE)="sudene/idene",0.05,IF(VLOOKUP(Resumo!A130,'IDH-M'!$A$1:$C$855,3,FALSE)&lt;=0.776,0.05,0.1)))</f>
        <v>0.01</v>
      </c>
      <c r="C130" s="47">
        <f>IF(VLOOKUP(A130,FPM!$A$5:$B$858,2,FALSE)/0.8&gt;VLOOKUP(A130,ICMS!$A$1:$B$854,2,FALSE),0.01,IF(VLOOKUP(A130,'Área Sudene Idene'!$A$1:$B$854,2,FALSE)="sudene/idene",0.05,IF(VLOOKUP(Resumo!A130,'IDH-M'!$A$1:$C$855,3,FALSE)&lt;=0.776,0.05,0.1)))</f>
        <v>0.01</v>
      </c>
      <c r="D130" s="47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IF(VLOOKUP(A131,FPM!$A$5:$B$858,2,FALSE)&gt;VLOOKUP(A131,ICMS!$A$1:$B$854,2,FALSE),0.01,IF(VLOOKUP(A131,'Área Sudene Idene'!$A$1:$B$854,2,FALSE)="sudene/idene",0.05,IF(VLOOKUP(Resumo!A131,'IDH-M'!$A$1:$C$855,3,FALSE)&lt;=0.776,0.05,0.1)))</f>
        <v>0.05</v>
      </c>
      <c r="C131" s="47">
        <f>IF(VLOOKUP(A131,FPM!$A$5:$B$858,2,FALSE)/0.8&gt;VLOOKUP(A131,ICMS!$A$1:$B$854,2,FALSE),0.01,IF(VLOOKUP(A131,'Área Sudene Idene'!$A$1:$B$854,2,FALSE)="sudene/idene",0.05,IF(VLOOKUP(Resumo!A131,'IDH-M'!$A$1:$C$855,3,FALSE)&lt;=0.776,0.05,0.1)))</f>
        <v>0.05</v>
      </c>
      <c r="D131" s="47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IF(VLOOKUP(A132,FPM!$A$5:$B$858,2,FALSE)&gt;VLOOKUP(A132,ICMS!$A$1:$B$854,2,FALSE),0.01,IF(VLOOKUP(A132,'Área Sudene Idene'!$A$1:$B$854,2,FALSE)="sudene/idene",0.05,IF(VLOOKUP(Resumo!A132,'IDH-M'!$A$1:$C$855,3,FALSE)&lt;=0.776,0.05,0.1)))</f>
        <v>0.01</v>
      </c>
      <c r="C132" s="47">
        <f>IF(VLOOKUP(A132,FPM!$A$5:$B$858,2,FALSE)/0.8&gt;VLOOKUP(A132,ICMS!$A$1:$B$854,2,FALSE),0.01,IF(VLOOKUP(A132,'Área Sudene Idene'!$A$1:$B$854,2,FALSE)="sudene/idene",0.05,IF(VLOOKUP(Resumo!A132,'IDH-M'!$A$1:$C$855,3,FALSE)&lt;=0.776,0.05,0.1)))</f>
        <v>0.01</v>
      </c>
      <c r="D132" s="47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IF(VLOOKUP(A133,FPM!$A$5:$B$858,2,FALSE)&gt;VLOOKUP(A133,ICMS!$A$1:$B$854,2,FALSE),0.01,IF(VLOOKUP(A133,'Área Sudene Idene'!$A$1:$B$854,2,FALSE)="sudene/idene",0.05,IF(VLOOKUP(Resumo!A133,'IDH-M'!$A$1:$C$855,3,FALSE)&lt;=0.776,0.05,0.1)))</f>
        <v>0.01</v>
      </c>
      <c r="C133" s="47">
        <f>IF(VLOOKUP(A133,FPM!$A$5:$B$858,2,FALSE)/0.8&gt;VLOOKUP(A133,ICMS!$A$1:$B$854,2,FALSE),0.01,IF(VLOOKUP(A133,'Área Sudene Idene'!$A$1:$B$854,2,FALSE)="sudene/idene",0.05,IF(VLOOKUP(Resumo!A133,'IDH-M'!$A$1:$C$855,3,FALSE)&lt;=0.776,0.05,0.1)))</f>
        <v>0.01</v>
      </c>
      <c r="D133" s="47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IF(VLOOKUP(A134,FPM!$A$5:$B$858,2,FALSE)&gt;VLOOKUP(A134,ICMS!$A$1:$B$854,2,FALSE),0.01,IF(VLOOKUP(A134,'Área Sudene Idene'!$A$1:$B$854,2,FALSE)="sudene/idene",0.05,IF(VLOOKUP(Resumo!A134,'IDH-M'!$A$1:$C$855,3,FALSE)&lt;=0.776,0.05,0.1)))</f>
        <v>0.01</v>
      </c>
      <c r="C134" s="47">
        <f>IF(VLOOKUP(A134,FPM!$A$5:$B$858,2,FALSE)/0.8&gt;VLOOKUP(A134,ICMS!$A$1:$B$854,2,FALSE),0.01,IF(VLOOKUP(A134,'Área Sudene Idene'!$A$1:$B$854,2,FALSE)="sudene/idene",0.05,IF(VLOOKUP(Resumo!A134,'IDH-M'!$A$1:$C$855,3,FALSE)&lt;=0.776,0.05,0.1)))</f>
        <v>0.01</v>
      </c>
      <c r="D134" s="47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IF(VLOOKUP(A135,FPM!$A$5:$B$858,2,FALSE)&gt;VLOOKUP(A135,ICMS!$A$1:$B$854,2,FALSE),0.01,IF(VLOOKUP(A135,'Área Sudene Idene'!$A$1:$B$854,2,FALSE)="sudene/idene",0.05,IF(VLOOKUP(Resumo!A135,'IDH-M'!$A$1:$C$855,3,FALSE)&lt;=0.776,0.05,0.1)))</f>
        <v>0.01</v>
      </c>
      <c r="C135" s="47">
        <f>IF(VLOOKUP(A135,FPM!$A$5:$B$858,2,FALSE)/0.8&gt;VLOOKUP(A135,ICMS!$A$1:$B$854,2,FALSE),0.01,IF(VLOOKUP(A135,'Área Sudene Idene'!$A$1:$B$854,2,FALSE)="sudene/idene",0.05,IF(VLOOKUP(Resumo!A135,'IDH-M'!$A$1:$C$855,3,FALSE)&lt;=0.776,0.05,0.1)))</f>
        <v>0.01</v>
      </c>
      <c r="D135" s="47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IF(VLOOKUP(A136,FPM!$A$5:$B$858,2,FALSE)&gt;VLOOKUP(A136,ICMS!$A$1:$B$854,2,FALSE),0.01,IF(VLOOKUP(A136,'Área Sudene Idene'!$A$1:$B$854,2,FALSE)="sudene/idene",0.05,IF(VLOOKUP(Resumo!A136,'IDH-M'!$A$1:$C$855,3,FALSE)&lt;=0.776,0.05,0.1)))</f>
        <v>0.01</v>
      </c>
      <c r="C136" s="47">
        <f>IF(VLOOKUP(A136,FPM!$A$5:$B$858,2,FALSE)/0.8&gt;VLOOKUP(A136,ICMS!$A$1:$B$854,2,FALSE),0.01,IF(VLOOKUP(A136,'Área Sudene Idene'!$A$1:$B$854,2,FALSE)="sudene/idene",0.05,IF(VLOOKUP(Resumo!A136,'IDH-M'!$A$1:$C$855,3,FALSE)&lt;=0.776,0.05,0.1)))</f>
        <v>0.01</v>
      </c>
      <c r="D136" s="47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IF(VLOOKUP(A137,FPM!$A$5:$B$858,2,FALSE)&gt;VLOOKUP(A137,ICMS!$A$1:$B$854,2,FALSE),0.01,IF(VLOOKUP(A137,'Área Sudene Idene'!$A$1:$B$854,2,FALSE)="sudene/idene",0.05,IF(VLOOKUP(Resumo!A137,'IDH-M'!$A$1:$C$855,3,FALSE)&lt;=0.776,0.05,0.1)))</f>
        <v>0.01</v>
      </c>
      <c r="C137" s="47">
        <f>IF(VLOOKUP(A137,FPM!$A$5:$B$858,2,FALSE)/0.8&gt;VLOOKUP(A137,ICMS!$A$1:$B$854,2,FALSE),0.01,IF(VLOOKUP(A137,'Área Sudene Idene'!$A$1:$B$854,2,FALSE)="sudene/idene",0.05,IF(VLOOKUP(Resumo!A137,'IDH-M'!$A$1:$C$855,3,FALSE)&lt;=0.776,0.05,0.1)))</f>
        <v>0.01</v>
      </c>
      <c r="D137" s="47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IF(VLOOKUP(A138,FPM!$A$5:$B$858,2,FALSE)&gt;VLOOKUP(A138,ICMS!$A$1:$B$854,2,FALSE),0.01,IF(VLOOKUP(A138,'Área Sudene Idene'!$A$1:$B$854,2,FALSE)="sudene/idene",0.05,IF(VLOOKUP(Resumo!A138,'IDH-M'!$A$1:$C$855,3,FALSE)&lt;=0.776,0.05,0.1)))</f>
        <v>0.01</v>
      </c>
      <c r="C138" s="47">
        <f>IF(VLOOKUP(A138,FPM!$A$5:$B$858,2,FALSE)/0.8&gt;VLOOKUP(A138,ICMS!$A$1:$B$854,2,FALSE),0.01,IF(VLOOKUP(A138,'Área Sudene Idene'!$A$1:$B$854,2,FALSE)="sudene/idene",0.05,IF(VLOOKUP(Resumo!A138,'IDH-M'!$A$1:$C$855,3,FALSE)&lt;=0.776,0.05,0.1)))</f>
        <v>0.01</v>
      </c>
      <c r="D138" s="47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IF(VLOOKUP(A139,FPM!$A$5:$B$858,2,FALSE)&gt;VLOOKUP(A139,ICMS!$A$1:$B$854,2,FALSE),0.01,IF(VLOOKUP(A139,'Área Sudene Idene'!$A$1:$B$854,2,FALSE)="sudene/idene",0.05,IF(VLOOKUP(Resumo!A139,'IDH-M'!$A$1:$C$855,3,FALSE)&lt;=0.776,0.05,0.1)))</f>
        <v>0.05</v>
      </c>
      <c r="C139" s="47">
        <f>IF(VLOOKUP(A139,FPM!$A$5:$B$858,2,FALSE)/0.8&gt;VLOOKUP(A139,ICMS!$A$1:$B$854,2,FALSE),0.01,IF(VLOOKUP(A139,'Área Sudene Idene'!$A$1:$B$854,2,FALSE)="sudene/idene",0.05,IF(VLOOKUP(Resumo!A139,'IDH-M'!$A$1:$C$855,3,FALSE)&lt;=0.776,0.05,0.1)))</f>
        <v>0.05</v>
      </c>
      <c r="D139" s="47">
        <f t="shared" si="2"/>
        <v>0</v>
      </c>
    </row>
    <row r="140" spans="1:4" hidden="1" x14ac:dyDescent="0.25">
      <c r="A140" s="2" t="s">
        <v>146</v>
      </c>
      <c r="B140" s="1">
        <f>IF(VLOOKUP(A140,FPM!$A$5:$B$858,2,FALSE)&gt;VLOOKUP(A140,ICMS!$A$1:$B$854,2,FALSE),0.01,IF(VLOOKUP(A140,'Área Sudene Idene'!$A$1:$B$854,2,FALSE)="sudene/idene",0.05,IF(VLOOKUP(Resumo!A140,'IDH-M'!$A$1:$C$855,3,FALSE)&lt;=0.776,0.05,0.1)))</f>
        <v>0.01</v>
      </c>
      <c r="C140" s="47">
        <f>IF(VLOOKUP(A140,FPM!$A$5:$B$858,2,FALSE)/0.8&gt;VLOOKUP(A140,ICMS!$A$1:$B$854,2,FALSE),0.01,IF(VLOOKUP(A140,'Área Sudene Idene'!$A$1:$B$854,2,FALSE)="sudene/idene",0.05,IF(VLOOKUP(Resumo!A140,'IDH-M'!$A$1:$C$855,3,FALSE)&lt;=0.776,0.05,0.1)))</f>
        <v>0.01</v>
      </c>
      <c r="D140" s="47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IF(VLOOKUP(A141,FPM!$A$5:$B$858,2,FALSE)&gt;VLOOKUP(A141,ICMS!$A$1:$B$854,2,FALSE),0.01,IF(VLOOKUP(A141,'Área Sudene Idene'!$A$1:$B$854,2,FALSE)="sudene/idene",0.05,IF(VLOOKUP(Resumo!A141,'IDH-M'!$A$1:$C$855,3,FALSE)&lt;=0.776,0.05,0.1)))</f>
        <v>0.01</v>
      </c>
      <c r="C141" s="47">
        <f>IF(VLOOKUP(A141,FPM!$A$5:$B$858,2,FALSE)/0.8&gt;VLOOKUP(A141,ICMS!$A$1:$B$854,2,FALSE),0.01,IF(VLOOKUP(A141,'Área Sudene Idene'!$A$1:$B$854,2,FALSE)="sudene/idene",0.05,IF(VLOOKUP(Resumo!A141,'IDH-M'!$A$1:$C$855,3,FALSE)&lt;=0.776,0.05,0.1)))</f>
        <v>0.01</v>
      </c>
      <c r="D141" s="47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IF(VLOOKUP(A142,FPM!$A$5:$B$858,2,FALSE)&gt;VLOOKUP(A142,ICMS!$A$1:$B$854,2,FALSE),0.01,IF(VLOOKUP(A142,'Área Sudene Idene'!$A$1:$B$854,2,FALSE)="sudene/idene",0.05,IF(VLOOKUP(Resumo!A142,'IDH-M'!$A$1:$C$855,3,FALSE)&lt;=0.776,0.05,0.1)))</f>
        <v>0.05</v>
      </c>
      <c r="C142" s="47">
        <f>IF(VLOOKUP(A142,FPM!$A$5:$B$858,2,FALSE)/0.8&gt;VLOOKUP(A142,ICMS!$A$1:$B$854,2,FALSE),0.01,IF(VLOOKUP(A142,'Área Sudene Idene'!$A$1:$B$854,2,FALSE)="sudene/idene",0.05,IF(VLOOKUP(Resumo!A142,'IDH-M'!$A$1:$C$855,3,FALSE)&lt;=0.776,0.05,0.1)))</f>
        <v>0.01</v>
      </c>
      <c r="D142" s="47">
        <f t="shared" si="2"/>
        <v>0.04</v>
      </c>
    </row>
    <row r="143" spans="1:4" hidden="1" x14ac:dyDescent="0.25">
      <c r="A143" s="2" t="s">
        <v>149</v>
      </c>
      <c r="B143" s="1">
        <f>IF(VLOOKUP(A143,FPM!$A$5:$B$858,2,FALSE)&gt;VLOOKUP(A143,ICMS!$A$1:$B$854,2,FALSE),0.01,IF(VLOOKUP(A143,'Área Sudene Idene'!$A$1:$B$854,2,FALSE)="sudene/idene",0.05,IF(VLOOKUP(Resumo!A143,'IDH-M'!$A$1:$C$855,3,FALSE)&lt;=0.776,0.05,0.1)))</f>
        <v>0.01</v>
      </c>
      <c r="C143" s="47">
        <f>IF(VLOOKUP(A143,FPM!$A$5:$B$858,2,FALSE)/0.8&gt;VLOOKUP(A143,ICMS!$A$1:$B$854,2,FALSE),0.01,IF(VLOOKUP(A143,'Área Sudene Idene'!$A$1:$B$854,2,FALSE)="sudene/idene",0.05,IF(VLOOKUP(Resumo!A143,'IDH-M'!$A$1:$C$855,3,FALSE)&lt;=0.776,0.05,0.1)))</f>
        <v>0.01</v>
      </c>
      <c r="D143" s="47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IF(VLOOKUP(A144,FPM!$A$5:$B$858,2,FALSE)&gt;VLOOKUP(A144,ICMS!$A$1:$B$854,2,FALSE),0.01,IF(VLOOKUP(A144,'Área Sudene Idene'!$A$1:$B$854,2,FALSE)="sudene/idene",0.05,IF(VLOOKUP(Resumo!A144,'IDH-M'!$A$1:$C$855,3,FALSE)&lt;=0.776,0.05,0.1)))</f>
        <v>0.01</v>
      </c>
      <c r="C144" s="47">
        <f>IF(VLOOKUP(A144,FPM!$A$5:$B$858,2,FALSE)/0.8&gt;VLOOKUP(A144,ICMS!$A$1:$B$854,2,FALSE),0.01,IF(VLOOKUP(A144,'Área Sudene Idene'!$A$1:$B$854,2,FALSE)="sudene/idene",0.05,IF(VLOOKUP(Resumo!A144,'IDH-M'!$A$1:$C$855,3,FALSE)&lt;=0.776,0.05,0.1)))</f>
        <v>0.01</v>
      </c>
      <c r="D144" s="47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IF(VLOOKUP(A145,FPM!$A$5:$B$858,2,FALSE)&gt;VLOOKUP(A145,ICMS!$A$1:$B$854,2,FALSE),0.01,IF(VLOOKUP(A145,'Área Sudene Idene'!$A$1:$B$854,2,FALSE)="sudene/idene",0.05,IF(VLOOKUP(Resumo!A145,'IDH-M'!$A$1:$C$855,3,FALSE)&lt;=0.776,0.05,0.1)))</f>
        <v>0.01</v>
      </c>
      <c r="C145" s="47">
        <f>IF(VLOOKUP(A145,FPM!$A$5:$B$858,2,FALSE)/0.8&gt;VLOOKUP(A145,ICMS!$A$1:$B$854,2,FALSE),0.01,IF(VLOOKUP(A145,'Área Sudene Idene'!$A$1:$B$854,2,FALSE)="sudene/idene",0.05,IF(VLOOKUP(Resumo!A145,'IDH-M'!$A$1:$C$855,3,FALSE)&lt;=0.776,0.05,0.1)))</f>
        <v>0.01</v>
      </c>
      <c r="D145" s="47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IF(VLOOKUP(A146,FPM!$A$5:$B$858,2,FALSE)&gt;VLOOKUP(A146,ICMS!$A$1:$B$854,2,FALSE),0.01,IF(VLOOKUP(A146,'Área Sudene Idene'!$A$1:$B$854,2,FALSE)="sudene/idene",0.05,IF(VLOOKUP(Resumo!A146,'IDH-M'!$A$1:$C$855,3,FALSE)&lt;=0.776,0.05,0.1)))</f>
        <v>0.05</v>
      </c>
      <c r="C146" s="47">
        <f>IF(VLOOKUP(A146,FPM!$A$5:$B$858,2,FALSE)/0.8&gt;VLOOKUP(A146,ICMS!$A$1:$B$854,2,FALSE),0.01,IF(VLOOKUP(A146,'Área Sudene Idene'!$A$1:$B$854,2,FALSE)="sudene/idene",0.05,IF(VLOOKUP(Resumo!A146,'IDH-M'!$A$1:$C$855,3,FALSE)&lt;=0.776,0.05,0.1)))</f>
        <v>0.01</v>
      </c>
      <c r="D146" s="47">
        <f t="shared" si="2"/>
        <v>0.04</v>
      </c>
    </row>
    <row r="147" spans="1:4" hidden="1" x14ac:dyDescent="0.25">
      <c r="A147" s="2" t="s">
        <v>153</v>
      </c>
      <c r="B147" s="1">
        <f>IF(VLOOKUP(A147,FPM!$A$5:$B$858,2,FALSE)&gt;VLOOKUP(A147,ICMS!$A$1:$B$854,2,FALSE),0.01,IF(VLOOKUP(A147,'Área Sudene Idene'!$A$1:$B$854,2,FALSE)="sudene/idene",0.05,IF(VLOOKUP(Resumo!A147,'IDH-M'!$A$1:$C$855,3,FALSE)&lt;=0.776,0.05,0.1)))</f>
        <v>0.01</v>
      </c>
      <c r="C147" s="47">
        <f>IF(VLOOKUP(A147,FPM!$A$5:$B$858,2,FALSE)/0.8&gt;VLOOKUP(A147,ICMS!$A$1:$B$854,2,FALSE),0.01,IF(VLOOKUP(A147,'Área Sudene Idene'!$A$1:$B$854,2,FALSE)="sudene/idene",0.05,IF(VLOOKUP(Resumo!A147,'IDH-M'!$A$1:$C$855,3,FALSE)&lt;=0.776,0.05,0.1)))</f>
        <v>0.01</v>
      </c>
      <c r="D147" s="47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IF(VLOOKUP(A148,FPM!$A$5:$B$858,2,FALSE)&gt;VLOOKUP(A148,ICMS!$A$1:$B$854,2,FALSE),0.01,IF(VLOOKUP(A148,'Área Sudene Idene'!$A$1:$B$854,2,FALSE)="sudene/idene",0.05,IF(VLOOKUP(Resumo!A148,'IDH-M'!$A$1:$C$855,3,FALSE)&lt;=0.776,0.05,0.1)))</f>
        <v>0.01</v>
      </c>
      <c r="C148" s="47">
        <f>IF(VLOOKUP(A148,FPM!$A$5:$B$858,2,FALSE)/0.8&gt;VLOOKUP(A148,ICMS!$A$1:$B$854,2,FALSE),0.01,IF(VLOOKUP(A148,'Área Sudene Idene'!$A$1:$B$854,2,FALSE)="sudene/idene",0.05,IF(VLOOKUP(Resumo!A148,'IDH-M'!$A$1:$C$855,3,FALSE)&lt;=0.776,0.05,0.1)))</f>
        <v>0.01</v>
      </c>
      <c r="D148" s="47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IF(VLOOKUP(A149,FPM!$A$5:$B$858,2,FALSE)&gt;VLOOKUP(A149,ICMS!$A$1:$B$854,2,FALSE),0.01,IF(VLOOKUP(A149,'Área Sudene Idene'!$A$1:$B$854,2,FALSE)="sudene/idene",0.05,IF(VLOOKUP(Resumo!A149,'IDH-M'!$A$1:$C$855,3,FALSE)&lt;=0.776,0.05,0.1)))</f>
        <v>0.05</v>
      </c>
      <c r="C149" s="47">
        <f>IF(VLOOKUP(A149,FPM!$A$5:$B$858,2,FALSE)/0.8&gt;VLOOKUP(A149,ICMS!$A$1:$B$854,2,FALSE),0.01,IF(VLOOKUP(A149,'Área Sudene Idene'!$A$1:$B$854,2,FALSE)="sudene/idene",0.05,IF(VLOOKUP(Resumo!A149,'IDH-M'!$A$1:$C$855,3,FALSE)&lt;=0.776,0.05,0.1)))</f>
        <v>0.01</v>
      </c>
      <c r="D149" s="47">
        <f t="shared" si="2"/>
        <v>0.04</v>
      </c>
    </row>
    <row r="150" spans="1:4" hidden="1" x14ac:dyDescent="0.25">
      <c r="A150" s="2" t="s">
        <v>156</v>
      </c>
      <c r="B150" s="1">
        <f>IF(VLOOKUP(A150,FPM!$A$5:$B$858,2,FALSE)&gt;VLOOKUP(A150,ICMS!$A$1:$B$854,2,FALSE),0.01,IF(VLOOKUP(A150,'Área Sudene Idene'!$A$1:$B$854,2,FALSE)="sudene/idene",0.05,IF(VLOOKUP(Resumo!A150,'IDH-M'!$A$1:$C$855,3,FALSE)&lt;=0.776,0.05,0.1)))</f>
        <v>0.01</v>
      </c>
      <c r="C150" s="47">
        <f>IF(VLOOKUP(A150,FPM!$A$5:$B$858,2,FALSE)/0.8&gt;VLOOKUP(A150,ICMS!$A$1:$B$854,2,FALSE),0.01,IF(VLOOKUP(A150,'Área Sudene Idene'!$A$1:$B$854,2,FALSE)="sudene/idene",0.05,IF(VLOOKUP(Resumo!A150,'IDH-M'!$A$1:$C$855,3,FALSE)&lt;=0.776,0.05,0.1)))</f>
        <v>0.01</v>
      </c>
      <c r="D150" s="47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IF(VLOOKUP(A151,FPM!$A$5:$B$858,2,FALSE)&gt;VLOOKUP(A151,ICMS!$A$1:$B$854,2,FALSE),0.01,IF(VLOOKUP(A151,'Área Sudene Idene'!$A$1:$B$854,2,FALSE)="sudene/idene",0.05,IF(VLOOKUP(Resumo!A151,'IDH-M'!$A$1:$C$855,3,FALSE)&lt;=0.776,0.05,0.1)))</f>
        <v>0.01</v>
      </c>
      <c r="C151" s="47">
        <f>IF(VLOOKUP(A151,FPM!$A$5:$B$858,2,FALSE)/0.8&gt;VLOOKUP(A151,ICMS!$A$1:$B$854,2,FALSE),0.01,IF(VLOOKUP(A151,'Área Sudene Idene'!$A$1:$B$854,2,FALSE)="sudene/idene",0.05,IF(VLOOKUP(Resumo!A151,'IDH-M'!$A$1:$C$855,3,FALSE)&lt;=0.776,0.05,0.1)))</f>
        <v>0.01</v>
      </c>
      <c r="D151" s="47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IF(VLOOKUP(A152,FPM!$A$5:$B$858,2,FALSE)&gt;VLOOKUP(A152,ICMS!$A$1:$B$854,2,FALSE),0.01,IF(VLOOKUP(A152,'Área Sudene Idene'!$A$1:$B$854,2,FALSE)="sudene/idene",0.05,IF(VLOOKUP(Resumo!A152,'IDH-M'!$A$1:$C$855,3,FALSE)&lt;=0.776,0.05,0.1)))</f>
        <v>0.01</v>
      </c>
      <c r="C152" s="47">
        <f>IF(VLOOKUP(A152,FPM!$A$5:$B$858,2,FALSE)/0.8&gt;VLOOKUP(A152,ICMS!$A$1:$B$854,2,FALSE),0.01,IF(VLOOKUP(A152,'Área Sudene Idene'!$A$1:$B$854,2,FALSE)="sudene/idene",0.05,IF(VLOOKUP(Resumo!A152,'IDH-M'!$A$1:$C$855,3,FALSE)&lt;=0.776,0.05,0.1)))</f>
        <v>0.01</v>
      </c>
      <c r="D152" s="47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IF(VLOOKUP(A153,FPM!$A$5:$B$858,2,FALSE)&gt;VLOOKUP(A153,ICMS!$A$1:$B$854,2,FALSE),0.01,IF(VLOOKUP(A153,'Área Sudene Idene'!$A$1:$B$854,2,FALSE)="sudene/idene",0.05,IF(VLOOKUP(Resumo!A153,'IDH-M'!$A$1:$C$855,3,FALSE)&lt;=0.776,0.05,0.1)))</f>
        <v>0.01</v>
      </c>
      <c r="C153" s="47">
        <f>IF(VLOOKUP(A153,FPM!$A$5:$B$858,2,FALSE)/0.8&gt;VLOOKUP(A153,ICMS!$A$1:$B$854,2,FALSE),0.01,IF(VLOOKUP(A153,'Área Sudene Idene'!$A$1:$B$854,2,FALSE)="sudene/idene",0.05,IF(VLOOKUP(Resumo!A153,'IDH-M'!$A$1:$C$855,3,FALSE)&lt;=0.776,0.05,0.1)))</f>
        <v>0.01</v>
      </c>
      <c r="D153" s="47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IF(VLOOKUP(A154,FPM!$A$5:$B$858,2,FALSE)&gt;VLOOKUP(A154,ICMS!$A$1:$B$854,2,FALSE),0.01,IF(VLOOKUP(A154,'Área Sudene Idene'!$A$1:$B$854,2,FALSE)="sudene/idene",0.05,IF(VLOOKUP(Resumo!A154,'IDH-M'!$A$1:$C$855,3,FALSE)&lt;=0.776,0.05,0.1)))</f>
        <v>0.01</v>
      </c>
      <c r="C154" s="47">
        <f>IF(VLOOKUP(A154,FPM!$A$5:$B$858,2,FALSE)/0.8&gt;VLOOKUP(A154,ICMS!$A$1:$B$854,2,FALSE),0.01,IF(VLOOKUP(A154,'Área Sudene Idene'!$A$1:$B$854,2,FALSE)="sudene/idene",0.05,IF(VLOOKUP(Resumo!A154,'IDH-M'!$A$1:$C$855,3,FALSE)&lt;=0.776,0.05,0.1)))</f>
        <v>0.01</v>
      </c>
      <c r="D154" s="47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IF(VLOOKUP(A155,FPM!$A$5:$B$858,2,FALSE)&gt;VLOOKUP(A155,ICMS!$A$1:$B$854,2,FALSE),0.01,IF(VLOOKUP(A155,'Área Sudene Idene'!$A$1:$B$854,2,FALSE)="sudene/idene",0.05,IF(VLOOKUP(Resumo!A155,'IDH-M'!$A$1:$C$855,3,FALSE)&lt;=0.776,0.05,0.1)))</f>
        <v>0.01</v>
      </c>
      <c r="C155" s="47">
        <f>IF(VLOOKUP(A155,FPM!$A$5:$B$858,2,FALSE)/0.8&gt;VLOOKUP(A155,ICMS!$A$1:$B$854,2,FALSE),0.01,IF(VLOOKUP(A155,'Área Sudene Idene'!$A$1:$B$854,2,FALSE)="sudene/idene",0.05,IF(VLOOKUP(Resumo!A155,'IDH-M'!$A$1:$C$855,3,FALSE)&lt;=0.776,0.05,0.1)))</f>
        <v>0.01</v>
      </c>
      <c r="D155" s="47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IF(VLOOKUP(A156,FPM!$A$5:$B$858,2,FALSE)&gt;VLOOKUP(A156,ICMS!$A$1:$B$854,2,FALSE),0.01,IF(VLOOKUP(A156,'Área Sudene Idene'!$A$1:$B$854,2,FALSE)="sudene/idene",0.05,IF(VLOOKUP(Resumo!A156,'IDH-M'!$A$1:$C$855,3,FALSE)&lt;=0.776,0.05,0.1)))</f>
        <v>0.01</v>
      </c>
      <c r="C156" s="47">
        <f>IF(VLOOKUP(A156,FPM!$A$5:$B$858,2,FALSE)/0.8&gt;VLOOKUP(A156,ICMS!$A$1:$B$854,2,FALSE),0.01,IF(VLOOKUP(A156,'Área Sudene Idene'!$A$1:$B$854,2,FALSE)="sudene/idene",0.05,IF(VLOOKUP(Resumo!A156,'IDH-M'!$A$1:$C$855,3,FALSE)&lt;=0.776,0.05,0.1)))</f>
        <v>0.01</v>
      </c>
      <c r="D156" s="47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IF(VLOOKUP(A157,FPM!$A$5:$B$858,2,FALSE)&gt;VLOOKUP(A157,ICMS!$A$1:$B$854,2,FALSE),0.01,IF(VLOOKUP(A157,'Área Sudene Idene'!$A$1:$B$854,2,FALSE)="sudene/idene",0.05,IF(VLOOKUP(Resumo!A157,'IDH-M'!$A$1:$C$855,3,FALSE)&lt;=0.776,0.05,0.1)))</f>
        <v>0.05</v>
      </c>
      <c r="C157" s="47">
        <f>IF(VLOOKUP(A157,FPM!$A$5:$B$858,2,FALSE)/0.8&gt;VLOOKUP(A157,ICMS!$A$1:$B$854,2,FALSE),0.01,IF(VLOOKUP(A157,'Área Sudene Idene'!$A$1:$B$854,2,FALSE)="sudene/idene",0.05,IF(VLOOKUP(Resumo!A157,'IDH-M'!$A$1:$C$855,3,FALSE)&lt;=0.776,0.05,0.1)))</f>
        <v>0.01</v>
      </c>
      <c r="D157" s="47">
        <f t="shared" si="2"/>
        <v>0.04</v>
      </c>
    </row>
    <row r="158" spans="1:4" hidden="1" x14ac:dyDescent="0.25">
      <c r="A158" s="2" t="s">
        <v>164</v>
      </c>
      <c r="B158" s="1">
        <f>IF(VLOOKUP(A158,FPM!$A$5:$B$858,2,FALSE)&gt;VLOOKUP(A158,ICMS!$A$1:$B$854,2,FALSE),0.01,IF(VLOOKUP(A158,'Área Sudene Idene'!$A$1:$B$854,2,FALSE)="sudene/idene",0.05,IF(VLOOKUP(Resumo!A158,'IDH-M'!$A$1:$C$855,3,FALSE)&lt;=0.776,0.05,0.1)))</f>
        <v>0.01</v>
      </c>
      <c r="C158" s="47">
        <f>IF(VLOOKUP(A158,FPM!$A$5:$B$858,2,FALSE)/0.8&gt;VLOOKUP(A158,ICMS!$A$1:$B$854,2,FALSE),0.01,IF(VLOOKUP(A158,'Área Sudene Idene'!$A$1:$B$854,2,FALSE)="sudene/idene",0.05,IF(VLOOKUP(Resumo!A158,'IDH-M'!$A$1:$C$855,3,FALSE)&lt;=0.776,0.05,0.1)))</f>
        <v>0.01</v>
      </c>
      <c r="D158" s="47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IF(VLOOKUP(A159,FPM!$A$5:$B$858,2,FALSE)&gt;VLOOKUP(A159,ICMS!$A$1:$B$854,2,FALSE),0.01,IF(VLOOKUP(A159,'Área Sudene Idene'!$A$1:$B$854,2,FALSE)="sudene/idene",0.05,IF(VLOOKUP(Resumo!A159,'IDH-M'!$A$1:$C$855,3,FALSE)&lt;=0.776,0.05,0.1)))</f>
        <v>0.01</v>
      </c>
      <c r="C159" s="47">
        <f>IF(VLOOKUP(A159,FPM!$A$5:$B$858,2,FALSE)/0.8&gt;VLOOKUP(A159,ICMS!$A$1:$B$854,2,FALSE),0.01,IF(VLOOKUP(A159,'Área Sudene Idene'!$A$1:$B$854,2,FALSE)="sudene/idene",0.05,IF(VLOOKUP(Resumo!A159,'IDH-M'!$A$1:$C$855,3,FALSE)&lt;=0.776,0.05,0.1)))</f>
        <v>0.01</v>
      </c>
      <c r="D159" s="47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IF(VLOOKUP(A160,FPM!$A$5:$B$858,2,FALSE)&gt;VLOOKUP(A160,ICMS!$A$1:$B$854,2,FALSE),0.01,IF(VLOOKUP(A160,'Área Sudene Idene'!$A$1:$B$854,2,FALSE)="sudene/idene",0.05,IF(VLOOKUP(Resumo!A160,'IDH-M'!$A$1:$C$855,3,FALSE)&lt;=0.776,0.05,0.1)))</f>
        <v>0.05</v>
      </c>
      <c r="C160" s="47">
        <f>IF(VLOOKUP(A160,FPM!$A$5:$B$858,2,FALSE)/0.8&gt;VLOOKUP(A160,ICMS!$A$1:$B$854,2,FALSE),0.01,IF(VLOOKUP(A160,'Área Sudene Idene'!$A$1:$B$854,2,FALSE)="sudene/idene",0.05,IF(VLOOKUP(Resumo!A160,'IDH-M'!$A$1:$C$855,3,FALSE)&lt;=0.776,0.05,0.1)))</f>
        <v>0.05</v>
      </c>
      <c r="D160" s="47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IF(VLOOKUP(A161,FPM!$A$5:$B$858,2,FALSE)&gt;VLOOKUP(A161,ICMS!$A$1:$B$854,2,FALSE),0.01,IF(VLOOKUP(A161,'Área Sudene Idene'!$A$1:$B$854,2,FALSE)="sudene/idene",0.05,IF(VLOOKUP(Resumo!A161,'IDH-M'!$A$1:$C$855,3,FALSE)&lt;=0.776,0.05,0.1)))</f>
        <v>0.01</v>
      </c>
      <c r="C161" s="47">
        <f>IF(VLOOKUP(A161,FPM!$A$5:$B$858,2,FALSE)/0.8&gt;VLOOKUP(A161,ICMS!$A$1:$B$854,2,FALSE),0.01,IF(VLOOKUP(A161,'Área Sudene Idene'!$A$1:$B$854,2,FALSE)="sudene/idene",0.05,IF(VLOOKUP(Resumo!A161,'IDH-M'!$A$1:$C$855,3,FALSE)&lt;=0.776,0.05,0.1)))</f>
        <v>0.01</v>
      </c>
      <c r="D161" s="47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IF(VLOOKUP(A162,FPM!$A$5:$B$858,2,FALSE)&gt;VLOOKUP(A162,ICMS!$A$1:$B$854,2,FALSE),0.01,IF(VLOOKUP(A162,'Área Sudene Idene'!$A$1:$B$854,2,FALSE)="sudene/idene",0.05,IF(VLOOKUP(Resumo!A162,'IDH-M'!$A$1:$C$855,3,FALSE)&lt;=0.776,0.05,0.1)))</f>
        <v>0.01</v>
      </c>
      <c r="C162" s="47">
        <f>IF(VLOOKUP(A162,FPM!$A$5:$B$858,2,FALSE)/0.8&gt;VLOOKUP(A162,ICMS!$A$1:$B$854,2,FALSE),0.01,IF(VLOOKUP(A162,'Área Sudene Idene'!$A$1:$B$854,2,FALSE)="sudene/idene",0.05,IF(VLOOKUP(Resumo!A162,'IDH-M'!$A$1:$C$855,3,FALSE)&lt;=0.776,0.05,0.1)))</f>
        <v>0.01</v>
      </c>
      <c r="D162" s="47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IF(VLOOKUP(A163,FPM!$A$5:$B$858,2,FALSE)&gt;VLOOKUP(A163,ICMS!$A$1:$B$854,2,FALSE),0.01,IF(VLOOKUP(A163,'Área Sudene Idene'!$A$1:$B$854,2,FALSE)="sudene/idene",0.05,IF(VLOOKUP(Resumo!A163,'IDH-M'!$A$1:$C$855,3,FALSE)&lt;=0.776,0.05,0.1)))</f>
        <v>0.01</v>
      </c>
      <c r="C163" s="47">
        <f>IF(VLOOKUP(A163,FPM!$A$5:$B$858,2,FALSE)/0.8&gt;VLOOKUP(A163,ICMS!$A$1:$B$854,2,FALSE),0.01,IF(VLOOKUP(A163,'Área Sudene Idene'!$A$1:$B$854,2,FALSE)="sudene/idene",0.05,IF(VLOOKUP(Resumo!A163,'IDH-M'!$A$1:$C$855,3,FALSE)&lt;=0.776,0.05,0.1)))</f>
        <v>0.01</v>
      </c>
      <c r="D163" s="47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IF(VLOOKUP(A164,FPM!$A$5:$B$858,2,FALSE)&gt;VLOOKUP(A164,ICMS!$A$1:$B$854,2,FALSE),0.01,IF(VLOOKUP(A164,'Área Sudene Idene'!$A$1:$B$854,2,FALSE)="sudene/idene",0.05,IF(VLOOKUP(Resumo!A164,'IDH-M'!$A$1:$C$855,3,FALSE)&lt;=0.776,0.05,0.1)))</f>
        <v>0.01</v>
      </c>
      <c r="C164" s="47">
        <f>IF(VLOOKUP(A164,FPM!$A$5:$B$858,2,FALSE)/0.8&gt;VLOOKUP(A164,ICMS!$A$1:$B$854,2,FALSE),0.01,IF(VLOOKUP(A164,'Área Sudene Idene'!$A$1:$B$854,2,FALSE)="sudene/idene",0.05,IF(VLOOKUP(Resumo!A164,'IDH-M'!$A$1:$C$855,3,FALSE)&lt;=0.776,0.05,0.1)))</f>
        <v>0.01</v>
      </c>
      <c r="D164" s="47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IF(VLOOKUP(A165,FPM!$A$5:$B$858,2,FALSE)&gt;VLOOKUP(A165,ICMS!$A$1:$B$854,2,FALSE),0.01,IF(VLOOKUP(A165,'Área Sudene Idene'!$A$1:$B$854,2,FALSE)="sudene/idene",0.05,IF(VLOOKUP(Resumo!A165,'IDH-M'!$A$1:$C$855,3,FALSE)&lt;=0.776,0.05,0.1)))</f>
        <v>0.01</v>
      </c>
      <c r="C165" s="47">
        <f>IF(VLOOKUP(A165,FPM!$A$5:$B$858,2,FALSE)/0.8&gt;VLOOKUP(A165,ICMS!$A$1:$B$854,2,FALSE),0.01,IF(VLOOKUP(A165,'Área Sudene Idene'!$A$1:$B$854,2,FALSE)="sudene/idene",0.05,IF(VLOOKUP(Resumo!A165,'IDH-M'!$A$1:$C$855,3,FALSE)&lt;=0.776,0.05,0.1)))</f>
        <v>0.01</v>
      </c>
      <c r="D165" s="47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IF(VLOOKUP(A166,FPM!$A$5:$B$858,2,FALSE)&gt;VLOOKUP(A166,ICMS!$A$1:$B$854,2,FALSE),0.01,IF(VLOOKUP(A166,'Área Sudene Idene'!$A$1:$B$854,2,FALSE)="sudene/idene",0.05,IF(VLOOKUP(Resumo!A166,'IDH-M'!$A$1:$C$855,3,FALSE)&lt;=0.776,0.05,0.1)))</f>
        <v>0.01</v>
      </c>
      <c r="C166" s="47">
        <f>IF(VLOOKUP(A166,FPM!$A$5:$B$858,2,FALSE)/0.8&gt;VLOOKUP(A166,ICMS!$A$1:$B$854,2,FALSE),0.01,IF(VLOOKUP(A166,'Área Sudene Idene'!$A$1:$B$854,2,FALSE)="sudene/idene",0.05,IF(VLOOKUP(Resumo!A166,'IDH-M'!$A$1:$C$855,3,FALSE)&lt;=0.776,0.05,0.1)))</f>
        <v>0.01</v>
      </c>
      <c r="D166" s="47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IF(VLOOKUP(A167,FPM!$A$5:$B$858,2,FALSE)&gt;VLOOKUP(A167,ICMS!$A$1:$B$854,2,FALSE),0.01,IF(VLOOKUP(A167,'Área Sudene Idene'!$A$1:$B$854,2,FALSE)="sudene/idene",0.05,IF(VLOOKUP(Resumo!A167,'IDH-M'!$A$1:$C$855,3,FALSE)&lt;=0.776,0.05,0.1)))</f>
        <v>0.05</v>
      </c>
      <c r="C167" s="47">
        <f>IF(VLOOKUP(A167,FPM!$A$5:$B$858,2,FALSE)/0.8&gt;VLOOKUP(A167,ICMS!$A$1:$B$854,2,FALSE),0.01,IF(VLOOKUP(A167,'Área Sudene Idene'!$A$1:$B$854,2,FALSE)="sudene/idene",0.05,IF(VLOOKUP(Resumo!A167,'IDH-M'!$A$1:$C$855,3,FALSE)&lt;=0.776,0.05,0.1)))</f>
        <v>0.01</v>
      </c>
      <c r="D167" s="47">
        <f t="shared" si="2"/>
        <v>0.04</v>
      </c>
    </row>
    <row r="168" spans="1:4" hidden="1" x14ac:dyDescent="0.25">
      <c r="A168" s="2" t="s">
        <v>174</v>
      </c>
      <c r="B168" s="1">
        <f>IF(VLOOKUP(A168,FPM!$A$5:$B$858,2,FALSE)&gt;VLOOKUP(A168,ICMS!$A$1:$B$854,2,FALSE),0.01,IF(VLOOKUP(A168,'Área Sudene Idene'!$A$1:$B$854,2,FALSE)="sudene/idene",0.05,IF(VLOOKUP(Resumo!A168,'IDH-M'!$A$1:$C$855,3,FALSE)&lt;=0.776,0.05,0.1)))</f>
        <v>0.05</v>
      </c>
      <c r="C168" s="47">
        <f>IF(VLOOKUP(A168,FPM!$A$5:$B$858,2,FALSE)/0.8&gt;VLOOKUP(A168,ICMS!$A$1:$B$854,2,FALSE),0.01,IF(VLOOKUP(A168,'Área Sudene Idene'!$A$1:$B$854,2,FALSE)="sudene/idene",0.05,IF(VLOOKUP(Resumo!A168,'IDH-M'!$A$1:$C$855,3,FALSE)&lt;=0.776,0.05,0.1)))</f>
        <v>0.05</v>
      </c>
      <c r="D168" s="47">
        <f t="shared" si="2"/>
        <v>0</v>
      </c>
    </row>
    <row r="169" spans="1:4" hidden="1" x14ac:dyDescent="0.25">
      <c r="A169" s="2" t="s">
        <v>175</v>
      </c>
      <c r="B169" s="1">
        <f>IF(VLOOKUP(A169,FPM!$A$5:$B$858,2,FALSE)&gt;VLOOKUP(A169,ICMS!$A$1:$B$854,2,FALSE),0.01,IF(VLOOKUP(A169,'Área Sudene Idene'!$A$1:$B$854,2,FALSE)="sudene/idene",0.05,IF(VLOOKUP(Resumo!A169,'IDH-M'!$A$1:$C$855,3,FALSE)&lt;=0.776,0.05,0.1)))</f>
        <v>0.01</v>
      </c>
      <c r="C169" s="47">
        <f>IF(VLOOKUP(A169,FPM!$A$5:$B$858,2,FALSE)/0.8&gt;VLOOKUP(A169,ICMS!$A$1:$B$854,2,FALSE),0.01,IF(VLOOKUP(A169,'Área Sudene Idene'!$A$1:$B$854,2,FALSE)="sudene/idene",0.05,IF(VLOOKUP(Resumo!A169,'IDH-M'!$A$1:$C$855,3,FALSE)&lt;=0.776,0.05,0.1)))</f>
        <v>0.01</v>
      </c>
      <c r="D169" s="47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IF(VLOOKUP(A170,FPM!$A$5:$B$858,2,FALSE)&gt;VLOOKUP(A170,ICMS!$A$1:$B$854,2,FALSE),0.01,IF(VLOOKUP(A170,'Área Sudene Idene'!$A$1:$B$854,2,FALSE)="sudene/idene",0.05,IF(VLOOKUP(Resumo!A170,'IDH-M'!$A$1:$C$855,3,FALSE)&lt;=0.776,0.05,0.1)))</f>
        <v>0.01</v>
      </c>
      <c r="C170" s="47">
        <f>IF(VLOOKUP(A170,FPM!$A$5:$B$858,2,FALSE)/0.8&gt;VLOOKUP(A170,ICMS!$A$1:$B$854,2,FALSE),0.01,IF(VLOOKUP(A170,'Área Sudene Idene'!$A$1:$B$854,2,FALSE)="sudene/idene",0.05,IF(VLOOKUP(Resumo!A170,'IDH-M'!$A$1:$C$855,3,FALSE)&lt;=0.776,0.05,0.1)))</f>
        <v>0.01</v>
      </c>
      <c r="D170" s="47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IF(VLOOKUP(A171,FPM!$A$5:$B$858,2,FALSE)&gt;VLOOKUP(A171,ICMS!$A$1:$B$854,2,FALSE),0.01,IF(VLOOKUP(A171,'Área Sudene Idene'!$A$1:$B$854,2,FALSE)="sudene/idene",0.05,IF(VLOOKUP(Resumo!A171,'IDH-M'!$A$1:$C$855,3,FALSE)&lt;=0.776,0.05,0.1)))</f>
        <v>0.01</v>
      </c>
      <c r="C171" s="47">
        <f>IF(VLOOKUP(A171,FPM!$A$5:$B$858,2,FALSE)/0.8&gt;VLOOKUP(A171,ICMS!$A$1:$B$854,2,FALSE),0.01,IF(VLOOKUP(A171,'Área Sudene Idene'!$A$1:$B$854,2,FALSE)="sudene/idene",0.05,IF(VLOOKUP(Resumo!A171,'IDH-M'!$A$1:$C$855,3,FALSE)&lt;=0.776,0.05,0.1)))</f>
        <v>0.01</v>
      </c>
      <c r="D171" s="47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IF(VLOOKUP(A172,FPM!$A$5:$B$858,2,FALSE)&gt;VLOOKUP(A172,ICMS!$A$1:$B$854,2,FALSE),0.01,IF(VLOOKUP(A172,'Área Sudene Idene'!$A$1:$B$854,2,FALSE)="sudene/idene",0.05,IF(VLOOKUP(Resumo!A172,'IDH-M'!$A$1:$C$855,3,FALSE)&lt;=0.776,0.05,0.1)))</f>
        <v>0.01</v>
      </c>
      <c r="C172" s="47">
        <f>IF(VLOOKUP(A172,FPM!$A$5:$B$858,2,FALSE)/0.8&gt;VLOOKUP(A172,ICMS!$A$1:$B$854,2,FALSE),0.01,IF(VLOOKUP(A172,'Área Sudene Idene'!$A$1:$B$854,2,FALSE)="sudene/idene",0.05,IF(VLOOKUP(Resumo!A172,'IDH-M'!$A$1:$C$855,3,FALSE)&lt;=0.776,0.05,0.1)))</f>
        <v>0.01</v>
      </c>
      <c r="D172" s="47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IF(VLOOKUP(A173,FPM!$A$5:$B$858,2,FALSE)&gt;VLOOKUP(A173,ICMS!$A$1:$B$854,2,FALSE),0.01,IF(VLOOKUP(A173,'Área Sudene Idene'!$A$1:$B$854,2,FALSE)="sudene/idene",0.05,IF(VLOOKUP(Resumo!A173,'IDH-M'!$A$1:$C$855,3,FALSE)&lt;=0.776,0.05,0.1)))</f>
        <v>0.01</v>
      </c>
      <c r="C173" s="47">
        <f>IF(VLOOKUP(A173,FPM!$A$5:$B$858,2,FALSE)/0.8&gt;VLOOKUP(A173,ICMS!$A$1:$B$854,2,FALSE),0.01,IF(VLOOKUP(A173,'Área Sudene Idene'!$A$1:$B$854,2,FALSE)="sudene/idene",0.05,IF(VLOOKUP(Resumo!A173,'IDH-M'!$A$1:$C$855,3,FALSE)&lt;=0.776,0.05,0.1)))</f>
        <v>0.01</v>
      </c>
      <c r="D173" s="47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IF(VLOOKUP(A174,FPM!$A$5:$B$858,2,FALSE)&gt;VLOOKUP(A174,ICMS!$A$1:$B$854,2,FALSE),0.01,IF(VLOOKUP(A174,'Área Sudene Idene'!$A$1:$B$854,2,FALSE)="sudene/idene",0.05,IF(VLOOKUP(Resumo!A174,'IDH-M'!$A$1:$C$855,3,FALSE)&lt;=0.776,0.05,0.1)))</f>
        <v>0.01</v>
      </c>
      <c r="C174" s="47">
        <f>IF(VLOOKUP(A174,FPM!$A$5:$B$858,2,FALSE)/0.8&gt;VLOOKUP(A174,ICMS!$A$1:$B$854,2,FALSE),0.01,IF(VLOOKUP(A174,'Área Sudene Idene'!$A$1:$B$854,2,FALSE)="sudene/idene",0.05,IF(VLOOKUP(Resumo!A174,'IDH-M'!$A$1:$C$855,3,FALSE)&lt;=0.776,0.05,0.1)))</f>
        <v>0.01</v>
      </c>
      <c r="D174" s="47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IF(VLOOKUP(A175,FPM!$A$5:$B$858,2,FALSE)&gt;VLOOKUP(A175,ICMS!$A$1:$B$854,2,FALSE),0.01,IF(VLOOKUP(A175,'Área Sudene Idene'!$A$1:$B$854,2,FALSE)="sudene/idene",0.05,IF(VLOOKUP(Resumo!A175,'IDH-M'!$A$1:$C$855,3,FALSE)&lt;=0.776,0.05,0.1)))</f>
        <v>0.01</v>
      </c>
      <c r="C175" s="47">
        <f>IF(VLOOKUP(A175,FPM!$A$5:$B$858,2,FALSE)/0.8&gt;VLOOKUP(A175,ICMS!$A$1:$B$854,2,FALSE),0.01,IF(VLOOKUP(A175,'Área Sudene Idene'!$A$1:$B$854,2,FALSE)="sudene/idene",0.05,IF(VLOOKUP(Resumo!A175,'IDH-M'!$A$1:$C$855,3,FALSE)&lt;=0.776,0.05,0.1)))</f>
        <v>0.01</v>
      </c>
      <c r="D175" s="47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IF(VLOOKUP(A176,FPM!$A$5:$B$858,2,FALSE)&gt;VLOOKUP(A176,ICMS!$A$1:$B$854,2,FALSE),0.01,IF(VLOOKUP(A176,'Área Sudene Idene'!$A$1:$B$854,2,FALSE)="sudene/idene",0.05,IF(VLOOKUP(Resumo!A176,'IDH-M'!$A$1:$C$855,3,FALSE)&lt;=0.776,0.05,0.1)))</f>
        <v>0.01</v>
      </c>
      <c r="C176" s="47">
        <f>IF(VLOOKUP(A176,FPM!$A$5:$B$858,2,FALSE)/0.8&gt;VLOOKUP(A176,ICMS!$A$1:$B$854,2,FALSE),0.01,IF(VLOOKUP(A176,'Área Sudene Idene'!$A$1:$B$854,2,FALSE)="sudene/idene",0.05,IF(VLOOKUP(Resumo!A176,'IDH-M'!$A$1:$C$855,3,FALSE)&lt;=0.776,0.05,0.1)))</f>
        <v>0.01</v>
      </c>
      <c r="D176" s="47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IF(VLOOKUP(A177,FPM!$A$5:$B$858,2,FALSE)&gt;VLOOKUP(A177,ICMS!$A$1:$B$854,2,FALSE),0.01,IF(VLOOKUP(A177,'Área Sudene Idene'!$A$1:$B$854,2,FALSE)="sudene/idene",0.05,IF(VLOOKUP(Resumo!A177,'IDH-M'!$A$1:$C$855,3,FALSE)&lt;=0.776,0.05,0.1)))</f>
        <v>0.01</v>
      </c>
      <c r="C177" s="47">
        <f>IF(VLOOKUP(A177,FPM!$A$5:$B$858,2,FALSE)/0.8&gt;VLOOKUP(A177,ICMS!$A$1:$B$854,2,FALSE),0.01,IF(VLOOKUP(A177,'Área Sudene Idene'!$A$1:$B$854,2,FALSE)="sudene/idene",0.05,IF(VLOOKUP(Resumo!A177,'IDH-M'!$A$1:$C$855,3,FALSE)&lt;=0.776,0.05,0.1)))</f>
        <v>0.01</v>
      </c>
      <c r="D177" s="47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IF(VLOOKUP(A178,FPM!$A$5:$B$858,2,FALSE)&gt;VLOOKUP(A178,ICMS!$A$1:$B$854,2,FALSE),0.01,IF(VLOOKUP(A178,'Área Sudene Idene'!$A$1:$B$854,2,FALSE)="sudene/idene",0.05,IF(VLOOKUP(Resumo!A178,'IDH-M'!$A$1:$C$855,3,FALSE)&lt;=0.776,0.05,0.1)))</f>
        <v>0.01</v>
      </c>
      <c r="C178" s="47">
        <f>IF(VLOOKUP(A178,FPM!$A$5:$B$858,2,FALSE)/0.8&gt;VLOOKUP(A178,ICMS!$A$1:$B$854,2,FALSE),0.01,IF(VLOOKUP(A178,'Área Sudene Idene'!$A$1:$B$854,2,FALSE)="sudene/idene",0.05,IF(VLOOKUP(Resumo!A178,'IDH-M'!$A$1:$C$855,3,FALSE)&lt;=0.776,0.05,0.1)))</f>
        <v>0.01</v>
      </c>
      <c r="D178" s="47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IF(VLOOKUP(A179,FPM!$A$5:$B$858,2,FALSE)&gt;VLOOKUP(A179,ICMS!$A$1:$B$854,2,FALSE),0.01,IF(VLOOKUP(A179,'Área Sudene Idene'!$A$1:$B$854,2,FALSE)="sudene/idene",0.05,IF(VLOOKUP(Resumo!A179,'IDH-M'!$A$1:$C$855,3,FALSE)&lt;=0.776,0.05,0.1)))</f>
        <v>0.05</v>
      </c>
      <c r="C179" s="47">
        <f>IF(VLOOKUP(A179,FPM!$A$5:$B$858,2,FALSE)/0.8&gt;VLOOKUP(A179,ICMS!$A$1:$B$854,2,FALSE),0.01,IF(VLOOKUP(A179,'Área Sudene Idene'!$A$1:$B$854,2,FALSE)="sudene/idene",0.05,IF(VLOOKUP(Resumo!A179,'IDH-M'!$A$1:$C$855,3,FALSE)&lt;=0.776,0.05,0.1)))</f>
        <v>0.01</v>
      </c>
      <c r="D179" s="47">
        <f t="shared" si="2"/>
        <v>0.04</v>
      </c>
    </row>
    <row r="180" spans="1:4" hidden="1" x14ac:dyDescent="0.25">
      <c r="A180" s="2" t="s">
        <v>186</v>
      </c>
      <c r="B180" s="1">
        <f>IF(VLOOKUP(A180,FPM!$A$5:$B$858,2,FALSE)&gt;VLOOKUP(A180,ICMS!$A$1:$B$854,2,FALSE),0.01,IF(VLOOKUP(A180,'Área Sudene Idene'!$A$1:$B$854,2,FALSE)="sudene/idene",0.05,IF(VLOOKUP(Resumo!A180,'IDH-M'!$A$1:$C$855,3,FALSE)&lt;=0.776,0.05,0.1)))</f>
        <v>0.01</v>
      </c>
      <c r="C180" s="47">
        <f>IF(VLOOKUP(A180,FPM!$A$5:$B$858,2,FALSE)/0.8&gt;VLOOKUP(A180,ICMS!$A$1:$B$854,2,FALSE),0.01,IF(VLOOKUP(A180,'Área Sudene Idene'!$A$1:$B$854,2,FALSE)="sudene/idene",0.05,IF(VLOOKUP(Resumo!A180,'IDH-M'!$A$1:$C$855,3,FALSE)&lt;=0.776,0.05,0.1)))</f>
        <v>0.01</v>
      </c>
      <c r="D180" s="47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IF(VLOOKUP(A181,FPM!$A$5:$B$858,2,FALSE)&gt;VLOOKUP(A181,ICMS!$A$1:$B$854,2,FALSE),0.01,IF(VLOOKUP(A181,'Área Sudene Idene'!$A$1:$B$854,2,FALSE)="sudene/idene",0.05,IF(VLOOKUP(Resumo!A181,'IDH-M'!$A$1:$C$855,3,FALSE)&lt;=0.776,0.05,0.1)))</f>
        <v>0.01</v>
      </c>
      <c r="C181" s="47">
        <f>IF(VLOOKUP(A181,FPM!$A$5:$B$858,2,FALSE)/0.8&gt;VLOOKUP(A181,ICMS!$A$1:$B$854,2,FALSE),0.01,IF(VLOOKUP(A181,'Área Sudene Idene'!$A$1:$B$854,2,FALSE)="sudene/idene",0.05,IF(VLOOKUP(Resumo!A181,'IDH-M'!$A$1:$C$855,3,FALSE)&lt;=0.776,0.05,0.1)))</f>
        <v>0.01</v>
      </c>
      <c r="D181" s="47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IF(VLOOKUP(A182,FPM!$A$5:$B$858,2,FALSE)&gt;VLOOKUP(A182,ICMS!$A$1:$B$854,2,FALSE),0.01,IF(VLOOKUP(A182,'Área Sudene Idene'!$A$1:$B$854,2,FALSE)="sudene/idene",0.05,IF(VLOOKUP(Resumo!A182,'IDH-M'!$A$1:$C$855,3,FALSE)&lt;=0.776,0.05,0.1)))</f>
        <v>0.01</v>
      </c>
      <c r="C182" s="47">
        <f>IF(VLOOKUP(A182,FPM!$A$5:$B$858,2,FALSE)/0.8&gt;VLOOKUP(A182,ICMS!$A$1:$B$854,2,FALSE),0.01,IF(VLOOKUP(A182,'Área Sudene Idene'!$A$1:$B$854,2,FALSE)="sudene/idene",0.05,IF(VLOOKUP(Resumo!A182,'IDH-M'!$A$1:$C$855,3,FALSE)&lt;=0.776,0.05,0.1)))</f>
        <v>0.01</v>
      </c>
      <c r="D182" s="47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IF(VLOOKUP(A183,FPM!$A$5:$B$858,2,FALSE)&gt;VLOOKUP(A183,ICMS!$A$1:$B$854,2,FALSE),0.01,IF(VLOOKUP(A183,'Área Sudene Idene'!$A$1:$B$854,2,FALSE)="sudene/idene",0.05,IF(VLOOKUP(Resumo!A183,'IDH-M'!$A$1:$C$855,3,FALSE)&lt;=0.776,0.05,0.1)))</f>
        <v>0.01</v>
      </c>
      <c r="C183" s="47">
        <f>IF(VLOOKUP(A183,FPM!$A$5:$B$858,2,FALSE)/0.8&gt;VLOOKUP(A183,ICMS!$A$1:$B$854,2,FALSE),0.01,IF(VLOOKUP(A183,'Área Sudene Idene'!$A$1:$B$854,2,FALSE)="sudene/idene",0.05,IF(VLOOKUP(Resumo!A183,'IDH-M'!$A$1:$C$855,3,FALSE)&lt;=0.776,0.05,0.1)))</f>
        <v>0.01</v>
      </c>
      <c r="D183" s="47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IF(VLOOKUP(A184,FPM!$A$5:$B$858,2,FALSE)&gt;VLOOKUP(A184,ICMS!$A$1:$B$854,2,FALSE),0.01,IF(VLOOKUP(A184,'Área Sudene Idene'!$A$1:$B$854,2,FALSE)="sudene/idene",0.05,IF(VLOOKUP(Resumo!A184,'IDH-M'!$A$1:$C$855,3,FALSE)&lt;=0.776,0.05,0.1)))</f>
        <v>0.05</v>
      </c>
      <c r="C184" s="47">
        <f>IF(VLOOKUP(A184,FPM!$A$5:$B$858,2,FALSE)/0.8&gt;VLOOKUP(A184,ICMS!$A$1:$B$854,2,FALSE),0.01,IF(VLOOKUP(A184,'Área Sudene Idene'!$A$1:$B$854,2,FALSE)="sudene/idene",0.05,IF(VLOOKUP(Resumo!A184,'IDH-M'!$A$1:$C$855,3,FALSE)&lt;=0.776,0.05,0.1)))</f>
        <v>0.01</v>
      </c>
      <c r="D184" s="47">
        <f t="shared" si="2"/>
        <v>0.04</v>
      </c>
    </row>
    <row r="185" spans="1:4" hidden="1" x14ac:dyDescent="0.25">
      <c r="A185" s="2" t="s">
        <v>191</v>
      </c>
      <c r="B185" s="1">
        <f>IF(VLOOKUP(A185,FPM!$A$5:$B$858,2,FALSE)&gt;VLOOKUP(A185,ICMS!$A$1:$B$854,2,FALSE),0.01,IF(VLOOKUP(A185,'Área Sudene Idene'!$A$1:$B$854,2,FALSE)="sudene/idene",0.05,IF(VLOOKUP(Resumo!A185,'IDH-M'!$A$1:$C$855,3,FALSE)&lt;=0.776,0.05,0.1)))</f>
        <v>0.01</v>
      </c>
      <c r="C185" s="47">
        <f>IF(VLOOKUP(A185,FPM!$A$5:$B$858,2,FALSE)/0.8&gt;VLOOKUP(A185,ICMS!$A$1:$B$854,2,FALSE),0.01,IF(VLOOKUP(A185,'Área Sudene Idene'!$A$1:$B$854,2,FALSE)="sudene/idene",0.05,IF(VLOOKUP(Resumo!A185,'IDH-M'!$A$1:$C$855,3,FALSE)&lt;=0.776,0.05,0.1)))</f>
        <v>0.01</v>
      </c>
      <c r="D185" s="47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IF(VLOOKUP(A186,FPM!$A$5:$B$858,2,FALSE)&gt;VLOOKUP(A186,ICMS!$A$1:$B$854,2,FALSE),0.01,IF(VLOOKUP(A186,'Área Sudene Idene'!$A$1:$B$854,2,FALSE)="sudene/idene",0.05,IF(VLOOKUP(Resumo!A186,'IDH-M'!$A$1:$C$855,3,FALSE)&lt;=0.776,0.05,0.1)))</f>
        <v>0.01</v>
      </c>
      <c r="C186" s="47">
        <f>IF(VLOOKUP(A186,FPM!$A$5:$B$858,2,FALSE)/0.8&gt;VLOOKUP(A186,ICMS!$A$1:$B$854,2,FALSE),0.01,IF(VLOOKUP(A186,'Área Sudene Idene'!$A$1:$B$854,2,FALSE)="sudene/idene",0.05,IF(VLOOKUP(Resumo!A186,'IDH-M'!$A$1:$C$855,3,FALSE)&lt;=0.776,0.05,0.1)))</f>
        <v>0.01</v>
      </c>
      <c r="D186" s="47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IF(VLOOKUP(A187,FPM!$A$5:$B$858,2,FALSE)&gt;VLOOKUP(A187,ICMS!$A$1:$B$854,2,FALSE),0.01,IF(VLOOKUP(A187,'Área Sudene Idene'!$A$1:$B$854,2,FALSE)="sudene/idene",0.05,IF(VLOOKUP(Resumo!A187,'IDH-M'!$A$1:$C$855,3,FALSE)&lt;=0.776,0.05,0.1)))</f>
        <v>0.01</v>
      </c>
      <c r="C187" s="47">
        <f>IF(VLOOKUP(A187,FPM!$A$5:$B$858,2,FALSE)/0.8&gt;VLOOKUP(A187,ICMS!$A$1:$B$854,2,FALSE),0.01,IF(VLOOKUP(A187,'Área Sudene Idene'!$A$1:$B$854,2,FALSE)="sudene/idene",0.05,IF(VLOOKUP(Resumo!A187,'IDH-M'!$A$1:$C$855,3,FALSE)&lt;=0.776,0.05,0.1)))</f>
        <v>0.01</v>
      </c>
      <c r="D187" s="47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IF(VLOOKUP(A188,FPM!$A$5:$B$858,2,FALSE)&gt;VLOOKUP(A188,ICMS!$A$1:$B$854,2,FALSE),0.01,IF(VLOOKUP(A188,'Área Sudene Idene'!$A$1:$B$854,2,FALSE)="sudene/idene",0.05,IF(VLOOKUP(Resumo!A188,'IDH-M'!$A$1:$C$855,3,FALSE)&lt;=0.776,0.05,0.1)))</f>
        <v>0.01</v>
      </c>
      <c r="C188" s="47">
        <f>IF(VLOOKUP(A188,FPM!$A$5:$B$858,2,FALSE)/0.8&gt;VLOOKUP(A188,ICMS!$A$1:$B$854,2,FALSE),0.01,IF(VLOOKUP(A188,'Área Sudene Idene'!$A$1:$B$854,2,FALSE)="sudene/idene",0.05,IF(VLOOKUP(Resumo!A188,'IDH-M'!$A$1:$C$855,3,FALSE)&lt;=0.776,0.05,0.1)))</f>
        <v>0.01</v>
      </c>
      <c r="D188" s="47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IF(VLOOKUP(A189,FPM!$A$5:$B$858,2,FALSE)&gt;VLOOKUP(A189,ICMS!$A$1:$B$854,2,FALSE),0.01,IF(VLOOKUP(A189,'Área Sudene Idene'!$A$1:$B$854,2,FALSE)="sudene/idene",0.05,IF(VLOOKUP(Resumo!A189,'IDH-M'!$A$1:$C$855,3,FALSE)&lt;=0.776,0.05,0.1)))</f>
        <v>0.01</v>
      </c>
      <c r="C189" s="47">
        <f>IF(VLOOKUP(A189,FPM!$A$5:$B$858,2,FALSE)/0.8&gt;VLOOKUP(A189,ICMS!$A$1:$B$854,2,FALSE),0.01,IF(VLOOKUP(A189,'Área Sudene Idene'!$A$1:$B$854,2,FALSE)="sudene/idene",0.05,IF(VLOOKUP(Resumo!A189,'IDH-M'!$A$1:$C$855,3,FALSE)&lt;=0.776,0.05,0.1)))</f>
        <v>0.01</v>
      </c>
      <c r="D189" s="47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IF(VLOOKUP(A190,FPM!$A$5:$B$858,2,FALSE)&gt;VLOOKUP(A190,ICMS!$A$1:$B$854,2,FALSE),0.01,IF(VLOOKUP(A190,'Área Sudene Idene'!$A$1:$B$854,2,FALSE)="sudene/idene",0.05,IF(VLOOKUP(Resumo!A190,'IDH-M'!$A$1:$C$855,3,FALSE)&lt;=0.776,0.05,0.1)))</f>
        <v>0.01</v>
      </c>
      <c r="C190" s="47">
        <f>IF(VLOOKUP(A190,FPM!$A$5:$B$858,2,FALSE)/0.8&gt;VLOOKUP(A190,ICMS!$A$1:$B$854,2,FALSE),0.01,IF(VLOOKUP(A190,'Área Sudene Idene'!$A$1:$B$854,2,FALSE)="sudene/idene",0.05,IF(VLOOKUP(Resumo!A190,'IDH-M'!$A$1:$C$855,3,FALSE)&lt;=0.776,0.05,0.1)))</f>
        <v>0.01</v>
      </c>
      <c r="D190" s="47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IF(VLOOKUP(A191,FPM!$A$5:$B$858,2,FALSE)&gt;VLOOKUP(A191,ICMS!$A$1:$B$854,2,FALSE),0.01,IF(VLOOKUP(A191,'Área Sudene Idene'!$A$1:$B$854,2,FALSE)="sudene/idene",0.05,IF(VLOOKUP(Resumo!A191,'IDH-M'!$A$1:$C$855,3,FALSE)&lt;=0.776,0.05,0.1)))</f>
        <v>0.05</v>
      </c>
      <c r="C191" s="47">
        <f>IF(VLOOKUP(A191,FPM!$A$5:$B$858,2,FALSE)/0.8&gt;VLOOKUP(A191,ICMS!$A$1:$B$854,2,FALSE),0.01,IF(VLOOKUP(A191,'Área Sudene Idene'!$A$1:$B$854,2,FALSE)="sudene/idene",0.05,IF(VLOOKUP(Resumo!A191,'IDH-M'!$A$1:$C$855,3,FALSE)&lt;=0.776,0.05,0.1)))</f>
        <v>0.05</v>
      </c>
      <c r="D191" s="47">
        <f t="shared" si="2"/>
        <v>0</v>
      </c>
    </row>
    <row r="192" spans="1:4" hidden="1" x14ac:dyDescent="0.25">
      <c r="A192" s="2" t="s">
        <v>198</v>
      </c>
      <c r="B192" s="1">
        <f>IF(VLOOKUP(A192,FPM!$A$5:$B$858,2,FALSE)&gt;VLOOKUP(A192,ICMS!$A$1:$B$854,2,FALSE),0.01,IF(VLOOKUP(A192,'Área Sudene Idene'!$A$1:$B$854,2,FALSE)="sudene/idene",0.05,IF(VLOOKUP(Resumo!A192,'IDH-M'!$A$1:$C$855,3,FALSE)&lt;=0.776,0.05,0.1)))</f>
        <v>0.01</v>
      </c>
      <c r="C192" s="47">
        <f>IF(VLOOKUP(A192,FPM!$A$5:$B$858,2,FALSE)/0.8&gt;VLOOKUP(A192,ICMS!$A$1:$B$854,2,FALSE),0.01,IF(VLOOKUP(A192,'Área Sudene Idene'!$A$1:$B$854,2,FALSE)="sudene/idene",0.05,IF(VLOOKUP(Resumo!A192,'IDH-M'!$A$1:$C$855,3,FALSE)&lt;=0.776,0.05,0.1)))</f>
        <v>0.01</v>
      </c>
      <c r="D192" s="47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IF(VLOOKUP(A193,FPM!$A$5:$B$858,2,FALSE)&gt;VLOOKUP(A193,ICMS!$A$1:$B$854,2,FALSE),0.01,IF(VLOOKUP(A193,'Área Sudene Idene'!$A$1:$B$854,2,FALSE)="sudene/idene",0.05,IF(VLOOKUP(Resumo!A193,'IDH-M'!$A$1:$C$855,3,FALSE)&lt;=0.776,0.05,0.1)))</f>
        <v>0.01</v>
      </c>
      <c r="C193" s="47">
        <f>IF(VLOOKUP(A193,FPM!$A$5:$B$858,2,FALSE)/0.8&gt;VLOOKUP(A193,ICMS!$A$1:$B$854,2,FALSE),0.01,IF(VLOOKUP(A193,'Área Sudene Idene'!$A$1:$B$854,2,FALSE)="sudene/idene",0.05,IF(VLOOKUP(Resumo!A193,'IDH-M'!$A$1:$C$855,3,FALSE)&lt;=0.776,0.05,0.1)))</f>
        <v>0.01</v>
      </c>
      <c r="D193" s="47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IF(VLOOKUP(A194,FPM!$A$5:$B$858,2,FALSE)&gt;VLOOKUP(A194,ICMS!$A$1:$B$854,2,FALSE),0.01,IF(VLOOKUP(A194,'Área Sudene Idene'!$A$1:$B$854,2,FALSE)="sudene/idene",0.05,IF(VLOOKUP(Resumo!A194,'IDH-M'!$A$1:$C$855,3,FALSE)&lt;=0.776,0.05,0.1)))</f>
        <v>0.01</v>
      </c>
      <c r="C194" s="47">
        <f>IF(VLOOKUP(A194,FPM!$A$5:$B$858,2,FALSE)/0.8&gt;VLOOKUP(A194,ICMS!$A$1:$B$854,2,FALSE),0.01,IF(VLOOKUP(A194,'Área Sudene Idene'!$A$1:$B$854,2,FALSE)="sudene/idene",0.05,IF(VLOOKUP(Resumo!A194,'IDH-M'!$A$1:$C$855,3,FALSE)&lt;=0.776,0.05,0.1)))</f>
        <v>0.01</v>
      </c>
      <c r="D194" s="47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IF(VLOOKUP(A195,FPM!$A$5:$B$858,2,FALSE)&gt;VLOOKUP(A195,ICMS!$A$1:$B$854,2,FALSE),0.01,IF(VLOOKUP(A195,'Área Sudene Idene'!$A$1:$B$854,2,FALSE)="sudene/idene",0.05,IF(VLOOKUP(Resumo!A195,'IDH-M'!$A$1:$C$855,3,FALSE)&lt;=0.776,0.05,0.1)))</f>
        <v>0.05</v>
      </c>
      <c r="C195" s="47">
        <f>IF(VLOOKUP(A195,FPM!$A$5:$B$858,2,FALSE)/0.8&gt;VLOOKUP(A195,ICMS!$A$1:$B$854,2,FALSE),0.01,IF(VLOOKUP(A195,'Área Sudene Idene'!$A$1:$B$854,2,FALSE)="sudene/idene",0.05,IF(VLOOKUP(Resumo!A195,'IDH-M'!$A$1:$C$855,3,FALSE)&lt;=0.776,0.05,0.1)))</f>
        <v>0.01</v>
      </c>
      <c r="D195" s="47">
        <f t="shared" ref="D195:D258" si="3">B195-C195</f>
        <v>0.04</v>
      </c>
    </row>
    <row r="196" spans="1:4" hidden="1" x14ac:dyDescent="0.25">
      <c r="A196" s="2" t="s">
        <v>202</v>
      </c>
      <c r="B196" s="1">
        <f>IF(VLOOKUP(A196,FPM!$A$5:$B$858,2,FALSE)&gt;VLOOKUP(A196,ICMS!$A$1:$B$854,2,FALSE),0.01,IF(VLOOKUP(A196,'Área Sudene Idene'!$A$1:$B$854,2,FALSE)="sudene/idene",0.05,IF(VLOOKUP(Resumo!A196,'IDH-M'!$A$1:$C$855,3,FALSE)&lt;=0.776,0.05,0.1)))</f>
        <v>0.01</v>
      </c>
      <c r="C196" s="47">
        <f>IF(VLOOKUP(A196,FPM!$A$5:$B$858,2,FALSE)/0.8&gt;VLOOKUP(A196,ICMS!$A$1:$B$854,2,FALSE),0.01,IF(VLOOKUP(A196,'Área Sudene Idene'!$A$1:$B$854,2,FALSE)="sudene/idene",0.05,IF(VLOOKUP(Resumo!A196,'IDH-M'!$A$1:$C$855,3,FALSE)&lt;=0.776,0.05,0.1)))</f>
        <v>0.01</v>
      </c>
      <c r="D196" s="47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IF(VLOOKUP(A197,FPM!$A$5:$B$858,2,FALSE)&gt;VLOOKUP(A197,ICMS!$A$1:$B$854,2,FALSE),0.01,IF(VLOOKUP(A197,'Área Sudene Idene'!$A$1:$B$854,2,FALSE)="sudene/idene",0.05,IF(VLOOKUP(Resumo!A197,'IDH-M'!$A$1:$C$855,3,FALSE)&lt;=0.776,0.05,0.1)))</f>
        <v>0.01</v>
      </c>
      <c r="C197" s="47">
        <f>IF(VLOOKUP(A197,FPM!$A$5:$B$858,2,FALSE)/0.8&gt;VLOOKUP(A197,ICMS!$A$1:$B$854,2,FALSE),0.01,IF(VLOOKUP(A197,'Área Sudene Idene'!$A$1:$B$854,2,FALSE)="sudene/idene",0.05,IF(VLOOKUP(Resumo!A197,'IDH-M'!$A$1:$C$855,3,FALSE)&lt;=0.776,0.05,0.1)))</f>
        <v>0.01</v>
      </c>
      <c r="D197" s="47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IF(VLOOKUP(A198,FPM!$A$5:$B$858,2,FALSE)&gt;VLOOKUP(A198,ICMS!$A$1:$B$854,2,FALSE),0.01,IF(VLOOKUP(A198,'Área Sudene Idene'!$A$1:$B$854,2,FALSE)="sudene/idene",0.05,IF(VLOOKUP(Resumo!A198,'IDH-M'!$A$1:$C$855,3,FALSE)&lt;=0.776,0.05,0.1)))</f>
        <v>0.01</v>
      </c>
      <c r="C198" s="47">
        <f>IF(VLOOKUP(A198,FPM!$A$5:$B$858,2,FALSE)/0.8&gt;VLOOKUP(A198,ICMS!$A$1:$B$854,2,FALSE),0.01,IF(VLOOKUP(A198,'Área Sudene Idene'!$A$1:$B$854,2,FALSE)="sudene/idene",0.05,IF(VLOOKUP(Resumo!A198,'IDH-M'!$A$1:$C$855,3,FALSE)&lt;=0.776,0.05,0.1)))</f>
        <v>0.01</v>
      </c>
      <c r="D198" s="47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IF(VLOOKUP(A199,FPM!$A$5:$B$858,2,FALSE)&gt;VLOOKUP(A199,ICMS!$A$1:$B$854,2,FALSE),0.01,IF(VLOOKUP(A199,'Área Sudene Idene'!$A$1:$B$854,2,FALSE)="sudene/idene",0.05,IF(VLOOKUP(Resumo!A199,'IDH-M'!$A$1:$C$855,3,FALSE)&lt;=0.776,0.05,0.1)))</f>
        <v>0.05</v>
      </c>
      <c r="C199" s="47">
        <f>IF(VLOOKUP(A199,FPM!$A$5:$B$858,2,FALSE)/0.8&gt;VLOOKUP(A199,ICMS!$A$1:$B$854,2,FALSE),0.01,IF(VLOOKUP(A199,'Área Sudene Idene'!$A$1:$B$854,2,FALSE)="sudene/idene",0.05,IF(VLOOKUP(Resumo!A199,'IDH-M'!$A$1:$C$855,3,FALSE)&lt;=0.776,0.05,0.1)))</f>
        <v>0.05</v>
      </c>
      <c r="D199" s="47">
        <f t="shared" si="3"/>
        <v>0</v>
      </c>
    </row>
    <row r="200" spans="1:4" hidden="1" x14ac:dyDescent="0.25">
      <c r="A200" s="2" t="s">
        <v>206</v>
      </c>
      <c r="B200" s="1">
        <f>IF(VLOOKUP(A200,FPM!$A$5:$B$858,2,FALSE)&gt;VLOOKUP(A200,ICMS!$A$1:$B$854,2,FALSE),0.01,IF(VLOOKUP(A200,'Área Sudene Idene'!$A$1:$B$854,2,FALSE)="sudene/idene",0.05,IF(VLOOKUP(Resumo!A200,'IDH-M'!$A$1:$C$855,3,FALSE)&lt;=0.776,0.05,0.1)))</f>
        <v>0.01</v>
      </c>
      <c r="C200" s="47">
        <f>IF(VLOOKUP(A200,FPM!$A$5:$B$858,2,FALSE)/0.8&gt;VLOOKUP(A200,ICMS!$A$1:$B$854,2,FALSE),0.01,IF(VLOOKUP(A200,'Área Sudene Idene'!$A$1:$B$854,2,FALSE)="sudene/idene",0.05,IF(VLOOKUP(Resumo!A200,'IDH-M'!$A$1:$C$855,3,FALSE)&lt;=0.776,0.05,0.1)))</f>
        <v>0.01</v>
      </c>
      <c r="D200" s="47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IF(VLOOKUP(A201,FPM!$A$5:$B$858,2,FALSE)&gt;VLOOKUP(A201,ICMS!$A$1:$B$854,2,FALSE),0.01,IF(VLOOKUP(A201,'Área Sudene Idene'!$A$1:$B$854,2,FALSE)="sudene/idene",0.05,IF(VLOOKUP(Resumo!A201,'IDH-M'!$A$1:$C$855,3,FALSE)&lt;=0.776,0.05,0.1)))</f>
        <v>0.05</v>
      </c>
      <c r="C201" s="47">
        <f>IF(VLOOKUP(A201,FPM!$A$5:$B$858,2,FALSE)/0.8&gt;VLOOKUP(A201,ICMS!$A$1:$B$854,2,FALSE),0.01,IF(VLOOKUP(A201,'Área Sudene Idene'!$A$1:$B$854,2,FALSE)="sudene/idene",0.05,IF(VLOOKUP(Resumo!A201,'IDH-M'!$A$1:$C$855,3,FALSE)&lt;=0.776,0.05,0.1)))</f>
        <v>0.05</v>
      </c>
      <c r="D201" s="47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IF(VLOOKUP(A202,FPM!$A$5:$B$858,2,FALSE)&gt;VLOOKUP(A202,ICMS!$A$1:$B$854,2,FALSE),0.01,IF(VLOOKUP(A202,'Área Sudene Idene'!$A$1:$B$854,2,FALSE)="sudene/idene",0.05,IF(VLOOKUP(Resumo!A202,'IDH-M'!$A$1:$C$855,3,FALSE)&lt;=0.776,0.05,0.1)))</f>
        <v>0.01</v>
      </c>
      <c r="C202" s="47">
        <f>IF(VLOOKUP(A202,FPM!$A$5:$B$858,2,FALSE)/0.8&gt;VLOOKUP(A202,ICMS!$A$1:$B$854,2,FALSE),0.01,IF(VLOOKUP(A202,'Área Sudene Idene'!$A$1:$B$854,2,FALSE)="sudene/idene",0.05,IF(VLOOKUP(Resumo!A202,'IDH-M'!$A$1:$C$855,3,FALSE)&lt;=0.776,0.05,0.1)))</f>
        <v>0.01</v>
      </c>
      <c r="D202" s="47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IF(VLOOKUP(A203,FPM!$A$5:$B$858,2,FALSE)&gt;VLOOKUP(A203,ICMS!$A$1:$B$854,2,FALSE),0.01,IF(VLOOKUP(A203,'Área Sudene Idene'!$A$1:$B$854,2,FALSE)="sudene/idene",0.05,IF(VLOOKUP(Resumo!A203,'IDH-M'!$A$1:$C$855,3,FALSE)&lt;=0.776,0.05,0.1)))</f>
        <v>0.05</v>
      </c>
      <c r="C203" s="47">
        <f>IF(VLOOKUP(A203,FPM!$A$5:$B$858,2,FALSE)/0.8&gt;VLOOKUP(A203,ICMS!$A$1:$B$854,2,FALSE),0.01,IF(VLOOKUP(A203,'Área Sudene Idene'!$A$1:$B$854,2,FALSE)="sudene/idene",0.05,IF(VLOOKUP(Resumo!A203,'IDH-M'!$A$1:$C$855,3,FALSE)&lt;=0.776,0.05,0.1)))</f>
        <v>0.05</v>
      </c>
      <c r="D203" s="47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IF(VLOOKUP(A204,FPM!$A$5:$B$858,2,FALSE)&gt;VLOOKUP(A204,ICMS!$A$1:$B$854,2,FALSE),0.01,IF(VLOOKUP(A204,'Área Sudene Idene'!$A$1:$B$854,2,FALSE)="sudene/idene",0.05,IF(VLOOKUP(Resumo!A204,'IDH-M'!$A$1:$C$855,3,FALSE)&lt;=0.776,0.05,0.1)))</f>
        <v>0.05</v>
      </c>
      <c r="C204" s="47">
        <f>IF(VLOOKUP(A204,FPM!$A$5:$B$858,2,FALSE)/0.8&gt;VLOOKUP(A204,ICMS!$A$1:$B$854,2,FALSE),0.01,IF(VLOOKUP(A204,'Área Sudene Idene'!$A$1:$B$854,2,FALSE)="sudene/idene",0.05,IF(VLOOKUP(Resumo!A204,'IDH-M'!$A$1:$C$855,3,FALSE)&lt;=0.776,0.05,0.1)))</f>
        <v>0.01</v>
      </c>
      <c r="D204" s="47">
        <f t="shared" si="3"/>
        <v>0.04</v>
      </c>
    </row>
    <row r="205" spans="1:4" hidden="1" x14ac:dyDescent="0.25">
      <c r="A205" s="2" t="s">
        <v>211</v>
      </c>
      <c r="B205" s="1">
        <f>IF(VLOOKUP(A205,FPM!$A$5:$B$858,2,FALSE)&gt;VLOOKUP(A205,ICMS!$A$1:$B$854,2,FALSE),0.01,IF(VLOOKUP(A205,'Área Sudene Idene'!$A$1:$B$854,2,FALSE)="sudene/idene",0.05,IF(VLOOKUP(Resumo!A205,'IDH-M'!$A$1:$C$855,3,FALSE)&lt;=0.776,0.05,0.1)))</f>
        <v>0.01</v>
      </c>
      <c r="C205" s="47">
        <f>IF(VLOOKUP(A205,FPM!$A$5:$B$858,2,FALSE)/0.8&gt;VLOOKUP(A205,ICMS!$A$1:$B$854,2,FALSE),0.01,IF(VLOOKUP(A205,'Área Sudene Idene'!$A$1:$B$854,2,FALSE)="sudene/idene",0.05,IF(VLOOKUP(Resumo!A205,'IDH-M'!$A$1:$C$855,3,FALSE)&lt;=0.776,0.05,0.1)))</f>
        <v>0.01</v>
      </c>
      <c r="D205" s="47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IF(VLOOKUP(A206,FPM!$A$5:$B$858,2,FALSE)&gt;VLOOKUP(A206,ICMS!$A$1:$B$854,2,FALSE),0.01,IF(VLOOKUP(A206,'Área Sudene Idene'!$A$1:$B$854,2,FALSE)="sudene/idene",0.05,IF(VLOOKUP(Resumo!A206,'IDH-M'!$A$1:$C$855,3,FALSE)&lt;=0.776,0.05,0.1)))</f>
        <v>0.01</v>
      </c>
      <c r="C206" s="47">
        <f>IF(VLOOKUP(A206,FPM!$A$5:$B$858,2,FALSE)/0.8&gt;VLOOKUP(A206,ICMS!$A$1:$B$854,2,FALSE),0.01,IF(VLOOKUP(A206,'Área Sudene Idene'!$A$1:$B$854,2,FALSE)="sudene/idene",0.05,IF(VLOOKUP(Resumo!A206,'IDH-M'!$A$1:$C$855,3,FALSE)&lt;=0.776,0.05,0.1)))</f>
        <v>0.01</v>
      </c>
      <c r="D206" s="47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IF(VLOOKUP(A207,FPM!$A$5:$B$858,2,FALSE)&gt;VLOOKUP(A207,ICMS!$A$1:$B$854,2,FALSE),0.01,IF(VLOOKUP(A207,'Área Sudene Idene'!$A$1:$B$854,2,FALSE)="sudene/idene",0.05,IF(VLOOKUP(Resumo!A207,'IDH-M'!$A$1:$C$855,3,FALSE)&lt;=0.776,0.05,0.1)))</f>
        <v>0.05</v>
      </c>
      <c r="C207" s="47">
        <f>IF(VLOOKUP(A207,FPM!$A$5:$B$858,2,FALSE)/0.8&gt;VLOOKUP(A207,ICMS!$A$1:$B$854,2,FALSE),0.01,IF(VLOOKUP(A207,'Área Sudene Idene'!$A$1:$B$854,2,FALSE)="sudene/idene",0.05,IF(VLOOKUP(Resumo!A207,'IDH-M'!$A$1:$C$855,3,FALSE)&lt;=0.776,0.05,0.1)))</f>
        <v>0.05</v>
      </c>
      <c r="D207" s="47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IF(VLOOKUP(A208,FPM!$A$5:$B$858,2,FALSE)&gt;VLOOKUP(A208,ICMS!$A$1:$B$854,2,FALSE),0.01,IF(VLOOKUP(A208,'Área Sudene Idene'!$A$1:$B$854,2,FALSE)="sudene/idene",0.05,IF(VLOOKUP(Resumo!A208,'IDH-M'!$A$1:$C$855,3,FALSE)&lt;=0.776,0.05,0.1)))</f>
        <v>0.01</v>
      </c>
      <c r="C208" s="47">
        <f>IF(VLOOKUP(A208,FPM!$A$5:$B$858,2,FALSE)/0.8&gt;VLOOKUP(A208,ICMS!$A$1:$B$854,2,FALSE),0.01,IF(VLOOKUP(A208,'Área Sudene Idene'!$A$1:$B$854,2,FALSE)="sudene/idene",0.05,IF(VLOOKUP(Resumo!A208,'IDH-M'!$A$1:$C$855,3,FALSE)&lt;=0.776,0.05,0.1)))</f>
        <v>0.01</v>
      </c>
      <c r="D208" s="47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IF(VLOOKUP(A209,FPM!$A$5:$B$858,2,FALSE)&gt;VLOOKUP(A209,ICMS!$A$1:$B$854,2,FALSE),0.01,IF(VLOOKUP(A209,'Área Sudene Idene'!$A$1:$B$854,2,FALSE)="sudene/idene",0.05,IF(VLOOKUP(Resumo!A209,'IDH-M'!$A$1:$C$855,3,FALSE)&lt;=0.776,0.05,0.1)))</f>
        <v>0.01</v>
      </c>
      <c r="C209" s="47">
        <f>IF(VLOOKUP(A209,FPM!$A$5:$B$858,2,FALSE)/0.8&gt;VLOOKUP(A209,ICMS!$A$1:$B$854,2,FALSE),0.01,IF(VLOOKUP(A209,'Área Sudene Idene'!$A$1:$B$854,2,FALSE)="sudene/idene",0.05,IF(VLOOKUP(Resumo!A209,'IDH-M'!$A$1:$C$855,3,FALSE)&lt;=0.776,0.05,0.1)))</f>
        <v>0.01</v>
      </c>
      <c r="D209" s="47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IF(VLOOKUP(A210,FPM!$A$5:$B$858,2,FALSE)&gt;VLOOKUP(A210,ICMS!$A$1:$B$854,2,FALSE),0.01,IF(VLOOKUP(A210,'Área Sudene Idene'!$A$1:$B$854,2,FALSE)="sudene/idene",0.05,IF(VLOOKUP(Resumo!A210,'IDH-M'!$A$1:$C$855,3,FALSE)&lt;=0.776,0.05,0.1)))</f>
        <v>0.01</v>
      </c>
      <c r="C210" s="47">
        <f>IF(VLOOKUP(A210,FPM!$A$5:$B$858,2,FALSE)/0.8&gt;VLOOKUP(A210,ICMS!$A$1:$B$854,2,FALSE),0.01,IF(VLOOKUP(A210,'Área Sudene Idene'!$A$1:$B$854,2,FALSE)="sudene/idene",0.05,IF(VLOOKUP(Resumo!A210,'IDH-M'!$A$1:$C$855,3,FALSE)&lt;=0.776,0.05,0.1)))</f>
        <v>0.01</v>
      </c>
      <c r="D210" s="47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IF(VLOOKUP(A211,FPM!$A$5:$B$858,2,FALSE)&gt;VLOOKUP(A211,ICMS!$A$1:$B$854,2,FALSE),0.01,IF(VLOOKUP(A211,'Área Sudene Idene'!$A$1:$B$854,2,FALSE)="sudene/idene",0.05,IF(VLOOKUP(Resumo!A211,'IDH-M'!$A$1:$C$855,3,FALSE)&lt;=0.776,0.05,0.1)))</f>
        <v>0.01</v>
      </c>
      <c r="C211" s="47">
        <f>IF(VLOOKUP(A211,FPM!$A$5:$B$858,2,FALSE)/0.8&gt;VLOOKUP(A211,ICMS!$A$1:$B$854,2,FALSE),0.01,IF(VLOOKUP(A211,'Área Sudene Idene'!$A$1:$B$854,2,FALSE)="sudene/idene",0.05,IF(VLOOKUP(Resumo!A211,'IDH-M'!$A$1:$C$855,3,FALSE)&lt;=0.776,0.05,0.1)))</f>
        <v>0.01</v>
      </c>
      <c r="D211" s="47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IF(VLOOKUP(A212,FPM!$A$5:$B$858,2,FALSE)&gt;VLOOKUP(A212,ICMS!$A$1:$B$854,2,FALSE),0.01,IF(VLOOKUP(A212,'Área Sudene Idene'!$A$1:$B$854,2,FALSE)="sudene/idene",0.05,IF(VLOOKUP(Resumo!A212,'IDH-M'!$A$1:$C$855,3,FALSE)&lt;=0.776,0.05,0.1)))</f>
        <v>0.01</v>
      </c>
      <c r="C212" s="47">
        <f>IF(VLOOKUP(A212,FPM!$A$5:$B$858,2,FALSE)/0.8&gt;VLOOKUP(A212,ICMS!$A$1:$B$854,2,FALSE),0.01,IF(VLOOKUP(A212,'Área Sudene Idene'!$A$1:$B$854,2,FALSE)="sudene/idene",0.05,IF(VLOOKUP(Resumo!A212,'IDH-M'!$A$1:$C$855,3,FALSE)&lt;=0.776,0.05,0.1)))</f>
        <v>0.01</v>
      </c>
      <c r="D212" s="47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IF(VLOOKUP(A213,FPM!$A$5:$B$858,2,FALSE)&gt;VLOOKUP(A213,ICMS!$A$1:$B$854,2,FALSE),0.01,IF(VLOOKUP(A213,'Área Sudene Idene'!$A$1:$B$854,2,FALSE)="sudene/idene",0.05,IF(VLOOKUP(Resumo!A213,'IDH-M'!$A$1:$C$855,3,FALSE)&lt;=0.776,0.05,0.1)))</f>
        <v>0.01</v>
      </c>
      <c r="C213" s="47">
        <f>IF(VLOOKUP(A213,FPM!$A$5:$B$858,2,FALSE)/0.8&gt;VLOOKUP(A213,ICMS!$A$1:$B$854,2,FALSE),0.01,IF(VLOOKUP(A213,'Área Sudene Idene'!$A$1:$B$854,2,FALSE)="sudene/idene",0.05,IF(VLOOKUP(Resumo!A213,'IDH-M'!$A$1:$C$855,3,FALSE)&lt;=0.776,0.05,0.1)))</f>
        <v>0.01</v>
      </c>
      <c r="D213" s="47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IF(VLOOKUP(A214,FPM!$A$5:$B$858,2,FALSE)&gt;VLOOKUP(A214,ICMS!$A$1:$B$854,2,FALSE),0.01,IF(VLOOKUP(A214,'Área Sudene Idene'!$A$1:$B$854,2,FALSE)="sudene/idene",0.05,IF(VLOOKUP(Resumo!A214,'IDH-M'!$A$1:$C$855,3,FALSE)&lt;=0.776,0.05,0.1)))</f>
        <v>0.05</v>
      </c>
      <c r="C214" s="47">
        <f>IF(VLOOKUP(A214,FPM!$A$5:$B$858,2,FALSE)/0.8&gt;VLOOKUP(A214,ICMS!$A$1:$B$854,2,FALSE),0.01,IF(VLOOKUP(A214,'Área Sudene Idene'!$A$1:$B$854,2,FALSE)="sudene/idene",0.05,IF(VLOOKUP(Resumo!A214,'IDH-M'!$A$1:$C$855,3,FALSE)&lt;=0.776,0.05,0.1)))</f>
        <v>0.05</v>
      </c>
      <c r="D214" s="47">
        <f t="shared" si="3"/>
        <v>0</v>
      </c>
    </row>
    <row r="215" spans="1:4" hidden="1" x14ac:dyDescent="0.25">
      <c r="A215" s="2" t="s">
        <v>221</v>
      </c>
      <c r="B215" s="1">
        <f>IF(VLOOKUP(A215,FPM!$A$5:$B$858,2,FALSE)&gt;VLOOKUP(A215,ICMS!$A$1:$B$854,2,FALSE),0.01,IF(VLOOKUP(A215,'Área Sudene Idene'!$A$1:$B$854,2,FALSE)="sudene/idene",0.05,IF(VLOOKUP(Resumo!A215,'IDH-M'!$A$1:$C$855,3,FALSE)&lt;=0.776,0.05,0.1)))</f>
        <v>0.01</v>
      </c>
      <c r="C215" s="47">
        <f>IF(VLOOKUP(A215,FPM!$A$5:$B$858,2,FALSE)/0.8&gt;VLOOKUP(A215,ICMS!$A$1:$B$854,2,FALSE),0.01,IF(VLOOKUP(A215,'Área Sudene Idene'!$A$1:$B$854,2,FALSE)="sudene/idene",0.05,IF(VLOOKUP(Resumo!A215,'IDH-M'!$A$1:$C$855,3,FALSE)&lt;=0.776,0.05,0.1)))</f>
        <v>0.01</v>
      </c>
      <c r="D215" s="47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IF(VLOOKUP(A216,FPM!$A$5:$B$858,2,FALSE)&gt;VLOOKUP(A216,ICMS!$A$1:$B$854,2,FALSE),0.01,IF(VLOOKUP(A216,'Área Sudene Idene'!$A$1:$B$854,2,FALSE)="sudene/idene",0.05,IF(VLOOKUP(Resumo!A216,'IDH-M'!$A$1:$C$855,3,FALSE)&lt;=0.776,0.05,0.1)))</f>
        <v>0.01</v>
      </c>
      <c r="C216" s="47">
        <f>IF(VLOOKUP(A216,FPM!$A$5:$B$858,2,FALSE)/0.8&gt;VLOOKUP(A216,ICMS!$A$1:$B$854,2,FALSE),0.01,IF(VLOOKUP(A216,'Área Sudene Idene'!$A$1:$B$854,2,FALSE)="sudene/idene",0.05,IF(VLOOKUP(Resumo!A216,'IDH-M'!$A$1:$C$855,3,FALSE)&lt;=0.776,0.05,0.1)))</f>
        <v>0.01</v>
      </c>
      <c r="D216" s="47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IF(VLOOKUP(A217,FPM!$A$5:$B$858,2,FALSE)&gt;VLOOKUP(A217,ICMS!$A$1:$B$854,2,FALSE),0.01,IF(VLOOKUP(A217,'Área Sudene Idene'!$A$1:$B$854,2,FALSE)="sudene/idene",0.05,IF(VLOOKUP(Resumo!A217,'IDH-M'!$A$1:$C$855,3,FALSE)&lt;=0.776,0.05,0.1)))</f>
        <v>0.01</v>
      </c>
      <c r="C217" s="47">
        <f>IF(VLOOKUP(A217,FPM!$A$5:$B$858,2,FALSE)/0.8&gt;VLOOKUP(A217,ICMS!$A$1:$B$854,2,FALSE),0.01,IF(VLOOKUP(A217,'Área Sudene Idene'!$A$1:$B$854,2,FALSE)="sudene/idene",0.05,IF(VLOOKUP(Resumo!A217,'IDH-M'!$A$1:$C$855,3,FALSE)&lt;=0.776,0.05,0.1)))</f>
        <v>0.01</v>
      </c>
      <c r="D217" s="47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IF(VLOOKUP(A218,FPM!$A$5:$B$858,2,FALSE)&gt;VLOOKUP(A218,ICMS!$A$1:$B$854,2,FALSE),0.01,IF(VLOOKUP(A218,'Área Sudene Idene'!$A$1:$B$854,2,FALSE)="sudene/idene",0.05,IF(VLOOKUP(Resumo!A218,'IDH-M'!$A$1:$C$855,3,FALSE)&lt;=0.776,0.05,0.1)))</f>
        <v>0.01</v>
      </c>
      <c r="C218" s="47">
        <f>IF(VLOOKUP(A218,FPM!$A$5:$B$858,2,FALSE)/0.8&gt;VLOOKUP(A218,ICMS!$A$1:$B$854,2,FALSE),0.01,IF(VLOOKUP(A218,'Área Sudene Idene'!$A$1:$B$854,2,FALSE)="sudene/idene",0.05,IF(VLOOKUP(Resumo!A218,'IDH-M'!$A$1:$C$855,3,FALSE)&lt;=0.776,0.05,0.1)))</f>
        <v>0.01</v>
      </c>
      <c r="D218" s="47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IF(VLOOKUP(A219,FPM!$A$5:$B$858,2,FALSE)&gt;VLOOKUP(A219,ICMS!$A$1:$B$854,2,FALSE),0.01,IF(VLOOKUP(A219,'Área Sudene Idene'!$A$1:$B$854,2,FALSE)="sudene/idene",0.05,IF(VLOOKUP(Resumo!A219,'IDH-M'!$A$1:$C$855,3,FALSE)&lt;=0.776,0.05,0.1)))</f>
        <v>0.01</v>
      </c>
      <c r="C219" s="47">
        <f>IF(VLOOKUP(A219,FPM!$A$5:$B$858,2,FALSE)/0.8&gt;VLOOKUP(A219,ICMS!$A$1:$B$854,2,FALSE),0.01,IF(VLOOKUP(A219,'Área Sudene Idene'!$A$1:$B$854,2,FALSE)="sudene/idene",0.05,IF(VLOOKUP(Resumo!A219,'IDH-M'!$A$1:$C$855,3,FALSE)&lt;=0.776,0.05,0.1)))</f>
        <v>0.01</v>
      </c>
      <c r="D219" s="47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IF(VLOOKUP(A220,FPM!$A$5:$B$858,2,FALSE)&gt;VLOOKUP(A220,ICMS!$A$1:$B$854,2,FALSE),0.01,IF(VLOOKUP(A220,'Área Sudene Idene'!$A$1:$B$854,2,FALSE)="sudene/idene",0.05,IF(VLOOKUP(Resumo!A220,'IDH-M'!$A$1:$C$855,3,FALSE)&lt;=0.776,0.05,0.1)))</f>
        <v>0.01</v>
      </c>
      <c r="C220" s="47">
        <f>IF(VLOOKUP(A220,FPM!$A$5:$B$858,2,FALSE)/0.8&gt;VLOOKUP(A220,ICMS!$A$1:$B$854,2,FALSE),0.01,IF(VLOOKUP(A220,'Área Sudene Idene'!$A$1:$B$854,2,FALSE)="sudene/idene",0.05,IF(VLOOKUP(Resumo!A220,'IDH-M'!$A$1:$C$855,3,FALSE)&lt;=0.776,0.05,0.1)))</f>
        <v>0.01</v>
      </c>
      <c r="D220" s="47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IF(VLOOKUP(A221,FPM!$A$5:$B$858,2,FALSE)&gt;VLOOKUP(A221,ICMS!$A$1:$B$854,2,FALSE),0.01,IF(VLOOKUP(A221,'Área Sudene Idene'!$A$1:$B$854,2,FALSE)="sudene/idene",0.05,IF(VLOOKUP(Resumo!A221,'IDH-M'!$A$1:$C$855,3,FALSE)&lt;=0.776,0.05,0.1)))</f>
        <v>0.05</v>
      </c>
      <c r="C221" s="47">
        <f>IF(VLOOKUP(A221,FPM!$A$5:$B$858,2,FALSE)/0.8&gt;VLOOKUP(A221,ICMS!$A$1:$B$854,2,FALSE),0.01,IF(VLOOKUP(A221,'Área Sudene Idene'!$A$1:$B$854,2,FALSE)="sudene/idene",0.05,IF(VLOOKUP(Resumo!A221,'IDH-M'!$A$1:$C$855,3,FALSE)&lt;=0.776,0.05,0.1)))</f>
        <v>0.01</v>
      </c>
      <c r="D221" s="47">
        <f t="shared" si="3"/>
        <v>0.04</v>
      </c>
    </row>
    <row r="222" spans="1:4" hidden="1" x14ac:dyDescent="0.25">
      <c r="A222" s="2" t="s">
        <v>228</v>
      </c>
      <c r="B222" s="1">
        <f>IF(VLOOKUP(A222,FPM!$A$5:$B$858,2,FALSE)&gt;VLOOKUP(A222,ICMS!$A$1:$B$854,2,FALSE),0.01,IF(VLOOKUP(A222,'Área Sudene Idene'!$A$1:$B$854,2,FALSE)="sudene/idene",0.05,IF(VLOOKUP(Resumo!A222,'IDH-M'!$A$1:$C$855,3,FALSE)&lt;=0.776,0.05,0.1)))</f>
        <v>0.01</v>
      </c>
      <c r="C222" s="47">
        <f>IF(VLOOKUP(A222,FPM!$A$5:$B$858,2,FALSE)/0.8&gt;VLOOKUP(A222,ICMS!$A$1:$B$854,2,FALSE),0.01,IF(VLOOKUP(A222,'Área Sudene Idene'!$A$1:$B$854,2,FALSE)="sudene/idene",0.05,IF(VLOOKUP(Resumo!A222,'IDH-M'!$A$1:$C$855,3,FALSE)&lt;=0.776,0.05,0.1)))</f>
        <v>0.01</v>
      </c>
      <c r="D222" s="47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IF(VLOOKUP(A223,FPM!$A$5:$B$858,2,FALSE)&gt;VLOOKUP(A223,ICMS!$A$1:$B$854,2,FALSE),0.01,IF(VLOOKUP(A223,'Área Sudene Idene'!$A$1:$B$854,2,FALSE)="sudene/idene",0.05,IF(VLOOKUP(Resumo!A223,'IDH-M'!$A$1:$C$855,3,FALSE)&lt;=0.776,0.05,0.1)))</f>
        <v>0.01</v>
      </c>
      <c r="C223" s="47">
        <f>IF(VLOOKUP(A223,FPM!$A$5:$B$858,2,FALSE)/0.8&gt;VLOOKUP(A223,ICMS!$A$1:$B$854,2,FALSE),0.01,IF(VLOOKUP(A223,'Área Sudene Idene'!$A$1:$B$854,2,FALSE)="sudene/idene",0.05,IF(VLOOKUP(Resumo!A223,'IDH-M'!$A$1:$C$855,3,FALSE)&lt;=0.776,0.05,0.1)))</f>
        <v>0.01</v>
      </c>
      <c r="D223" s="47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IF(VLOOKUP(A224,FPM!$A$5:$B$858,2,FALSE)&gt;VLOOKUP(A224,ICMS!$A$1:$B$854,2,FALSE),0.01,IF(VLOOKUP(A224,'Área Sudene Idene'!$A$1:$B$854,2,FALSE)="sudene/idene",0.05,IF(VLOOKUP(Resumo!A224,'IDH-M'!$A$1:$C$855,3,FALSE)&lt;=0.776,0.05,0.1)))</f>
        <v>0.01</v>
      </c>
      <c r="C224" s="47">
        <f>IF(VLOOKUP(A224,FPM!$A$5:$B$858,2,FALSE)/0.8&gt;VLOOKUP(A224,ICMS!$A$1:$B$854,2,FALSE),0.01,IF(VLOOKUP(A224,'Área Sudene Idene'!$A$1:$B$854,2,FALSE)="sudene/idene",0.05,IF(VLOOKUP(Resumo!A224,'IDH-M'!$A$1:$C$855,3,FALSE)&lt;=0.776,0.05,0.1)))</f>
        <v>0.01</v>
      </c>
      <c r="D224" s="47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IF(VLOOKUP(A225,FPM!$A$5:$B$858,2,FALSE)&gt;VLOOKUP(A225,ICMS!$A$1:$B$854,2,FALSE),0.01,IF(VLOOKUP(A225,'Área Sudene Idene'!$A$1:$B$854,2,FALSE)="sudene/idene",0.05,IF(VLOOKUP(Resumo!A225,'IDH-M'!$A$1:$C$855,3,FALSE)&lt;=0.776,0.05,0.1)))</f>
        <v>0.01</v>
      </c>
      <c r="C225" s="47">
        <f>IF(VLOOKUP(A225,FPM!$A$5:$B$858,2,FALSE)/0.8&gt;VLOOKUP(A225,ICMS!$A$1:$B$854,2,FALSE),0.01,IF(VLOOKUP(A225,'Área Sudene Idene'!$A$1:$B$854,2,FALSE)="sudene/idene",0.05,IF(VLOOKUP(Resumo!A225,'IDH-M'!$A$1:$C$855,3,FALSE)&lt;=0.776,0.05,0.1)))</f>
        <v>0.01</v>
      </c>
      <c r="D225" s="47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IF(VLOOKUP(A226,FPM!$A$5:$B$858,2,FALSE)&gt;VLOOKUP(A226,ICMS!$A$1:$B$854,2,FALSE),0.01,IF(VLOOKUP(A226,'Área Sudene Idene'!$A$1:$B$854,2,FALSE)="sudene/idene",0.05,IF(VLOOKUP(Resumo!A226,'IDH-M'!$A$1:$C$855,3,FALSE)&lt;=0.776,0.05,0.1)))</f>
        <v>0.01</v>
      </c>
      <c r="C226" s="47">
        <f>IF(VLOOKUP(A226,FPM!$A$5:$B$858,2,FALSE)/0.8&gt;VLOOKUP(A226,ICMS!$A$1:$B$854,2,FALSE),0.01,IF(VLOOKUP(A226,'Área Sudene Idene'!$A$1:$B$854,2,FALSE)="sudene/idene",0.05,IF(VLOOKUP(Resumo!A226,'IDH-M'!$A$1:$C$855,3,FALSE)&lt;=0.776,0.05,0.1)))</f>
        <v>0.01</v>
      </c>
      <c r="D226" s="47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IF(VLOOKUP(A227,FPM!$A$5:$B$858,2,FALSE)&gt;VLOOKUP(A227,ICMS!$A$1:$B$854,2,FALSE),0.01,IF(VLOOKUP(A227,'Área Sudene Idene'!$A$1:$B$854,2,FALSE)="sudene/idene",0.05,IF(VLOOKUP(Resumo!A227,'IDH-M'!$A$1:$C$855,3,FALSE)&lt;=0.776,0.05,0.1)))</f>
        <v>0.01</v>
      </c>
      <c r="C227" s="47">
        <f>IF(VLOOKUP(A227,FPM!$A$5:$B$858,2,FALSE)/0.8&gt;VLOOKUP(A227,ICMS!$A$1:$B$854,2,FALSE),0.01,IF(VLOOKUP(A227,'Área Sudene Idene'!$A$1:$B$854,2,FALSE)="sudene/idene",0.05,IF(VLOOKUP(Resumo!A227,'IDH-M'!$A$1:$C$855,3,FALSE)&lt;=0.776,0.05,0.1)))</f>
        <v>0.01</v>
      </c>
      <c r="D227" s="47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IF(VLOOKUP(A228,FPM!$A$5:$B$858,2,FALSE)&gt;VLOOKUP(A228,ICMS!$A$1:$B$854,2,FALSE),0.01,IF(VLOOKUP(A228,'Área Sudene Idene'!$A$1:$B$854,2,FALSE)="sudene/idene",0.05,IF(VLOOKUP(Resumo!A228,'IDH-M'!$A$1:$C$855,3,FALSE)&lt;=0.776,0.05,0.1)))</f>
        <v>0.01</v>
      </c>
      <c r="C228" s="47">
        <f>IF(VLOOKUP(A228,FPM!$A$5:$B$858,2,FALSE)/0.8&gt;VLOOKUP(A228,ICMS!$A$1:$B$854,2,FALSE),0.01,IF(VLOOKUP(A228,'Área Sudene Idene'!$A$1:$B$854,2,FALSE)="sudene/idene",0.05,IF(VLOOKUP(Resumo!A228,'IDH-M'!$A$1:$C$855,3,FALSE)&lt;=0.776,0.05,0.1)))</f>
        <v>0.01</v>
      </c>
      <c r="D228" s="47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IF(VLOOKUP(A229,FPM!$A$5:$B$858,2,FALSE)&gt;VLOOKUP(A229,ICMS!$A$1:$B$854,2,FALSE),0.01,IF(VLOOKUP(A229,'Área Sudene Idene'!$A$1:$B$854,2,FALSE)="sudene/idene",0.05,IF(VLOOKUP(Resumo!A229,'IDH-M'!$A$1:$C$855,3,FALSE)&lt;=0.776,0.05,0.1)))</f>
        <v>0.01</v>
      </c>
      <c r="C229" s="47">
        <f>IF(VLOOKUP(A229,FPM!$A$5:$B$858,2,FALSE)/0.8&gt;VLOOKUP(A229,ICMS!$A$1:$B$854,2,FALSE),0.01,IF(VLOOKUP(A229,'Área Sudene Idene'!$A$1:$B$854,2,FALSE)="sudene/idene",0.05,IF(VLOOKUP(Resumo!A229,'IDH-M'!$A$1:$C$855,3,FALSE)&lt;=0.776,0.05,0.1)))</f>
        <v>0.01</v>
      </c>
      <c r="D229" s="47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IF(VLOOKUP(A230,FPM!$A$5:$B$858,2,FALSE)&gt;VLOOKUP(A230,ICMS!$A$1:$B$854,2,FALSE),0.01,IF(VLOOKUP(A230,'Área Sudene Idene'!$A$1:$B$854,2,FALSE)="sudene/idene",0.05,IF(VLOOKUP(Resumo!A230,'IDH-M'!$A$1:$C$855,3,FALSE)&lt;=0.776,0.05,0.1)))</f>
        <v>0.01</v>
      </c>
      <c r="C230" s="47">
        <f>IF(VLOOKUP(A230,FPM!$A$5:$B$858,2,FALSE)/0.8&gt;VLOOKUP(A230,ICMS!$A$1:$B$854,2,FALSE),0.01,IF(VLOOKUP(A230,'Área Sudene Idene'!$A$1:$B$854,2,FALSE)="sudene/idene",0.05,IF(VLOOKUP(Resumo!A230,'IDH-M'!$A$1:$C$855,3,FALSE)&lt;=0.776,0.05,0.1)))</f>
        <v>0.01</v>
      </c>
      <c r="D230" s="47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IF(VLOOKUP(A231,FPM!$A$5:$B$858,2,FALSE)&gt;VLOOKUP(A231,ICMS!$A$1:$B$854,2,FALSE),0.01,IF(VLOOKUP(A231,'Área Sudene Idene'!$A$1:$B$854,2,FALSE)="sudene/idene",0.05,IF(VLOOKUP(Resumo!A231,'IDH-M'!$A$1:$C$855,3,FALSE)&lt;=0.776,0.05,0.1)))</f>
        <v>0.01</v>
      </c>
      <c r="C231" s="47">
        <f>IF(VLOOKUP(A231,FPM!$A$5:$B$858,2,FALSE)/0.8&gt;VLOOKUP(A231,ICMS!$A$1:$B$854,2,FALSE),0.01,IF(VLOOKUP(A231,'Área Sudene Idene'!$A$1:$B$854,2,FALSE)="sudene/idene",0.05,IF(VLOOKUP(Resumo!A231,'IDH-M'!$A$1:$C$855,3,FALSE)&lt;=0.776,0.05,0.1)))</f>
        <v>0.01</v>
      </c>
      <c r="D231" s="47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IF(VLOOKUP(A232,FPM!$A$5:$B$858,2,FALSE)&gt;VLOOKUP(A232,ICMS!$A$1:$B$854,2,FALSE),0.01,IF(VLOOKUP(A232,'Área Sudene Idene'!$A$1:$B$854,2,FALSE)="sudene/idene",0.05,IF(VLOOKUP(Resumo!A232,'IDH-M'!$A$1:$C$855,3,FALSE)&lt;=0.776,0.05,0.1)))</f>
        <v>0.01</v>
      </c>
      <c r="C232" s="47">
        <f>IF(VLOOKUP(A232,FPM!$A$5:$B$858,2,FALSE)/0.8&gt;VLOOKUP(A232,ICMS!$A$1:$B$854,2,FALSE),0.01,IF(VLOOKUP(A232,'Área Sudene Idene'!$A$1:$B$854,2,FALSE)="sudene/idene",0.05,IF(VLOOKUP(Resumo!A232,'IDH-M'!$A$1:$C$855,3,FALSE)&lt;=0.776,0.05,0.1)))</f>
        <v>0.01</v>
      </c>
      <c r="D232" s="47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IF(VLOOKUP(A233,FPM!$A$5:$B$858,2,FALSE)&gt;VLOOKUP(A233,ICMS!$A$1:$B$854,2,FALSE),0.01,IF(VLOOKUP(A233,'Área Sudene Idene'!$A$1:$B$854,2,FALSE)="sudene/idene",0.05,IF(VLOOKUP(Resumo!A233,'IDH-M'!$A$1:$C$855,3,FALSE)&lt;=0.776,0.05,0.1)))</f>
        <v>0.01</v>
      </c>
      <c r="C233" s="47">
        <f>IF(VLOOKUP(A233,FPM!$A$5:$B$858,2,FALSE)/0.8&gt;VLOOKUP(A233,ICMS!$A$1:$B$854,2,FALSE),0.01,IF(VLOOKUP(A233,'Área Sudene Idene'!$A$1:$B$854,2,FALSE)="sudene/idene",0.05,IF(VLOOKUP(Resumo!A233,'IDH-M'!$A$1:$C$855,3,FALSE)&lt;=0.776,0.05,0.1)))</f>
        <v>0.01</v>
      </c>
      <c r="D233" s="47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IF(VLOOKUP(A234,FPM!$A$5:$B$858,2,FALSE)&gt;VLOOKUP(A234,ICMS!$A$1:$B$854,2,FALSE),0.01,IF(VLOOKUP(A234,'Área Sudene Idene'!$A$1:$B$854,2,FALSE)="sudene/idene",0.05,IF(VLOOKUP(Resumo!A234,'IDH-M'!$A$1:$C$855,3,FALSE)&lt;=0.776,0.05,0.1)))</f>
        <v>0.05</v>
      </c>
      <c r="C234" s="47">
        <f>IF(VLOOKUP(A234,FPM!$A$5:$B$858,2,FALSE)/0.8&gt;VLOOKUP(A234,ICMS!$A$1:$B$854,2,FALSE),0.01,IF(VLOOKUP(A234,'Área Sudene Idene'!$A$1:$B$854,2,FALSE)="sudene/idene",0.05,IF(VLOOKUP(Resumo!A234,'IDH-M'!$A$1:$C$855,3,FALSE)&lt;=0.776,0.05,0.1)))</f>
        <v>0.01</v>
      </c>
      <c r="D234" s="47">
        <f t="shared" si="3"/>
        <v>0.04</v>
      </c>
    </row>
    <row r="235" spans="1:4" hidden="1" x14ac:dyDescent="0.25">
      <c r="A235" s="2" t="s">
        <v>241</v>
      </c>
      <c r="B235" s="1">
        <f>IF(VLOOKUP(A235,FPM!$A$5:$B$858,2,FALSE)&gt;VLOOKUP(A235,ICMS!$A$1:$B$854,2,FALSE),0.01,IF(VLOOKUP(A235,'Área Sudene Idene'!$A$1:$B$854,2,FALSE)="sudene/idene",0.05,IF(VLOOKUP(Resumo!A235,'IDH-M'!$A$1:$C$855,3,FALSE)&lt;=0.776,0.05,0.1)))</f>
        <v>0.01</v>
      </c>
      <c r="C235" s="47">
        <f>IF(VLOOKUP(A235,FPM!$A$5:$B$858,2,FALSE)/0.8&gt;VLOOKUP(A235,ICMS!$A$1:$B$854,2,FALSE),0.01,IF(VLOOKUP(A235,'Área Sudene Idene'!$A$1:$B$854,2,FALSE)="sudene/idene",0.05,IF(VLOOKUP(Resumo!A235,'IDH-M'!$A$1:$C$855,3,FALSE)&lt;=0.776,0.05,0.1)))</f>
        <v>0.01</v>
      </c>
      <c r="D235" s="47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IF(VLOOKUP(A236,FPM!$A$5:$B$858,2,FALSE)&gt;VLOOKUP(A236,ICMS!$A$1:$B$854,2,FALSE),0.01,IF(VLOOKUP(A236,'Área Sudene Idene'!$A$1:$B$854,2,FALSE)="sudene/idene",0.05,IF(VLOOKUP(Resumo!A236,'IDH-M'!$A$1:$C$855,3,FALSE)&lt;=0.776,0.05,0.1)))</f>
        <v>0.01</v>
      </c>
      <c r="C236" s="47">
        <f>IF(VLOOKUP(A236,FPM!$A$5:$B$858,2,FALSE)/0.8&gt;VLOOKUP(A236,ICMS!$A$1:$B$854,2,FALSE),0.01,IF(VLOOKUP(A236,'Área Sudene Idene'!$A$1:$B$854,2,FALSE)="sudene/idene",0.05,IF(VLOOKUP(Resumo!A236,'IDH-M'!$A$1:$C$855,3,FALSE)&lt;=0.776,0.05,0.1)))</f>
        <v>0.01</v>
      </c>
      <c r="D236" s="47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IF(VLOOKUP(A237,FPM!$A$5:$B$858,2,FALSE)&gt;VLOOKUP(A237,ICMS!$A$1:$B$854,2,FALSE),0.01,IF(VLOOKUP(A237,'Área Sudene Idene'!$A$1:$B$854,2,FALSE)="sudene/idene",0.05,IF(VLOOKUP(Resumo!A237,'IDH-M'!$A$1:$C$855,3,FALSE)&lt;=0.776,0.05,0.1)))</f>
        <v>0.05</v>
      </c>
      <c r="C237" s="47">
        <f>IF(VLOOKUP(A237,FPM!$A$5:$B$858,2,FALSE)/0.8&gt;VLOOKUP(A237,ICMS!$A$1:$B$854,2,FALSE),0.01,IF(VLOOKUP(A237,'Área Sudene Idene'!$A$1:$B$854,2,FALSE)="sudene/idene",0.05,IF(VLOOKUP(Resumo!A237,'IDH-M'!$A$1:$C$855,3,FALSE)&lt;=0.776,0.05,0.1)))</f>
        <v>0.01</v>
      </c>
      <c r="D237" s="47">
        <f t="shared" si="3"/>
        <v>0.04</v>
      </c>
    </row>
    <row r="238" spans="1:4" hidden="1" x14ac:dyDescent="0.25">
      <c r="A238" s="2" t="s">
        <v>244</v>
      </c>
      <c r="B238" s="1">
        <f>IF(VLOOKUP(A238,FPM!$A$5:$B$858,2,FALSE)&gt;VLOOKUP(A238,ICMS!$A$1:$B$854,2,FALSE),0.01,IF(VLOOKUP(A238,'Área Sudene Idene'!$A$1:$B$854,2,FALSE)="sudene/idene",0.05,IF(VLOOKUP(Resumo!A238,'IDH-M'!$A$1:$C$855,3,FALSE)&lt;=0.776,0.05,0.1)))</f>
        <v>0.05</v>
      </c>
      <c r="C238" s="47">
        <f>IF(VLOOKUP(A238,FPM!$A$5:$B$858,2,FALSE)/0.8&gt;VLOOKUP(A238,ICMS!$A$1:$B$854,2,FALSE),0.01,IF(VLOOKUP(A238,'Área Sudene Idene'!$A$1:$B$854,2,FALSE)="sudene/idene",0.05,IF(VLOOKUP(Resumo!A238,'IDH-M'!$A$1:$C$855,3,FALSE)&lt;=0.776,0.05,0.1)))</f>
        <v>0.05</v>
      </c>
      <c r="D238" s="47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IF(VLOOKUP(A239,FPM!$A$5:$B$858,2,FALSE)&gt;VLOOKUP(A239,ICMS!$A$1:$B$854,2,FALSE),0.01,IF(VLOOKUP(A239,'Área Sudene Idene'!$A$1:$B$854,2,FALSE)="sudene/idene",0.05,IF(VLOOKUP(Resumo!A239,'IDH-M'!$A$1:$C$855,3,FALSE)&lt;=0.776,0.05,0.1)))</f>
        <v>0.01</v>
      </c>
      <c r="C239" s="47">
        <f>IF(VLOOKUP(A239,FPM!$A$5:$B$858,2,FALSE)/0.8&gt;VLOOKUP(A239,ICMS!$A$1:$B$854,2,FALSE),0.01,IF(VLOOKUP(A239,'Área Sudene Idene'!$A$1:$B$854,2,FALSE)="sudene/idene",0.05,IF(VLOOKUP(Resumo!A239,'IDH-M'!$A$1:$C$855,3,FALSE)&lt;=0.776,0.05,0.1)))</f>
        <v>0.01</v>
      </c>
      <c r="D239" s="47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IF(VLOOKUP(A240,FPM!$A$5:$B$858,2,FALSE)&gt;VLOOKUP(A240,ICMS!$A$1:$B$854,2,FALSE),0.01,IF(VLOOKUP(A240,'Área Sudene Idene'!$A$1:$B$854,2,FALSE)="sudene/idene",0.05,IF(VLOOKUP(Resumo!A240,'IDH-M'!$A$1:$C$855,3,FALSE)&lt;=0.776,0.05,0.1)))</f>
        <v>0.01</v>
      </c>
      <c r="C240" s="47">
        <f>IF(VLOOKUP(A240,FPM!$A$5:$B$858,2,FALSE)/0.8&gt;VLOOKUP(A240,ICMS!$A$1:$B$854,2,FALSE),0.01,IF(VLOOKUP(A240,'Área Sudene Idene'!$A$1:$B$854,2,FALSE)="sudene/idene",0.05,IF(VLOOKUP(Resumo!A240,'IDH-M'!$A$1:$C$855,3,FALSE)&lt;=0.776,0.05,0.1)))</f>
        <v>0.01</v>
      </c>
      <c r="D240" s="47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IF(VLOOKUP(A241,FPM!$A$5:$B$858,2,FALSE)&gt;VLOOKUP(A241,ICMS!$A$1:$B$854,2,FALSE),0.01,IF(VLOOKUP(A241,'Área Sudene Idene'!$A$1:$B$854,2,FALSE)="sudene/idene",0.05,IF(VLOOKUP(Resumo!A241,'IDH-M'!$A$1:$C$855,3,FALSE)&lt;=0.776,0.05,0.1)))</f>
        <v>0.01</v>
      </c>
      <c r="C241" s="47">
        <f>IF(VLOOKUP(A241,FPM!$A$5:$B$858,2,FALSE)/0.8&gt;VLOOKUP(A241,ICMS!$A$1:$B$854,2,FALSE),0.01,IF(VLOOKUP(A241,'Área Sudene Idene'!$A$1:$B$854,2,FALSE)="sudene/idene",0.05,IF(VLOOKUP(Resumo!A241,'IDH-M'!$A$1:$C$855,3,FALSE)&lt;=0.776,0.05,0.1)))</f>
        <v>0.01</v>
      </c>
      <c r="D241" s="47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IF(VLOOKUP(A242,FPM!$A$5:$B$858,2,FALSE)&gt;VLOOKUP(A242,ICMS!$A$1:$B$854,2,FALSE),0.01,IF(VLOOKUP(A242,'Área Sudene Idene'!$A$1:$B$854,2,FALSE)="sudene/idene",0.05,IF(VLOOKUP(Resumo!A242,'IDH-M'!$A$1:$C$855,3,FALSE)&lt;=0.776,0.05,0.1)))</f>
        <v>0.01</v>
      </c>
      <c r="C242" s="47">
        <f>IF(VLOOKUP(A242,FPM!$A$5:$B$858,2,FALSE)/0.8&gt;VLOOKUP(A242,ICMS!$A$1:$B$854,2,FALSE),0.01,IF(VLOOKUP(A242,'Área Sudene Idene'!$A$1:$B$854,2,FALSE)="sudene/idene",0.05,IF(VLOOKUP(Resumo!A242,'IDH-M'!$A$1:$C$855,3,FALSE)&lt;=0.776,0.05,0.1)))</f>
        <v>0.01</v>
      </c>
      <c r="D242" s="47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IF(VLOOKUP(A243,FPM!$A$5:$B$858,2,FALSE)&gt;VLOOKUP(A243,ICMS!$A$1:$B$854,2,FALSE),0.01,IF(VLOOKUP(A243,'Área Sudene Idene'!$A$1:$B$854,2,FALSE)="sudene/idene",0.05,IF(VLOOKUP(Resumo!A243,'IDH-M'!$A$1:$C$855,3,FALSE)&lt;=0.776,0.05,0.1)))</f>
        <v>0.01</v>
      </c>
      <c r="C243" s="47">
        <f>IF(VLOOKUP(A243,FPM!$A$5:$B$858,2,FALSE)/0.8&gt;VLOOKUP(A243,ICMS!$A$1:$B$854,2,FALSE),0.01,IF(VLOOKUP(A243,'Área Sudene Idene'!$A$1:$B$854,2,FALSE)="sudene/idene",0.05,IF(VLOOKUP(Resumo!A243,'IDH-M'!$A$1:$C$855,3,FALSE)&lt;=0.776,0.05,0.1)))</f>
        <v>0.01</v>
      </c>
      <c r="D243" s="47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IF(VLOOKUP(A244,FPM!$A$5:$B$858,2,FALSE)&gt;VLOOKUP(A244,ICMS!$A$1:$B$854,2,FALSE),0.01,IF(VLOOKUP(A244,'Área Sudene Idene'!$A$1:$B$854,2,FALSE)="sudene/idene",0.05,IF(VLOOKUP(Resumo!A244,'IDH-M'!$A$1:$C$855,3,FALSE)&lt;=0.776,0.05,0.1)))</f>
        <v>0.01</v>
      </c>
      <c r="C244" s="47">
        <f>IF(VLOOKUP(A244,FPM!$A$5:$B$858,2,FALSE)/0.8&gt;VLOOKUP(A244,ICMS!$A$1:$B$854,2,FALSE),0.01,IF(VLOOKUP(A244,'Área Sudene Idene'!$A$1:$B$854,2,FALSE)="sudene/idene",0.05,IF(VLOOKUP(Resumo!A244,'IDH-M'!$A$1:$C$855,3,FALSE)&lt;=0.776,0.05,0.1)))</f>
        <v>0.01</v>
      </c>
      <c r="D244" s="47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IF(VLOOKUP(A245,FPM!$A$5:$B$858,2,FALSE)&gt;VLOOKUP(A245,ICMS!$A$1:$B$854,2,FALSE),0.01,IF(VLOOKUP(A245,'Área Sudene Idene'!$A$1:$B$854,2,FALSE)="sudene/idene",0.05,IF(VLOOKUP(Resumo!A245,'IDH-M'!$A$1:$C$855,3,FALSE)&lt;=0.776,0.05,0.1)))</f>
        <v>0.01</v>
      </c>
      <c r="C245" s="47">
        <f>IF(VLOOKUP(A245,FPM!$A$5:$B$858,2,FALSE)/0.8&gt;VLOOKUP(A245,ICMS!$A$1:$B$854,2,FALSE),0.01,IF(VLOOKUP(A245,'Área Sudene Idene'!$A$1:$B$854,2,FALSE)="sudene/idene",0.05,IF(VLOOKUP(Resumo!A245,'IDH-M'!$A$1:$C$855,3,FALSE)&lt;=0.776,0.05,0.1)))</f>
        <v>0.01</v>
      </c>
      <c r="D245" s="47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IF(VLOOKUP(A246,FPM!$A$5:$B$858,2,FALSE)&gt;VLOOKUP(A246,ICMS!$A$1:$B$854,2,FALSE),0.01,IF(VLOOKUP(A246,'Área Sudene Idene'!$A$1:$B$854,2,FALSE)="sudene/idene",0.05,IF(VLOOKUP(Resumo!A246,'IDH-M'!$A$1:$C$855,3,FALSE)&lt;=0.776,0.05,0.1)))</f>
        <v>0.01</v>
      </c>
      <c r="C246" s="47">
        <f>IF(VLOOKUP(A246,FPM!$A$5:$B$858,2,FALSE)/0.8&gt;VLOOKUP(A246,ICMS!$A$1:$B$854,2,FALSE),0.01,IF(VLOOKUP(A246,'Área Sudene Idene'!$A$1:$B$854,2,FALSE)="sudene/idene",0.05,IF(VLOOKUP(Resumo!A246,'IDH-M'!$A$1:$C$855,3,FALSE)&lt;=0.776,0.05,0.1)))</f>
        <v>0.01</v>
      </c>
      <c r="D246" s="47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IF(VLOOKUP(A247,FPM!$A$5:$B$858,2,FALSE)&gt;VLOOKUP(A247,ICMS!$A$1:$B$854,2,FALSE),0.01,IF(VLOOKUP(A247,'Área Sudene Idene'!$A$1:$B$854,2,FALSE)="sudene/idene",0.05,IF(VLOOKUP(Resumo!A247,'IDH-M'!$A$1:$C$855,3,FALSE)&lt;=0.776,0.05,0.1)))</f>
        <v>0.01</v>
      </c>
      <c r="C247" s="47">
        <f>IF(VLOOKUP(A247,FPM!$A$5:$B$858,2,FALSE)/0.8&gt;VLOOKUP(A247,ICMS!$A$1:$B$854,2,FALSE),0.01,IF(VLOOKUP(A247,'Área Sudene Idene'!$A$1:$B$854,2,FALSE)="sudene/idene",0.05,IF(VLOOKUP(Resumo!A247,'IDH-M'!$A$1:$C$855,3,FALSE)&lt;=0.776,0.05,0.1)))</f>
        <v>0.01</v>
      </c>
      <c r="D247" s="47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IF(VLOOKUP(A248,FPM!$A$5:$B$858,2,FALSE)&gt;VLOOKUP(A248,ICMS!$A$1:$B$854,2,FALSE),0.01,IF(VLOOKUP(A248,'Área Sudene Idene'!$A$1:$B$854,2,FALSE)="sudene/idene",0.05,IF(VLOOKUP(Resumo!A248,'IDH-M'!$A$1:$C$855,3,FALSE)&lt;=0.776,0.05,0.1)))</f>
        <v>0.01</v>
      </c>
      <c r="C248" s="47">
        <f>IF(VLOOKUP(A248,FPM!$A$5:$B$858,2,FALSE)/0.8&gt;VLOOKUP(A248,ICMS!$A$1:$B$854,2,FALSE),0.01,IF(VLOOKUP(A248,'Área Sudene Idene'!$A$1:$B$854,2,FALSE)="sudene/idene",0.05,IF(VLOOKUP(Resumo!A248,'IDH-M'!$A$1:$C$855,3,FALSE)&lt;=0.776,0.05,0.1)))</f>
        <v>0.01</v>
      </c>
      <c r="D248" s="47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IF(VLOOKUP(A249,FPM!$A$5:$B$858,2,FALSE)&gt;VLOOKUP(A249,ICMS!$A$1:$B$854,2,FALSE),0.01,IF(VLOOKUP(A249,'Área Sudene Idene'!$A$1:$B$854,2,FALSE)="sudene/idene",0.05,IF(VLOOKUP(Resumo!A249,'IDH-M'!$A$1:$C$855,3,FALSE)&lt;=0.776,0.05,0.1)))</f>
        <v>0.05</v>
      </c>
      <c r="C249" s="47">
        <f>IF(VLOOKUP(A249,FPM!$A$5:$B$858,2,FALSE)/0.8&gt;VLOOKUP(A249,ICMS!$A$1:$B$854,2,FALSE),0.01,IF(VLOOKUP(A249,'Área Sudene Idene'!$A$1:$B$854,2,FALSE)="sudene/idene",0.05,IF(VLOOKUP(Resumo!A249,'IDH-M'!$A$1:$C$855,3,FALSE)&lt;=0.776,0.05,0.1)))</f>
        <v>0.05</v>
      </c>
      <c r="D249" s="47">
        <f t="shared" si="3"/>
        <v>0</v>
      </c>
    </row>
    <row r="250" spans="1:4" hidden="1" x14ac:dyDescent="0.25">
      <c r="A250" s="2" t="s">
        <v>256</v>
      </c>
      <c r="B250" s="1">
        <f>IF(VLOOKUP(A250,FPM!$A$5:$B$858,2,FALSE)&gt;VLOOKUP(A250,ICMS!$A$1:$B$854,2,FALSE),0.01,IF(VLOOKUP(A250,'Área Sudene Idene'!$A$1:$B$854,2,FALSE)="sudene/idene",0.05,IF(VLOOKUP(Resumo!A250,'IDH-M'!$A$1:$C$855,3,FALSE)&lt;=0.776,0.05,0.1)))</f>
        <v>0.01</v>
      </c>
      <c r="C250" s="47">
        <f>IF(VLOOKUP(A250,FPM!$A$5:$B$858,2,FALSE)/0.8&gt;VLOOKUP(A250,ICMS!$A$1:$B$854,2,FALSE),0.01,IF(VLOOKUP(A250,'Área Sudene Idene'!$A$1:$B$854,2,FALSE)="sudene/idene",0.05,IF(VLOOKUP(Resumo!A250,'IDH-M'!$A$1:$C$855,3,FALSE)&lt;=0.776,0.05,0.1)))</f>
        <v>0.01</v>
      </c>
      <c r="D250" s="47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IF(VLOOKUP(A251,FPM!$A$5:$B$858,2,FALSE)&gt;VLOOKUP(A251,ICMS!$A$1:$B$854,2,FALSE),0.01,IF(VLOOKUP(A251,'Área Sudene Idene'!$A$1:$B$854,2,FALSE)="sudene/idene",0.05,IF(VLOOKUP(Resumo!A251,'IDH-M'!$A$1:$C$855,3,FALSE)&lt;=0.776,0.05,0.1)))</f>
        <v>0.01</v>
      </c>
      <c r="C251" s="47">
        <f>IF(VLOOKUP(A251,FPM!$A$5:$B$858,2,FALSE)/0.8&gt;VLOOKUP(A251,ICMS!$A$1:$B$854,2,FALSE),0.01,IF(VLOOKUP(A251,'Área Sudene Idene'!$A$1:$B$854,2,FALSE)="sudene/idene",0.05,IF(VLOOKUP(Resumo!A251,'IDH-M'!$A$1:$C$855,3,FALSE)&lt;=0.776,0.05,0.1)))</f>
        <v>0.01</v>
      </c>
      <c r="D251" s="47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IF(VLOOKUP(A252,FPM!$A$5:$B$858,2,FALSE)&gt;VLOOKUP(A252,ICMS!$A$1:$B$854,2,FALSE),0.01,IF(VLOOKUP(A252,'Área Sudene Idene'!$A$1:$B$854,2,FALSE)="sudene/idene",0.05,IF(VLOOKUP(Resumo!A252,'IDH-M'!$A$1:$C$855,3,FALSE)&lt;=0.776,0.05,0.1)))</f>
        <v>0.01</v>
      </c>
      <c r="C252" s="47">
        <f>IF(VLOOKUP(A252,FPM!$A$5:$B$858,2,FALSE)/0.8&gt;VLOOKUP(A252,ICMS!$A$1:$B$854,2,FALSE),0.01,IF(VLOOKUP(A252,'Área Sudene Idene'!$A$1:$B$854,2,FALSE)="sudene/idene",0.05,IF(VLOOKUP(Resumo!A252,'IDH-M'!$A$1:$C$855,3,FALSE)&lt;=0.776,0.05,0.1)))</f>
        <v>0.01</v>
      </c>
      <c r="D252" s="47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IF(VLOOKUP(A253,FPM!$A$5:$B$858,2,FALSE)&gt;VLOOKUP(A253,ICMS!$A$1:$B$854,2,FALSE),0.01,IF(VLOOKUP(A253,'Área Sudene Idene'!$A$1:$B$854,2,FALSE)="sudene/idene",0.05,IF(VLOOKUP(Resumo!A253,'IDH-M'!$A$1:$C$855,3,FALSE)&lt;=0.776,0.05,0.1)))</f>
        <v>0.01</v>
      </c>
      <c r="C253" s="47">
        <f>IF(VLOOKUP(A253,FPM!$A$5:$B$858,2,FALSE)/0.8&gt;VLOOKUP(A253,ICMS!$A$1:$B$854,2,FALSE),0.01,IF(VLOOKUP(A253,'Área Sudene Idene'!$A$1:$B$854,2,FALSE)="sudene/idene",0.05,IF(VLOOKUP(Resumo!A253,'IDH-M'!$A$1:$C$855,3,FALSE)&lt;=0.776,0.05,0.1)))</f>
        <v>0.01</v>
      </c>
      <c r="D253" s="47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IF(VLOOKUP(A254,FPM!$A$5:$B$858,2,FALSE)&gt;VLOOKUP(A254,ICMS!$A$1:$B$854,2,FALSE),0.01,IF(VLOOKUP(A254,'Área Sudene Idene'!$A$1:$B$854,2,FALSE)="sudene/idene",0.05,IF(VLOOKUP(Resumo!A254,'IDH-M'!$A$1:$C$855,3,FALSE)&lt;=0.776,0.05,0.1)))</f>
        <v>0.01</v>
      </c>
      <c r="C254" s="47">
        <f>IF(VLOOKUP(A254,FPM!$A$5:$B$858,2,FALSE)/0.8&gt;VLOOKUP(A254,ICMS!$A$1:$B$854,2,FALSE),0.01,IF(VLOOKUP(A254,'Área Sudene Idene'!$A$1:$B$854,2,FALSE)="sudene/idene",0.05,IF(VLOOKUP(Resumo!A254,'IDH-M'!$A$1:$C$855,3,FALSE)&lt;=0.776,0.05,0.1)))</f>
        <v>0.01</v>
      </c>
      <c r="D254" s="47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IF(VLOOKUP(A255,FPM!$A$5:$B$858,2,FALSE)&gt;VLOOKUP(A255,ICMS!$A$1:$B$854,2,FALSE),0.01,IF(VLOOKUP(A255,'Área Sudene Idene'!$A$1:$B$854,2,FALSE)="sudene/idene",0.05,IF(VLOOKUP(Resumo!A255,'IDH-M'!$A$1:$C$855,3,FALSE)&lt;=0.776,0.05,0.1)))</f>
        <v>0.01</v>
      </c>
      <c r="C255" s="47">
        <f>IF(VLOOKUP(A255,FPM!$A$5:$B$858,2,FALSE)/0.8&gt;VLOOKUP(A255,ICMS!$A$1:$B$854,2,FALSE),0.01,IF(VLOOKUP(A255,'Área Sudene Idene'!$A$1:$B$854,2,FALSE)="sudene/idene",0.05,IF(VLOOKUP(Resumo!A255,'IDH-M'!$A$1:$C$855,3,FALSE)&lt;=0.776,0.05,0.1)))</f>
        <v>0.01</v>
      </c>
      <c r="D255" s="47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IF(VLOOKUP(A256,FPM!$A$5:$B$858,2,FALSE)&gt;VLOOKUP(A256,ICMS!$A$1:$B$854,2,FALSE),0.01,IF(VLOOKUP(A256,'Área Sudene Idene'!$A$1:$B$854,2,FALSE)="sudene/idene",0.05,IF(VLOOKUP(Resumo!A256,'IDH-M'!$A$1:$C$855,3,FALSE)&lt;=0.776,0.05,0.1)))</f>
        <v>0.01</v>
      </c>
      <c r="C256" s="47">
        <f>IF(VLOOKUP(A256,FPM!$A$5:$B$858,2,FALSE)/0.8&gt;VLOOKUP(A256,ICMS!$A$1:$B$854,2,FALSE),0.01,IF(VLOOKUP(A256,'Área Sudene Idene'!$A$1:$B$854,2,FALSE)="sudene/idene",0.05,IF(VLOOKUP(Resumo!A256,'IDH-M'!$A$1:$C$855,3,FALSE)&lt;=0.776,0.05,0.1)))</f>
        <v>0.01</v>
      </c>
      <c r="D256" s="47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IF(VLOOKUP(A257,FPM!$A$5:$B$858,2,FALSE)&gt;VLOOKUP(A257,ICMS!$A$1:$B$854,2,FALSE),0.01,IF(VLOOKUP(A257,'Área Sudene Idene'!$A$1:$B$854,2,FALSE)="sudene/idene",0.05,IF(VLOOKUP(Resumo!A257,'IDH-M'!$A$1:$C$855,3,FALSE)&lt;=0.776,0.05,0.1)))</f>
        <v>0.01</v>
      </c>
      <c r="C257" s="47">
        <f>IF(VLOOKUP(A257,FPM!$A$5:$B$858,2,FALSE)/0.8&gt;VLOOKUP(A257,ICMS!$A$1:$B$854,2,FALSE),0.01,IF(VLOOKUP(A257,'Área Sudene Idene'!$A$1:$B$854,2,FALSE)="sudene/idene",0.05,IF(VLOOKUP(Resumo!A257,'IDH-M'!$A$1:$C$855,3,FALSE)&lt;=0.776,0.05,0.1)))</f>
        <v>0.01</v>
      </c>
      <c r="D257" s="47">
        <f t="shared" si="3"/>
        <v>0</v>
      </c>
    </row>
    <row r="258" spans="1:4" hidden="1" x14ac:dyDescent="0.25">
      <c r="A258" s="2" t="s">
        <v>264</v>
      </c>
      <c r="B258" s="1">
        <f>IF(VLOOKUP(A258,FPM!$A$5:$B$858,2,FALSE)&gt;VLOOKUP(A258,ICMS!$A$1:$B$854,2,FALSE),0.01,IF(VLOOKUP(A258,'Área Sudene Idene'!$A$1:$B$854,2,FALSE)="sudene/idene",0.05,IF(VLOOKUP(Resumo!A258,'IDH-M'!$A$1:$C$855,3,FALSE)&lt;=0.776,0.05,0.1)))</f>
        <v>0.01</v>
      </c>
      <c r="C258" s="47">
        <f>IF(VLOOKUP(A258,FPM!$A$5:$B$858,2,FALSE)/0.8&gt;VLOOKUP(A258,ICMS!$A$1:$B$854,2,FALSE),0.01,IF(VLOOKUP(A258,'Área Sudene Idene'!$A$1:$B$854,2,FALSE)="sudene/idene",0.05,IF(VLOOKUP(Resumo!A258,'IDH-M'!$A$1:$C$855,3,FALSE)&lt;=0.776,0.05,0.1)))</f>
        <v>0.01</v>
      </c>
      <c r="D258" s="47">
        <f t="shared" si="3"/>
        <v>0</v>
      </c>
    </row>
    <row r="259" spans="1:4" x14ac:dyDescent="0.25">
      <c r="A259" s="2" t="s">
        <v>265</v>
      </c>
      <c r="B259" s="1">
        <f>IF(VLOOKUP(A259,FPM!$A$5:$B$858,2,FALSE)&gt;VLOOKUP(A259,ICMS!$A$1:$B$854,2,FALSE),0.01,IF(VLOOKUP(A259,'Área Sudene Idene'!$A$1:$B$854,2,FALSE)="sudene/idene",0.05,IF(VLOOKUP(Resumo!A259,'IDH-M'!$A$1:$C$855,3,FALSE)&lt;=0.776,0.05,0.1)))</f>
        <v>0.05</v>
      </c>
      <c r="C259" s="47">
        <f>IF(VLOOKUP(A259,FPM!$A$5:$B$858,2,FALSE)/0.8&gt;VLOOKUP(A259,ICMS!$A$1:$B$854,2,FALSE),0.01,IF(VLOOKUP(A259,'Área Sudene Idene'!$A$1:$B$854,2,FALSE)="sudene/idene",0.05,IF(VLOOKUP(Resumo!A259,'IDH-M'!$A$1:$C$855,3,FALSE)&lt;=0.776,0.05,0.1)))</f>
        <v>0.01</v>
      </c>
      <c r="D259" s="47">
        <f t="shared" ref="D259:D322" si="4">B259-C259</f>
        <v>0.04</v>
      </c>
    </row>
    <row r="260" spans="1:4" hidden="1" x14ac:dyDescent="0.25">
      <c r="A260" s="2" t="s">
        <v>266</v>
      </c>
      <c r="B260" s="1">
        <f>IF(VLOOKUP(A260,FPM!$A$5:$B$858,2,FALSE)&gt;VLOOKUP(A260,ICMS!$A$1:$B$854,2,FALSE),0.01,IF(VLOOKUP(A260,'Área Sudene Idene'!$A$1:$B$854,2,FALSE)="sudene/idene",0.05,IF(VLOOKUP(Resumo!A260,'IDH-M'!$A$1:$C$855,3,FALSE)&lt;=0.776,0.05,0.1)))</f>
        <v>0.01</v>
      </c>
      <c r="C260" s="47">
        <f>IF(VLOOKUP(A260,FPM!$A$5:$B$858,2,FALSE)/0.8&gt;VLOOKUP(A260,ICMS!$A$1:$B$854,2,FALSE),0.01,IF(VLOOKUP(A260,'Área Sudene Idene'!$A$1:$B$854,2,FALSE)="sudene/idene",0.05,IF(VLOOKUP(Resumo!A260,'IDH-M'!$A$1:$C$855,3,FALSE)&lt;=0.776,0.05,0.1)))</f>
        <v>0.01</v>
      </c>
      <c r="D260" s="47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IF(VLOOKUP(A261,FPM!$A$5:$B$858,2,FALSE)&gt;VLOOKUP(A261,ICMS!$A$1:$B$854,2,FALSE),0.01,IF(VLOOKUP(A261,'Área Sudene Idene'!$A$1:$B$854,2,FALSE)="sudene/idene",0.05,IF(VLOOKUP(Resumo!A261,'IDH-M'!$A$1:$C$855,3,FALSE)&lt;=0.776,0.05,0.1)))</f>
        <v>0.01</v>
      </c>
      <c r="C261" s="47">
        <f>IF(VLOOKUP(A261,FPM!$A$5:$B$858,2,FALSE)/0.8&gt;VLOOKUP(A261,ICMS!$A$1:$B$854,2,FALSE),0.01,IF(VLOOKUP(A261,'Área Sudene Idene'!$A$1:$B$854,2,FALSE)="sudene/idene",0.05,IF(VLOOKUP(Resumo!A261,'IDH-M'!$A$1:$C$855,3,FALSE)&lt;=0.776,0.05,0.1)))</f>
        <v>0.01</v>
      </c>
      <c r="D261" s="47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IF(VLOOKUP(A262,FPM!$A$5:$B$858,2,FALSE)&gt;VLOOKUP(A262,ICMS!$A$1:$B$854,2,FALSE),0.01,IF(VLOOKUP(A262,'Área Sudene Idene'!$A$1:$B$854,2,FALSE)="sudene/idene",0.05,IF(VLOOKUP(Resumo!A262,'IDH-M'!$A$1:$C$855,3,FALSE)&lt;=0.776,0.05,0.1)))</f>
        <v>0.01</v>
      </c>
      <c r="C262" s="47">
        <f>IF(VLOOKUP(A262,FPM!$A$5:$B$858,2,FALSE)/0.8&gt;VLOOKUP(A262,ICMS!$A$1:$B$854,2,FALSE),0.01,IF(VLOOKUP(A262,'Área Sudene Idene'!$A$1:$B$854,2,FALSE)="sudene/idene",0.05,IF(VLOOKUP(Resumo!A262,'IDH-M'!$A$1:$C$855,3,FALSE)&lt;=0.776,0.05,0.1)))</f>
        <v>0.01</v>
      </c>
      <c r="D262" s="47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IF(VLOOKUP(A263,FPM!$A$5:$B$858,2,FALSE)&gt;VLOOKUP(A263,ICMS!$A$1:$B$854,2,FALSE),0.01,IF(VLOOKUP(A263,'Área Sudene Idene'!$A$1:$B$854,2,FALSE)="sudene/idene",0.05,IF(VLOOKUP(Resumo!A263,'IDH-M'!$A$1:$C$855,3,FALSE)&lt;=0.776,0.05,0.1)))</f>
        <v>0.01</v>
      </c>
      <c r="C263" s="47">
        <f>IF(VLOOKUP(A263,FPM!$A$5:$B$858,2,FALSE)/0.8&gt;VLOOKUP(A263,ICMS!$A$1:$B$854,2,FALSE),0.01,IF(VLOOKUP(A263,'Área Sudene Idene'!$A$1:$B$854,2,FALSE)="sudene/idene",0.05,IF(VLOOKUP(Resumo!A263,'IDH-M'!$A$1:$C$855,3,FALSE)&lt;=0.776,0.05,0.1)))</f>
        <v>0.01</v>
      </c>
      <c r="D263" s="47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IF(VLOOKUP(A264,FPM!$A$5:$B$858,2,FALSE)&gt;VLOOKUP(A264,ICMS!$A$1:$B$854,2,FALSE),0.01,IF(VLOOKUP(A264,'Área Sudene Idene'!$A$1:$B$854,2,FALSE)="sudene/idene",0.05,IF(VLOOKUP(Resumo!A264,'IDH-M'!$A$1:$C$855,3,FALSE)&lt;=0.776,0.05,0.1)))</f>
        <v>0.01</v>
      </c>
      <c r="C264" s="47">
        <f>IF(VLOOKUP(A264,FPM!$A$5:$B$858,2,FALSE)/0.8&gt;VLOOKUP(A264,ICMS!$A$1:$B$854,2,FALSE),0.01,IF(VLOOKUP(A264,'Área Sudene Idene'!$A$1:$B$854,2,FALSE)="sudene/idene",0.05,IF(VLOOKUP(Resumo!A264,'IDH-M'!$A$1:$C$855,3,FALSE)&lt;=0.776,0.05,0.1)))</f>
        <v>0.01</v>
      </c>
      <c r="D264" s="47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IF(VLOOKUP(A265,FPM!$A$5:$B$858,2,FALSE)&gt;VLOOKUP(A265,ICMS!$A$1:$B$854,2,FALSE),0.01,IF(VLOOKUP(A265,'Área Sudene Idene'!$A$1:$B$854,2,FALSE)="sudene/idene",0.05,IF(VLOOKUP(Resumo!A265,'IDH-M'!$A$1:$C$855,3,FALSE)&lt;=0.776,0.05,0.1)))</f>
        <v>0.01</v>
      </c>
      <c r="C265" s="47">
        <f>IF(VLOOKUP(A265,FPM!$A$5:$B$858,2,FALSE)/0.8&gt;VLOOKUP(A265,ICMS!$A$1:$B$854,2,FALSE),0.01,IF(VLOOKUP(A265,'Área Sudene Idene'!$A$1:$B$854,2,FALSE)="sudene/idene",0.05,IF(VLOOKUP(Resumo!A265,'IDH-M'!$A$1:$C$855,3,FALSE)&lt;=0.776,0.05,0.1)))</f>
        <v>0.01</v>
      </c>
      <c r="D265" s="47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IF(VLOOKUP(A266,FPM!$A$5:$B$858,2,FALSE)&gt;VLOOKUP(A266,ICMS!$A$1:$B$854,2,FALSE),0.01,IF(VLOOKUP(A266,'Área Sudene Idene'!$A$1:$B$854,2,FALSE)="sudene/idene",0.05,IF(VLOOKUP(Resumo!A266,'IDH-M'!$A$1:$C$855,3,FALSE)&lt;=0.776,0.05,0.1)))</f>
        <v>0.01</v>
      </c>
      <c r="C266" s="47">
        <f>IF(VLOOKUP(A266,FPM!$A$5:$B$858,2,FALSE)/0.8&gt;VLOOKUP(A266,ICMS!$A$1:$B$854,2,FALSE),0.01,IF(VLOOKUP(A266,'Área Sudene Idene'!$A$1:$B$854,2,FALSE)="sudene/idene",0.05,IF(VLOOKUP(Resumo!A266,'IDH-M'!$A$1:$C$855,3,FALSE)&lt;=0.776,0.05,0.1)))</f>
        <v>0.01</v>
      </c>
      <c r="D266" s="47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IF(VLOOKUP(A267,FPM!$A$5:$B$858,2,FALSE)&gt;VLOOKUP(A267,ICMS!$A$1:$B$854,2,FALSE),0.01,IF(VLOOKUP(A267,'Área Sudene Idene'!$A$1:$B$854,2,FALSE)="sudene/idene",0.05,IF(VLOOKUP(Resumo!A267,'IDH-M'!$A$1:$C$855,3,FALSE)&lt;=0.776,0.05,0.1)))</f>
        <v>0.01</v>
      </c>
      <c r="C267" s="47">
        <f>IF(VLOOKUP(A267,FPM!$A$5:$B$858,2,FALSE)/0.8&gt;VLOOKUP(A267,ICMS!$A$1:$B$854,2,FALSE),0.01,IF(VLOOKUP(A267,'Área Sudene Idene'!$A$1:$B$854,2,FALSE)="sudene/idene",0.05,IF(VLOOKUP(Resumo!A267,'IDH-M'!$A$1:$C$855,3,FALSE)&lt;=0.776,0.05,0.1)))</f>
        <v>0.01</v>
      </c>
      <c r="D267" s="47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IF(VLOOKUP(A268,FPM!$A$5:$B$858,2,FALSE)&gt;VLOOKUP(A268,ICMS!$A$1:$B$854,2,FALSE),0.01,IF(VLOOKUP(A268,'Área Sudene Idene'!$A$1:$B$854,2,FALSE)="sudene/idene",0.05,IF(VLOOKUP(Resumo!A268,'IDH-M'!$A$1:$C$855,3,FALSE)&lt;=0.776,0.05,0.1)))</f>
        <v>0.01</v>
      </c>
      <c r="C268" s="47">
        <f>IF(VLOOKUP(A268,FPM!$A$5:$B$858,2,FALSE)/0.8&gt;VLOOKUP(A268,ICMS!$A$1:$B$854,2,FALSE),0.01,IF(VLOOKUP(A268,'Área Sudene Idene'!$A$1:$B$854,2,FALSE)="sudene/idene",0.05,IF(VLOOKUP(Resumo!A268,'IDH-M'!$A$1:$C$855,3,FALSE)&lt;=0.776,0.05,0.1)))</f>
        <v>0.01</v>
      </c>
      <c r="D268" s="47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IF(VLOOKUP(A269,FPM!$A$5:$B$858,2,FALSE)&gt;VLOOKUP(A269,ICMS!$A$1:$B$854,2,FALSE),0.01,IF(VLOOKUP(A269,'Área Sudene Idene'!$A$1:$B$854,2,FALSE)="sudene/idene",0.05,IF(VLOOKUP(Resumo!A269,'IDH-M'!$A$1:$C$855,3,FALSE)&lt;=0.776,0.05,0.1)))</f>
        <v>0.01</v>
      </c>
      <c r="C269" s="47">
        <f>IF(VLOOKUP(A269,FPM!$A$5:$B$858,2,FALSE)/0.8&gt;VLOOKUP(A269,ICMS!$A$1:$B$854,2,FALSE),0.01,IF(VLOOKUP(A269,'Área Sudene Idene'!$A$1:$B$854,2,FALSE)="sudene/idene",0.05,IF(VLOOKUP(Resumo!A269,'IDH-M'!$A$1:$C$855,3,FALSE)&lt;=0.776,0.05,0.1)))</f>
        <v>0.01</v>
      </c>
      <c r="D269" s="47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IF(VLOOKUP(A270,FPM!$A$5:$B$858,2,FALSE)&gt;VLOOKUP(A270,ICMS!$A$1:$B$854,2,FALSE),0.01,IF(VLOOKUP(A270,'Área Sudene Idene'!$A$1:$B$854,2,FALSE)="sudene/idene",0.05,IF(VLOOKUP(Resumo!A270,'IDH-M'!$A$1:$C$855,3,FALSE)&lt;=0.776,0.05,0.1)))</f>
        <v>0.01</v>
      </c>
      <c r="C270" s="47">
        <f>IF(VLOOKUP(A270,FPM!$A$5:$B$858,2,FALSE)/0.8&gt;VLOOKUP(A270,ICMS!$A$1:$B$854,2,FALSE),0.01,IF(VLOOKUP(A270,'Área Sudene Idene'!$A$1:$B$854,2,FALSE)="sudene/idene",0.05,IF(VLOOKUP(Resumo!A270,'IDH-M'!$A$1:$C$855,3,FALSE)&lt;=0.776,0.05,0.1)))</f>
        <v>0.01</v>
      </c>
      <c r="D270" s="47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IF(VLOOKUP(A271,FPM!$A$5:$B$858,2,FALSE)&gt;VLOOKUP(A271,ICMS!$A$1:$B$854,2,FALSE),0.01,IF(VLOOKUP(A271,'Área Sudene Idene'!$A$1:$B$854,2,FALSE)="sudene/idene",0.05,IF(VLOOKUP(Resumo!A271,'IDH-M'!$A$1:$C$855,3,FALSE)&lt;=0.776,0.05,0.1)))</f>
        <v>0.01</v>
      </c>
      <c r="C271" s="47">
        <f>IF(VLOOKUP(A271,FPM!$A$5:$B$858,2,FALSE)/0.8&gt;VLOOKUP(A271,ICMS!$A$1:$B$854,2,FALSE),0.01,IF(VLOOKUP(A271,'Área Sudene Idene'!$A$1:$B$854,2,FALSE)="sudene/idene",0.05,IF(VLOOKUP(Resumo!A271,'IDH-M'!$A$1:$C$855,3,FALSE)&lt;=0.776,0.05,0.1)))</f>
        <v>0.01</v>
      </c>
      <c r="D271" s="47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IF(VLOOKUP(A272,FPM!$A$5:$B$858,2,FALSE)&gt;VLOOKUP(A272,ICMS!$A$1:$B$854,2,FALSE),0.01,IF(VLOOKUP(A272,'Área Sudene Idene'!$A$1:$B$854,2,FALSE)="sudene/idene",0.05,IF(VLOOKUP(Resumo!A272,'IDH-M'!$A$1:$C$855,3,FALSE)&lt;=0.776,0.05,0.1)))</f>
        <v>0.01</v>
      </c>
      <c r="C272" s="47">
        <f>IF(VLOOKUP(A272,FPM!$A$5:$B$858,2,FALSE)/0.8&gt;VLOOKUP(A272,ICMS!$A$1:$B$854,2,FALSE),0.01,IF(VLOOKUP(A272,'Área Sudene Idene'!$A$1:$B$854,2,FALSE)="sudene/idene",0.05,IF(VLOOKUP(Resumo!A272,'IDH-M'!$A$1:$C$855,3,FALSE)&lt;=0.776,0.05,0.1)))</f>
        <v>0.01</v>
      </c>
      <c r="D272" s="47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IF(VLOOKUP(A273,FPM!$A$5:$B$858,2,FALSE)&gt;VLOOKUP(A273,ICMS!$A$1:$B$854,2,FALSE),0.01,IF(VLOOKUP(A273,'Área Sudene Idene'!$A$1:$B$854,2,FALSE)="sudene/idene",0.05,IF(VLOOKUP(Resumo!A273,'IDH-M'!$A$1:$C$855,3,FALSE)&lt;=0.776,0.05,0.1)))</f>
        <v>0.01</v>
      </c>
      <c r="C273" s="47">
        <f>IF(VLOOKUP(A273,FPM!$A$5:$B$858,2,FALSE)/0.8&gt;VLOOKUP(A273,ICMS!$A$1:$B$854,2,FALSE),0.01,IF(VLOOKUP(A273,'Área Sudene Idene'!$A$1:$B$854,2,FALSE)="sudene/idene",0.05,IF(VLOOKUP(Resumo!A273,'IDH-M'!$A$1:$C$855,3,FALSE)&lt;=0.776,0.05,0.1)))</f>
        <v>0.01</v>
      </c>
      <c r="D273" s="47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IF(VLOOKUP(A274,FPM!$A$5:$B$858,2,FALSE)&gt;VLOOKUP(A274,ICMS!$A$1:$B$854,2,FALSE),0.01,IF(VLOOKUP(A274,'Área Sudene Idene'!$A$1:$B$854,2,FALSE)="sudene/idene",0.05,IF(VLOOKUP(Resumo!A274,'IDH-M'!$A$1:$C$855,3,FALSE)&lt;=0.776,0.05,0.1)))</f>
        <v>0.01</v>
      </c>
      <c r="C274" s="47">
        <f>IF(VLOOKUP(A274,FPM!$A$5:$B$858,2,FALSE)/0.8&gt;VLOOKUP(A274,ICMS!$A$1:$B$854,2,FALSE),0.01,IF(VLOOKUP(A274,'Área Sudene Idene'!$A$1:$B$854,2,FALSE)="sudene/idene",0.05,IF(VLOOKUP(Resumo!A274,'IDH-M'!$A$1:$C$855,3,FALSE)&lt;=0.776,0.05,0.1)))</f>
        <v>0.01</v>
      </c>
      <c r="D274" s="47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IF(VLOOKUP(A275,FPM!$A$5:$B$858,2,FALSE)&gt;VLOOKUP(A275,ICMS!$A$1:$B$854,2,FALSE),0.01,IF(VLOOKUP(A275,'Área Sudene Idene'!$A$1:$B$854,2,FALSE)="sudene/idene",0.05,IF(VLOOKUP(Resumo!A275,'IDH-M'!$A$1:$C$855,3,FALSE)&lt;=0.776,0.05,0.1)))</f>
        <v>0.01</v>
      </c>
      <c r="C275" s="47">
        <f>IF(VLOOKUP(A275,FPM!$A$5:$B$858,2,FALSE)/0.8&gt;VLOOKUP(A275,ICMS!$A$1:$B$854,2,FALSE),0.01,IF(VLOOKUP(A275,'Área Sudene Idene'!$A$1:$B$854,2,FALSE)="sudene/idene",0.05,IF(VLOOKUP(Resumo!A275,'IDH-M'!$A$1:$C$855,3,FALSE)&lt;=0.776,0.05,0.1)))</f>
        <v>0.01</v>
      </c>
      <c r="D275" s="47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IF(VLOOKUP(A276,FPM!$A$5:$B$858,2,FALSE)&gt;VLOOKUP(A276,ICMS!$A$1:$B$854,2,FALSE),0.01,IF(VLOOKUP(A276,'Área Sudene Idene'!$A$1:$B$854,2,FALSE)="sudene/idene",0.05,IF(VLOOKUP(Resumo!A276,'IDH-M'!$A$1:$C$855,3,FALSE)&lt;=0.776,0.05,0.1)))</f>
        <v>0.01</v>
      </c>
      <c r="C276" s="47">
        <f>IF(VLOOKUP(A276,FPM!$A$5:$B$858,2,FALSE)/0.8&gt;VLOOKUP(A276,ICMS!$A$1:$B$854,2,FALSE),0.01,IF(VLOOKUP(A276,'Área Sudene Idene'!$A$1:$B$854,2,FALSE)="sudene/idene",0.05,IF(VLOOKUP(Resumo!A276,'IDH-M'!$A$1:$C$855,3,FALSE)&lt;=0.776,0.05,0.1)))</f>
        <v>0.01</v>
      </c>
      <c r="D276" s="47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IF(VLOOKUP(A277,FPM!$A$5:$B$858,2,FALSE)&gt;VLOOKUP(A277,ICMS!$A$1:$B$854,2,FALSE),0.01,IF(VLOOKUP(A277,'Área Sudene Idene'!$A$1:$B$854,2,FALSE)="sudene/idene",0.05,IF(VLOOKUP(Resumo!A277,'IDH-M'!$A$1:$C$855,3,FALSE)&lt;=0.776,0.05,0.1)))</f>
        <v>0.01</v>
      </c>
      <c r="C277" s="47">
        <f>IF(VLOOKUP(A277,FPM!$A$5:$B$858,2,FALSE)/0.8&gt;VLOOKUP(A277,ICMS!$A$1:$B$854,2,FALSE),0.01,IF(VLOOKUP(A277,'Área Sudene Idene'!$A$1:$B$854,2,FALSE)="sudene/idene",0.05,IF(VLOOKUP(Resumo!A277,'IDH-M'!$A$1:$C$855,3,FALSE)&lt;=0.776,0.05,0.1)))</f>
        <v>0.01</v>
      </c>
      <c r="D277" s="47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IF(VLOOKUP(A278,FPM!$A$5:$B$858,2,FALSE)&gt;VLOOKUP(A278,ICMS!$A$1:$B$854,2,FALSE),0.01,IF(VLOOKUP(A278,'Área Sudene Idene'!$A$1:$B$854,2,FALSE)="sudene/idene",0.05,IF(VLOOKUP(Resumo!A278,'IDH-M'!$A$1:$C$855,3,FALSE)&lt;=0.776,0.05,0.1)))</f>
        <v>0.01</v>
      </c>
      <c r="C278" s="47">
        <f>IF(VLOOKUP(A278,FPM!$A$5:$B$858,2,FALSE)/0.8&gt;VLOOKUP(A278,ICMS!$A$1:$B$854,2,FALSE),0.01,IF(VLOOKUP(A278,'Área Sudene Idene'!$A$1:$B$854,2,FALSE)="sudene/idene",0.05,IF(VLOOKUP(Resumo!A278,'IDH-M'!$A$1:$C$855,3,FALSE)&lt;=0.776,0.05,0.1)))</f>
        <v>0.01</v>
      </c>
      <c r="D278" s="47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IF(VLOOKUP(A279,FPM!$A$5:$B$858,2,FALSE)&gt;VLOOKUP(A279,ICMS!$A$1:$B$854,2,FALSE),0.01,IF(VLOOKUP(A279,'Área Sudene Idene'!$A$1:$B$854,2,FALSE)="sudene/idene",0.05,IF(VLOOKUP(Resumo!A279,'IDH-M'!$A$1:$C$855,3,FALSE)&lt;=0.776,0.05,0.1)))</f>
        <v>0.05</v>
      </c>
      <c r="C279" s="47">
        <f>IF(VLOOKUP(A279,FPM!$A$5:$B$858,2,FALSE)/0.8&gt;VLOOKUP(A279,ICMS!$A$1:$B$854,2,FALSE),0.01,IF(VLOOKUP(A279,'Área Sudene Idene'!$A$1:$B$854,2,FALSE)="sudene/idene",0.05,IF(VLOOKUP(Resumo!A279,'IDH-M'!$A$1:$C$855,3,FALSE)&lt;=0.776,0.05,0.1)))</f>
        <v>0.05</v>
      </c>
      <c r="D279" s="47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IF(VLOOKUP(A280,FPM!$A$5:$B$858,2,FALSE)&gt;VLOOKUP(A280,ICMS!$A$1:$B$854,2,FALSE),0.01,IF(VLOOKUP(A280,'Área Sudene Idene'!$A$1:$B$854,2,FALSE)="sudene/idene",0.05,IF(VLOOKUP(Resumo!A280,'IDH-M'!$A$1:$C$855,3,FALSE)&lt;=0.776,0.05,0.1)))</f>
        <v>0.01</v>
      </c>
      <c r="C280" s="47">
        <f>IF(VLOOKUP(A280,FPM!$A$5:$B$858,2,FALSE)/0.8&gt;VLOOKUP(A280,ICMS!$A$1:$B$854,2,FALSE),0.01,IF(VLOOKUP(A280,'Área Sudene Idene'!$A$1:$B$854,2,FALSE)="sudene/idene",0.05,IF(VLOOKUP(Resumo!A280,'IDH-M'!$A$1:$C$855,3,FALSE)&lt;=0.776,0.05,0.1)))</f>
        <v>0.01</v>
      </c>
      <c r="D280" s="47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IF(VLOOKUP(A281,FPM!$A$5:$B$858,2,FALSE)&gt;VLOOKUP(A281,ICMS!$A$1:$B$854,2,FALSE),0.01,IF(VLOOKUP(A281,'Área Sudene Idene'!$A$1:$B$854,2,FALSE)="sudene/idene",0.05,IF(VLOOKUP(Resumo!A281,'IDH-M'!$A$1:$C$855,3,FALSE)&lt;=0.776,0.05,0.1)))</f>
        <v>0.01</v>
      </c>
      <c r="C281" s="47">
        <f>IF(VLOOKUP(A281,FPM!$A$5:$B$858,2,FALSE)/0.8&gt;VLOOKUP(A281,ICMS!$A$1:$B$854,2,FALSE),0.01,IF(VLOOKUP(A281,'Área Sudene Idene'!$A$1:$B$854,2,FALSE)="sudene/idene",0.05,IF(VLOOKUP(Resumo!A281,'IDH-M'!$A$1:$C$855,3,FALSE)&lt;=0.776,0.05,0.1)))</f>
        <v>0.01</v>
      </c>
      <c r="D281" s="47">
        <f t="shared" si="4"/>
        <v>0</v>
      </c>
    </row>
    <row r="282" spans="1:4" hidden="1" x14ac:dyDescent="0.25">
      <c r="A282" s="2" t="s">
        <v>288</v>
      </c>
      <c r="B282" s="1">
        <f>IF(VLOOKUP(A282,FPM!$A$5:$B$858,2,FALSE)&gt;VLOOKUP(A282,ICMS!$A$1:$B$854,2,FALSE),0.01,IF(VLOOKUP(A282,'Área Sudene Idene'!$A$1:$B$854,2,FALSE)="sudene/idene",0.05,IF(VLOOKUP(Resumo!A282,'IDH-M'!$A$1:$C$855,3,FALSE)&lt;=0.776,0.05,0.1)))</f>
        <v>0.05</v>
      </c>
      <c r="C282" s="47">
        <f>IF(VLOOKUP(A282,FPM!$A$5:$B$858,2,FALSE)/0.8&gt;VLOOKUP(A282,ICMS!$A$1:$B$854,2,FALSE),0.01,IF(VLOOKUP(A282,'Área Sudene Idene'!$A$1:$B$854,2,FALSE)="sudene/idene",0.05,IF(VLOOKUP(Resumo!A282,'IDH-M'!$A$1:$C$855,3,FALSE)&lt;=0.776,0.05,0.1)))</f>
        <v>0.05</v>
      </c>
      <c r="D282" s="47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IF(VLOOKUP(A283,FPM!$A$5:$B$858,2,FALSE)&gt;VLOOKUP(A283,ICMS!$A$1:$B$854,2,FALSE),0.01,IF(VLOOKUP(A283,'Área Sudene Idene'!$A$1:$B$854,2,FALSE)="sudene/idene",0.05,IF(VLOOKUP(Resumo!A283,'IDH-M'!$A$1:$C$855,3,FALSE)&lt;=0.776,0.05,0.1)))</f>
        <v>0.01</v>
      </c>
      <c r="C283" s="47">
        <f>IF(VLOOKUP(A283,FPM!$A$5:$B$858,2,FALSE)/0.8&gt;VLOOKUP(A283,ICMS!$A$1:$B$854,2,FALSE),0.01,IF(VLOOKUP(A283,'Área Sudene Idene'!$A$1:$B$854,2,FALSE)="sudene/idene",0.05,IF(VLOOKUP(Resumo!A283,'IDH-M'!$A$1:$C$855,3,FALSE)&lt;=0.776,0.05,0.1)))</f>
        <v>0.01</v>
      </c>
      <c r="D283" s="47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IF(VLOOKUP(A284,FPM!$A$5:$B$858,2,FALSE)&gt;VLOOKUP(A284,ICMS!$A$1:$B$854,2,FALSE),0.01,IF(VLOOKUP(A284,'Área Sudene Idene'!$A$1:$B$854,2,FALSE)="sudene/idene",0.05,IF(VLOOKUP(Resumo!A284,'IDH-M'!$A$1:$C$855,3,FALSE)&lt;=0.776,0.05,0.1)))</f>
        <v>0.01</v>
      </c>
      <c r="C284" s="47">
        <f>IF(VLOOKUP(A284,FPM!$A$5:$B$858,2,FALSE)/0.8&gt;VLOOKUP(A284,ICMS!$A$1:$B$854,2,FALSE),0.01,IF(VLOOKUP(A284,'Área Sudene Idene'!$A$1:$B$854,2,FALSE)="sudene/idene",0.05,IF(VLOOKUP(Resumo!A284,'IDH-M'!$A$1:$C$855,3,FALSE)&lt;=0.776,0.05,0.1)))</f>
        <v>0.01</v>
      </c>
      <c r="D284" s="47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IF(VLOOKUP(A285,FPM!$A$5:$B$858,2,FALSE)&gt;VLOOKUP(A285,ICMS!$A$1:$B$854,2,FALSE),0.01,IF(VLOOKUP(A285,'Área Sudene Idene'!$A$1:$B$854,2,FALSE)="sudene/idene",0.05,IF(VLOOKUP(Resumo!A285,'IDH-M'!$A$1:$C$855,3,FALSE)&lt;=0.776,0.05,0.1)))</f>
        <v>0.01</v>
      </c>
      <c r="C285" s="47">
        <f>IF(VLOOKUP(A285,FPM!$A$5:$B$858,2,FALSE)/0.8&gt;VLOOKUP(A285,ICMS!$A$1:$B$854,2,FALSE),0.01,IF(VLOOKUP(A285,'Área Sudene Idene'!$A$1:$B$854,2,FALSE)="sudene/idene",0.05,IF(VLOOKUP(Resumo!A285,'IDH-M'!$A$1:$C$855,3,FALSE)&lt;=0.776,0.05,0.1)))</f>
        <v>0.01</v>
      </c>
      <c r="D285" s="47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IF(VLOOKUP(A286,FPM!$A$5:$B$858,2,FALSE)&gt;VLOOKUP(A286,ICMS!$A$1:$B$854,2,FALSE),0.01,IF(VLOOKUP(A286,'Área Sudene Idene'!$A$1:$B$854,2,FALSE)="sudene/idene",0.05,IF(VLOOKUP(Resumo!A286,'IDH-M'!$A$1:$C$855,3,FALSE)&lt;=0.776,0.05,0.1)))</f>
        <v>0.01</v>
      </c>
      <c r="C286" s="47">
        <f>IF(VLOOKUP(A286,FPM!$A$5:$B$858,2,FALSE)/0.8&gt;VLOOKUP(A286,ICMS!$A$1:$B$854,2,FALSE),0.01,IF(VLOOKUP(A286,'Área Sudene Idene'!$A$1:$B$854,2,FALSE)="sudene/idene",0.05,IF(VLOOKUP(Resumo!A286,'IDH-M'!$A$1:$C$855,3,FALSE)&lt;=0.776,0.05,0.1)))</f>
        <v>0.01</v>
      </c>
      <c r="D286" s="47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IF(VLOOKUP(A287,FPM!$A$5:$B$858,2,FALSE)&gt;VLOOKUP(A287,ICMS!$A$1:$B$854,2,FALSE),0.01,IF(VLOOKUP(A287,'Área Sudene Idene'!$A$1:$B$854,2,FALSE)="sudene/idene",0.05,IF(VLOOKUP(Resumo!A287,'IDH-M'!$A$1:$C$855,3,FALSE)&lt;=0.776,0.05,0.1)))</f>
        <v>0.01</v>
      </c>
      <c r="C287" s="47">
        <f>IF(VLOOKUP(A287,FPM!$A$5:$B$858,2,FALSE)/0.8&gt;VLOOKUP(A287,ICMS!$A$1:$B$854,2,FALSE),0.01,IF(VLOOKUP(A287,'Área Sudene Idene'!$A$1:$B$854,2,FALSE)="sudene/idene",0.05,IF(VLOOKUP(Resumo!A287,'IDH-M'!$A$1:$C$855,3,FALSE)&lt;=0.776,0.05,0.1)))</f>
        <v>0.01</v>
      </c>
      <c r="D287" s="47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IF(VLOOKUP(A288,FPM!$A$5:$B$858,2,FALSE)&gt;VLOOKUP(A288,ICMS!$A$1:$B$854,2,FALSE),0.01,IF(VLOOKUP(A288,'Área Sudene Idene'!$A$1:$B$854,2,FALSE)="sudene/idene",0.05,IF(VLOOKUP(Resumo!A288,'IDH-M'!$A$1:$C$855,3,FALSE)&lt;=0.776,0.05,0.1)))</f>
        <v>0.01</v>
      </c>
      <c r="C288" s="47">
        <f>IF(VLOOKUP(A288,FPM!$A$5:$B$858,2,FALSE)/0.8&gt;VLOOKUP(A288,ICMS!$A$1:$B$854,2,FALSE),0.01,IF(VLOOKUP(A288,'Área Sudene Idene'!$A$1:$B$854,2,FALSE)="sudene/idene",0.05,IF(VLOOKUP(Resumo!A288,'IDH-M'!$A$1:$C$855,3,FALSE)&lt;=0.776,0.05,0.1)))</f>
        <v>0.01</v>
      </c>
      <c r="D288" s="47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IF(VLOOKUP(A289,FPM!$A$5:$B$858,2,FALSE)&gt;VLOOKUP(A289,ICMS!$A$1:$B$854,2,FALSE),0.01,IF(VLOOKUP(A289,'Área Sudene Idene'!$A$1:$B$854,2,FALSE)="sudene/idene",0.05,IF(VLOOKUP(Resumo!A289,'IDH-M'!$A$1:$C$855,3,FALSE)&lt;=0.776,0.05,0.1)))</f>
        <v>0.01</v>
      </c>
      <c r="C289" s="47">
        <f>IF(VLOOKUP(A289,FPM!$A$5:$B$858,2,FALSE)/0.8&gt;VLOOKUP(A289,ICMS!$A$1:$B$854,2,FALSE),0.01,IF(VLOOKUP(A289,'Área Sudene Idene'!$A$1:$B$854,2,FALSE)="sudene/idene",0.05,IF(VLOOKUP(Resumo!A289,'IDH-M'!$A$1:$C$855,3,FALSE)&lt;=0.776,0.05,0.1)))</f>
        <v>0.01</v>
      </c>
      <c r="D289" s="47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IF(VLOOKUP(A290,FPM!$A$5:$B$858,2,FALSE)&gt;VLOOKUP(A290,ICMS!$A$1:$B$854,2,FALSE),0.01,IF(VLOOKUP(A290,'Área Sudene Idene'!$A$1:$B$854,2,FALSE)="sudene/idene",0.05,IF(VLOOKUP(Resumo!A290,'IDH-M'!$A$1:$C$855,3,FALSE)&lt;=0.776,0.05,0.1)))</f>
        <v>0.01</v>
      </c>
      <c r="C290" s="47">
        <f>IF(VLOOKUP(A290,FPM!$A$5:$B$858,2,FALSE)/0.8&gt;VLOOKUP(A290,ICMS!$A$1:$B$854,2,FALSE),0.01,IF(VLOOKUP(A290,'Área Sudene Idene'!$A$1:$B$854,2,FALSE)="sudene/idene",0.05,IF(VLOOKUP(Resumo!A290,'IDH-M'!$A$1:$C$855,3,FALSE)&lt;=0.776,0.05,0.1)))</f>
        <v>0.01</v>
      </c>
      <c r="D290" s="47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IF(VLOOKUP(A291,FPM!$A$5:$B$858,2,FALSE)&gt;VLOOKUP(A291,ICMS!$A$1:$B$854,2,FALSE),0.01,IF(VLOOKUP(A291,'Área Sudene Idene'!$A$1:$B$854,2,FALSE)="sudene/idene",0.05,IF(VLOOKUP(Resumo!A291,'IDH-M'!$A$1:$C$855,3,FALSE)&lt;=0.776,0.05,0.1)))</f>
        <v>0.01</v>
      </c>
      <c r="C291" s="47">
        <f>IF(VLOOKUP(A291,FPM!$A$5:$B$858,2,FALSE)/0.8&gt;VLOOKUP(A291,ICMS!$A$1:$B$854,2,FALSE),0.01,IF(VLOOKUP(A291,'Área Sudene Idene'!$A$1:$B$854,2,FALSE)="sudene/idene",0.05,IF(VLOOKUP(Resumo!A291,'IDH-M'!$A$1:$C$855,3,FALSE)&lt;=0.776,0.05,0.1)))</f>
        <v>0.01</v>
      </c>
      <c r="D291" s="47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IF(VLOOKUP(A292,FPM!$A$5:$B$858,2,FALSE)&gt;VLOOKUP(A292,ICMS!$A$1:$B$854,2,FALSE),0.01,IF(VLOOKUP(A292,'Área Sudene Idene'!$A$1:$B$854,2,FALSE)="sudene/idene",0.05,IF(VLOOKUP(Resumo!A292,'IDH-M'!$A$1:$C$855,3,FALSE)&lt;=0.776,0.05,0.1)))</f>
        <v>0.05</v>
      </c>
      <c r="C292" s="47">
        <f>IF(VLOOKUP(A292,FPM!$A$5:$B$858,2,FALSE)/0.8&gt;VLOOKUP(A292,ICMS!$A$1:$B$854,2,FALSE),0.01,IF(VLOOKUP(A292,'Área Sudene Idene'!$A$1:$B$854,2,FALSE)="sudene/idene",0.05,IF(VLOOKUP(Resumo!A292,'IDH-M'!$A$1:$C$855,3,FALSE)&lt;=0.776,0.05,0.1)))</f>
        <v>0.01</v>
      </c>
      <c r="D292" s="47">
        <f t="shared" si="4"/>
        <v>0.04</v>
      </c>
    </row>
    <row r="293" spans="1:4" hidden="1" x14ac:dyDescent="0.25">
      <c r="A293" s="2" t="s">
        <v>299</v>
      </c>
      <c r="B293" s="1">
        <f>IF(VLOOKUP(A293,FPM!$A$5:$B$858,2,FALSE)&gt;VLOOKUP(A293,ICMS!$A$1:$B$854,2,FALSE),0.01,IF(VLOOKUP(A293,'Área Sudene Idene'!$A$1:$B$854,2,FALSE)="sudene/idene",0.05,IF(VLOOKUP(Resumo!A293,'IDH-M'!$A$1:$C$855,3,FALSE)&lt;=0.776,0.05,0.1)))</f>
        <v>0.05</v>
      </c>
      <c r="C293" s="47">
        <f>IF(VLOOKUP(A293,FPM!$A$5:$B$858,2,FALSE)/0.8&gt;VLOOKUP(A293,ICMS!$A$1:$B$854,2,FALSE),0.01,IF(VLOOKUP(A293,'Área Sudene Idene'!$A$1:$B$854,2,FALSE)="sudene/idene",0.05,IF(VLOOKUP(Resumo!A293,'IDH-M'!$A$1:$C$855,3,FALSE)&lt;=0.776,0.05,0.1)))</f>
        <v>0.05</v>
      </c>
      <c r="D293" s="47">
        <f t="shared" si="4"/>
        <v>0</v>
      </c>
    </row>
    <row r="294" spans="1:4" hidden="1" x14ac:dyDescent="0.25">
      <c r="A294" s="2" t="s">
        <v>300</v>
      </c>
      <c r="B294" s="1">
        <f>IF(VLOOKUP(A294,FPM!$A$5:$B$858,2,FALSE)&gt;VLOOKUP(A294,ICMS!$A$1:$B$854,2,FALSE),0.01,IF(VLOOKUP(A294,'Área Sudene Idene'!$A$1:$B$854,2,FALSE)="sudene/idene",0.05,IF(VLOOKUP(Resumo!A294,'IDH-M'!$A$1:$C$855,3,FALSE)&lt;=0.776,0.05,0.1)))</f>
        <v>0.01</v>
      </c>
      <c r="C294" s="47">
        <f>IF(VLOOKUP(A294,FPM!$A$5:$B$858,2,FALSE)/0.8&gt;VLOOKUP(A294,ICMS!$A$1:$B$854,2,FALSE),0.01,IF(VLOOKUP(A294,'Área Sudene Idene'!$A$1:$B$854,2,FALSE)="sudene/idene",0.05,IF(VLOOKUP(Resumo!A294,'IDH-M'!$A$1:$C$855,3,FALSE)&lt;=0.776,0.05,0.1)))</f>
        <v>0.01</v>
      </c>
      <c r="D294" s="47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IF(VLOOKUP(A295,FPM!$A$5:$B$858,2,FALSE)&gt;VLOOKUP(A295,ICMS!$A$1:$B$854,2,FALSE),0.01,IF(VLOOKUP(A295,'Área Sudene Idene'!$A$1:$B$854,2,FALSE)="sudene/idene",0.05,IF(VLOOKUP(Resumo!A295,'IDH-M'!$A$1:$C$855,3,FALSE)&lt;=0.776,0.05,0.1)))</f>
        <v>0.01</v>
      </c>
      <c r="C295" s="47">
        <f>IF(VLOOKUP(A295,FPM!$A$5:$B$858,2,FALSE)/0.8&gt;VLOOKUP(A295,ICMS!$A$1:$B$854,2,FALSE),0.01,IF(VLOOKUP(A295,'Área Sudene Idene'!$A$1:$B$854,2,FALSE)="sudene/idene",0.05,IF(VLOOKUP(Resumo!A295,'IDH-M'!$A$1:$C$855,3,FALSE)&lt;=0.776,0.05,0.1)))</f>
        <v>0.01</v>
      </c>
      <c r="D295" s="47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IF(VLOOKUP(A296,FPM!$A$5:$B$858,2,FALSE)&gt;VLOOKUP(A296,ICMS!$A$1:$B$854,2,FALSE),0.01,IF(VLOOKUP(A296,'Área Sudene Idene'!$A$1:$B$854,2,FALSE)="sudene/idene",0.05,IF(VLOOKUP(Resumo!A296,'IDH-M'!$A$1:$C$855,3,FALSE)&lt;=0.776,0.05,0.1)))</f>
        <v>0.01</v>
      </c>
      <c r="C296" s="47">
        <f>IF(VLOOKUP(A296,FPM!$A$5:$B$858,2,FALSE)/0.8&gt;VLOOKUP(A296,ICMS!$A$1:$B$854,2,FALSE),0.01,IF(VLOOKUP(A296,'Área Sudene Idene'!$A$1:$B$854,2,FALSE)="sudene/idene",0.05,IF(VLOOKUP(Resumo!A296,'IDH-M'!$A$1:$C$855,3,FALSE)&lt;=0.776,0.05,0.1)))</f>
        <v>0.01</v>
      </c>
      <c r="D296" s="47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IF(VLOOKUP(A297,FPM!$A$5:$B$858,2,FALSE)&gt;VLOOKUP(A297,ICMS!$A$1:$B$854,2,FALSE),0.01,IF(VLOOKUP(A297,'Área Sudene Idene'!$A$1:$B$854,2,FALSE)="sudene/idene",0.05,IF(VLOOKUP(Resumo!A297,'IDH-M'!$A$1:$C$855,3,FALSE)&lt;=0.776,0.05,0.1)))</f>
        <v>0.01</v>
      </c>
      <c r="C297" s="47">
        <f>IF(VLOOKUP(A297,FPM!$A$5:$B$858,2,FALSE)/0.8&gt;VLOOKUP(A297,ICMS!$A$1:$B$854,2,FALSE),0.01,IF(VLOOKUP(A297,'Área Sudene Idene'!$A$1:$B$854,2,FALSE)="sudene/idene",0.05,IF(VLOOKUP(Resumo!A297,'IDH-M'!$A$1:$C$855,3,FALSE)&lt;=0.776,0.05,0.1)))</f>
        <v>0.01</v>
      </c>
      <c r="D297" s="47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IF(VLOOKUP(A298,FPM!$A$5:$B$858,2,FALSE)&gt;VLOOKUP(A298,ICMS!$A$1:$B$854,2,FALSE),0.01,IF(VLOOKUP(A298,'Área Sudene Idene'!$A$1:$B$854,2,FALSE)="sudene/idene",0.05,IF(VLOOKUP(Resumo!A298,'IDH-M'!$A$1:$C$855,3,FALSE)&lt;=0.776,0.05,0.1)))</f>
        <v>0.01</v>
      </c>
      <c r="C298" s="47">
        <f>IF(VLOOKUP(A298,FPM!$A$5:$B$858,2,FALSE)/0.8&gt;VLOOKUP(A298,ICMS!$A$1:$B$854,2,FALSE),0.01,IF(VLOOKUP(A298,'Área Sudene Idene'!$A$1:$B$854,2,FALSE)="sudene/idene",0.05,IF(VLOOKUP(Resumo!A298,'IDH-M'!$A$1:$C$855,3,FALSE)&lt;=0.776,0.05,0.1)))</f>
        <v>0.01</v>
      </c>
      <c r="D298" s="47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IF(VLOOKUP(A299,FPM!$A$5:$B$858,2,FALSE)&gt;VLOOKUP(A299,ICMS!$A$1:$B$854,2,FALSE),0.01,IF(VLOOKUP(A299,'Área Sudene Idene'!$A$1:$B$854,2,FALSE)="sudene/idene",0.05,IF(VLOOKUP(Resumo!A299,'IDH-M'!$A$1:$C$855,3,FALSE)&lt;=0.776,0.05,0.1)))</f>
        <v>0.01</v>
      </c>
      <c r="C299" s="47">
        <f>IF(VLOOKUP(A299,FPM!$A$5:$B$858,2,FALSE)/0.8&gt;VLOOKUP(A299,ICMS!$A$1:$B$854,2,FALSE),0.01,IF(VLOOKUP(A299,'Área Sudene Idene'!$A$1:$B$854,2,FALSE)="sudene/idene",0.05,IF(VLOOKUP(Resumo!A299,'IDH-M'!$A$1:$C$855,3,FALSE)&lt;=0.776,0.05,0.1)))</f>
        <v>0.01</v>
      </c>
      <c r="D299" s="47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IF(VLOOKUP(A300,FPM!$A$5:$B$858,2,FALSE)&gt;VLOOKUP(A300,ICMS!$A$1:$B$854,2,FALSE),0.01,IF(VLOOKUP(A300,'Área Sudene Idene'!$A$1:$B$854,2,FALSE)="sudene/idene",0.05,IF(VLOOKUP(Resumo!A300,'IDH-M'!$A$1:$C$855,3,FALSE)&lt;=0.776,0.05,0.1)))</f>
        <v>0.01</v>
      </c>
      <c r="C300" s="47">
        <f>IF(VLOOKUP(A300,FPM!$A$5:$B$858,2,FALSE)/0.8&gt;VLOOKUP(A300,ICMS!$A$1:$B$854,2,FALSE),0.01,IF(VLOOKUP(A300,'Área Sudene Idene'!$A$1:$B$854,2,FALSE)="sudene/idene",0.05,IF(VLOOKUP(Resumo!A300,'IDH-M'!$A$1:$C$855,3,FALSE)&lt;=0.776,0.05,0.1)))</f>
        <v>0.01</v>
      </c>
      <c r="D300" s="47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IF(VLOOKUP(A301,FPM!$A$5:$B$858,2,FALSE)&gt;VLOOKUP(A301,ICMS!$A$1:$B$854,2,FALSE),0.01,IF(VLOOKUP(A301,'Área Sudene Idene'!$A$1:$B$854,2,FALSE)="sudene/idene",0.05,IF(VLOOKUP(Resumo!A301,'IDH-M'!$A$1:$C$855,3,FALSE)&lt;=0.776,0.05,0.1)))</f>
        <v>0.01</v>
      </c>
      <c r="C301" s="47">
        <f>IF(VLOOKUP(A301,FPM!$A$5:$B$858,2,FALSE)/0.8&gt;VLOOKUP(A301,ICMS!$A$1:$B$854,2,FALSE),0.01,IF(VLOOKUP(A301,'Área Sudene Idene'!$A$1:$B$854,2,FALSE)="sudene/idene",0.05,IF(VLOOKUP(Resumo!A301,'IDH-M'!$A$1:$C$855,3,FALSE)&lt;=0.776,0.05,0.1)))</f>
        <v>0.01</v>
      </c>
      <c r="D301" s="47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IF(VLOOKUP(A302,FPM!$A$5:$B$858,2,FALSE)&gt;VLOOKUP(A302,ICMS!$A$1:$B$854,2,FALSE),0.01,IF(VLOOKUP(A302,'Área Sudene Idene'!$A$1:$B$854,2,FALSE)="sudene/idene",0.05,IF(VLOOKUP(Resumo!A302,'IDH-M'!$A$1:$C$855,3,FALSE)&lt;=0.776,0.05,0.1)))</f>
        <v>0.01</v>
      </c>
      <c r="C302" s="47">
        <f>IF(VLOOKUP(A302,FPM!$A$5:$B$858,2,FALSE)/0.8&gt;VLOOKUP(A302,ICMS!$A$1:$B$854,2,FALSE),0.01,IF(VLOOKUP(A302,'Área Sudene Idene'!$A$1:$B$854,2,FALSE)="sudene/idene",0.05,IF(VLOOKUP(Resumo!A302,'IDH-M'!$A$1:$C$855,3,FALSE)&lt;=0.776,0.05,0.1)))</f>
        <v>0.01</v>
      </c>
      <c r="D302" s="47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IF(VLOOKUP(A303,FPM!$A$5:$B$858,2,FALSE)&gt;VLOOKUP(A303,ICMS!$A$1:$B$854,2,FALSE),0.01,IF(VLOOKUP(A303,'Área Sudene Idene'!$A$1:$B$854,2,FALSE)="sudene/idene",0.05,IF(VLOOKUP(Resumo!A303,'IDH-M'!$A$1:$C$855,3,FALSE)&lt;=0.776,0.05,0.1)))</f>
        <v>0.05</v>
      </c>
      <c r="C303" s="47">
        <f>IF(VLOOKUP(A303,FPM!$A$5:$B$858,2,FALSE)/0.8&gt;VLOOKUP(A303,ICMS!$A$1:$B$854,2,FALSE),0.01,IF(VLOOKUP(A303,'Área Sudene Idene'!$A$1:$B$854,2,FALSE)="sudene/idene",0.05,IF(VLOOKUP(Resumo!A303,'IDH-M'!$A$1:$C$855,3,FALSE)&lt;=0.776,0.05,0.1)))</f>
        <v>0.05</v>
      </c>
      <c r="D303" s="47">
        <f t="shared" si="4"/>
        <v>0</v>
      </c>
    </row>
    <row r="304" spans="1:4" hidden="1" x14ac:dyDescent="0.25">
      <c r="A304" s="2" t="s">
        <v>310</v>
      </c>
      <c r="B304" s="1">
        <f>IF(VLOOKUP(A304,FPM!$A$5:$B$858,2,FALSE)&gt;VLOOKUP(A304,ICMS!$A$1:$B$854,2,FALSE),0.01,IF(VLOOKUP(A304,'Área Sudene Idene'!$A$1:$B$854,2,FALSE)="sudene/idene",0.05,IF(VLOOKUP(Resumo!A304,'IDH-M'!$A$1:$C$855,3,FALSE)&lt;=0.776,0.05,0.1)))</f>
        <v>0.01</v>
      </c>
      <c r="C304" s="47">
        <f>IF(VLOOKUP(A304,FPM!$A$5:$B$858,2,FALSE)/0.8&gt;VLOOKUP(A304,ICMS!$A$1:$B$854,2,FALSE),0.01,IF(VLOOKUP(A304,'Área Sudene Idene'!$A$1:$B$854,2,FALSE)="sudene/idene",0.05,IF(VLOOKUP(Resumo!A304,'IDH-M'!$A$1:$C$855,3,FALSE)&lt;=0.776,0.05,0.1)))</f>
        <v>0.01</v>
      </c>
      <c r="D304" s="47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IF(VLOOKUP(A305,FPM!$A$5:$B$858,2,FALSE)&gt;VLOOKUP(A305,ICMS!$A$1:$B$854,2,FALSE),0.01,IF(VLOOKUP(A305,'Área Sudene Idene'!$A$1:$B$854,2,FALSE)="sudene/idene",0.05,IF(VLOOKUP(Resumo!A305,'IDH-M'!$A$1:$C$855,3,FALSE)&lt;=0.776,0.05,0.1)))</f>
        <v>0.01</v>
      </c>
      <c r="C305" s="47">
        <f>IF(VLOOKUP(A305,FPM!$A$5:$B$858,2,FALSE)/0.8&gt;VLOOKUP(A305,ICMS!$A$1:$B$854,2,FALSE),0.01,IF(VLOOKUP(A305,'Área Sudene Idene'!$A$1:$B$854,2,FALSE)="sudene/idene",0.05,IF(VLOOKUP(Resumo!A305,'IDH-M'!$A$1:$C$855,3,FALSE)&lt;=0.776,0.05,0.1)))</f>
        <v>0.01</v>
      </c>
      <c r="D305" s="47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IF(VLOOKUP(A306,FPM!$A$5:$B$858,2,FALSE)&gt;VLOOKUP(A306,ICMS!$A$1:$B$854,2,FALSE),0.01,IF(VLOOKUP(A306,'Área Sudene Idene'!$A$1:$B$854,2,FALSE)="sudene/idene",0.05,IF(VLOOKUP(Resumo!A306,'IDH-M'!$A$1:$C$855,3,FALSE)&lt;=0.776,0.05,0.1)))</f>
        <v>0.05</v>
      </c>
      <c r="C306" s="47">
        <f>IF(VLOOKUP(A306,FPM!$A$5:$B$858,2,FALSE)/0.8&gt;VLOOKUP(A306,ICMS!$A$1:$B$854,2,FALSE),0.01,IF(VLOOKUP(A306,'Área Sudene Idene'!$A$1:$B$854,2,FALSE)="sudene/idene",0.05,IF(VLOOKUP(Resumo!A306,'IDH-M'!$A$1:$C$855,3,FALSE)&lt;=0.776,0.05,0.1)))</f>
        <v>0.05</v>
      </c>
      <c r="D306" s="47">
        <f t="shared" si="4"/>
        <v>0</v>
      </c>
    </row>
    <row r="307" spans="1:4" hidden="1" x14ac:dyDescent="0.25">
      <c r="A307" s="2" t="s">
        <v>313</v>
      </c>
      <c r="B307" s="1">
        <f>IF(VLOOKUP(A307,FPM!$A$5:$B$858,2,FALSE)&gt;VLOOKUP(A307,ICMS!$A$1:$B$854,2,FALSE),0.01,IF(VLOOKUP(A307,'Área Sudene Idene'!$A$1:$B$854,2,FALSE)="sudene/idene",0.05,IF(VLOOKUP(Resumo!A307,'IDH-M'!$A$1:$C$855,3,FALSE)&lt;=0.776,0.05,0.1)))</f>
        <v>0.01</v>
      </c>
      <c r="C307" s="47">
        <f>IF(VLOOKUP(A307,FPM!$A$5:$B$858,2,FALSE)/0.8&gt;VLOOKUP(A307,ICMS!$A$1:$B$854,2,FALSE),0.01,IF(VLOOKUP(A307,'Área Sudene Idene'!$A$1:$B$854,2,FALSE)="sudene/idene",0.05,IF(VLOOKUP(Resumo!A307,'IDH-M'!$A$1:$C$855,3,FALSE)&lt;=0.776,0.05,0.1)))</f>
        <v>0.01</v>
      </c>
      <c r="D307" s="47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IF(VLOOKUP(A308,FPM!$A$5:$B$858,2,FALSE)&gt;VLOOKUP(A308,ICMS!$A$1:$B$854,2,FALSE),0.01,IF(VLOOKUP(A308,'Área Sudene Idene'!$A$1:$B$854,2,FALSE)="sudene/idene",0.05,IF(VLOOKUP(Resumo!A308,'IDH-M'!$A$1:$C$855,3,FALSE)&lt;=0.776,0.05,0.1)))</f>
        <v>0.01</v>
      </c>
      <c r="C308" s="47">
        <f>IF(VLOOKUP(A308,FPM!$A$5:$B$858,2,FALSE)/0.8&gt;VLOOKUP(A308,ICMS!$A$1:$B$854,2,FALSE),0.01,IF(VLOOKUP(A308,'Área Sudene Idene'!$A$1:$B$854,2,FALSE)="sudene/idene",0.05,IF(VLOOKUP(Resumo!A308,'IDH-M'!$A$1:$C$855,3,FALSE)&lt;=0.776,0.05,0.1)))</f>
        <v>0.01</v>
      </c>
      <c r="D308" s="47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IF(VLOOKUP(A309,FPM!$A$5:$B$858,2,FALSE)&gt;VLOOKUP(A309,ICMS!$A$1:$B$854,2,FALSE),0.01,IF(VLOOKUP(A309,'Área Sudene Idene'!$A$1:$B$854,2,FALSE)="sudene/idene",0.05,IF(VLOOKUP(Resumo!A309,'IDH-M'!$A$1:$C$855,3,FALSE)&lt;=0.776,0.05,0.1)))</f>
        <v>0.01</v>
      </c>
      <c r="C309" s="47">
        <f>IF(VLOOKUP(A309,FPM!$A$5:$B$858,2,FALSE)/0.8&gt;VLOOKUP(A309,ICMS!$A$1:$B$854,2,FALSE),0.01,IF(VLOOKUP(A309,'Área Sudene Idene'!$A$1:$B$854,2,FALSE)="sudene/idene",0.05,IF(VLOOKUP(Resumo!A309,'IDH-M'!$A$1:$C$855,3,FALSE)&lt;=0.776,0.05,0.1)))</f>
        <v>0.01</v>
      </c>
      <c r="D309" s="47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IF(VLOOKUP(A310,FPM!$A$5:$B$858,2,FALSE)&gt;VLOOKUP(A310,ICMS!$A$1:$B$854,2,FALSE),0.01,IF(VLOOKUP(A310,'Área Sudene Idene'!$A$1:$B$854,2,FALSE)="sudene/idene",0.05,IF(VLOOKUP(Resumo!A310,'IDH-M'!$A$1:$C$855,3,FALSE)&lt;=0.776,0.05,0.1)))</f>
        <v>0.01</v>
      </c>
      <c r="C310" s="47">
        <f>IF(VLOOKUP(A310,FPM!$A$5:$B$858,2,FALSE)/0.8&gt;VLOOKUP(A310,ICMS!$A$1:$B$854,2,FALSE),0.01,IF(VLOOKUP(A310,'Área Sudene Idene'!$A$1:$B$854,2,FALSE)="sudene/idene",0.05,IF(VLOOKUP(Resumo!A310,'IDH-M'!$A$1:$C$855,3,FALSE)&lt;=0.776,0.05,0.1)))</f>
        <v>0.01</v>
      </c>
      <c r="D310" s="47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IF(VLOOKUP(A311,FPM!$A$5:$B$858,2,FALSE)&gt;VLOOKUP(A311,ICMS!$A$1:$B$854,2,FALSE),0.01,IF(VLOOKUP(A311,'Área Sudene Idene'!$A$1:$B$854,2,FALSE)="sudene/idene",0.05,IF(VLOOKUP(Resumo!A311,'IDH-M'!$A$1:$C$855,3,FALSE)&lt;=0.776,0.05,0.1)))</f>
        <v>0.01</v>
      </c>
      <c r="C311" s="47">
        <f>IF(VLOOKUP(A311,FPM!$A$5:$B$858,2,FALSE)/0.8&gt;VLOOKUP(A311,ICMS!$A$1:$B$854,2,FALSE),0.01,IF(VLOOKUP(A311,'Área Sudene Idene'!$A$1:$B$854,2,FALSE)="sudene/idene",0.05,IF(VLOOKUP(Resumo!A311,'IDH-M'!$A$1:$C$855,3,FALSE)&lt;=0.776,0.05,0.1)))</f>
        <v>0.01</v>
      </c>
      <c r="D311" s="47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IF(VLOOKUP(A312,FPM!$A$5:$B$858,2,FALSE)&gt;VLOOKUP(A312,ICMS!$A$1:$B$854,2,FALSE),0.01,IF(VLOOKUP(A312,'Área Sudene Idene'!$A$1:$B$854,2,FALSE)="sudene/idene",0.05,IF(VLOOKUP(Resumo!A312,'IDH-M'!$A$1:$C$855,3,FALSE)&lt;=0.776,0.05,0.1)))</f>
        <v>0.01</v>
      </c>
      <c r="C312" s="47">
        <f>IF(VLOOKUP(A312,FPM!$A$5:$B$858,2,FALSE)/0.8&gt;VLOOKUP(A312,ICMS!$A$1:$B$854,2,FALSE),0.01,IF(VLOOKUP(A312,'Área Sudene Idene'!$A$1:$B$854,2,FALSE)="sudene/idene",0.05,IF(VLOOKUP(Resumo!A312,'IDH-M'!$A$1:$C$855,3,FALSE)&lt;=0.776,0.05,0.1)))</f>
        <v>0.01</v>
      </c>
      <c r="D312" s="47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IF(VLOOKUP(A313,FPM!$A$5:$B$858,2,FALSE)&gt;VLOOKUP(A313,ICMS!$A$1:$B$854,2,FALSE),0.01,IF(VLOOKUP(A313,'Área Sudene Idene'!$A$1:$B$854,2,FALSE)="sudene/idene",0.05,IF(VLOOKUP(Resumo!A313,'IDH-M'!$A$1:$C$855,3,FALSE)&lt;=0.776,0.05,0.1)))</f>
        <v>0.01</v>
      </c>
      <c r="C313" s="47">
        <f>IF(VLOOKUP(A313,FPM!$A$5:$B$858,2,FALSE)/0.8&gt;VLOOKUP(A313,ICMS!$A$1:$B$854,2,FALSE),0.01,IF(VLOOKUP(A313,'Área Sudene Idene'!$A$1:$B$854,2,FALSE)="sudene/idene",0.05,IF(VLOOKUP(Resumo!A313,'IDH-M'!$A$1:$C$855,3,FALSE)&lt;=0.776,0.05,0.1)))</f>
        <v>0.01</v>
      </c>
      <c r="D313" s="47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IF(VLOOKUP(A314,FPM!$A$5:$B$858,2,FALSE)&gt;VLOOKUP(A314,ICMS!$A$1:$B$854,2,FALSE),0.01,IF(VLOOKUP(A314,'Área Sudene Idene'!$A$1:$B$854,2,FALSE)="sudene/idene",0.05,IF(VLOOKUP(Resumo!A314,'IDH-M'!$A$1:$C$855,3,FALSE)&lt;=0.776,0.05,0.1)))</f>
        <v>0.01</v>
      </c>
      <c r="C314" s="47">
        <f>IF(VLOOKUP(A314,FPM!$A$5:$B$858,2,FALSE)/0.8&gt;VLOOKUP(A314,ICMS!$A$1:$B$854,2,FALSE),0.01,IF(VLOOKUP(A314,'Área Sudene Idene'!$A$1:$B$854,2,FALSE)="sudene/idene",0.05,IF(VLOOKUP(Resumo!A314,'IDH-M'!$A$1:$C$855,3,FALSE)&lt;=0.776,0.05,0.1)))</f>
        <v>0.01</v>
      </c>
      <c r="D314" s="47">
        <f t="shared" si="4"/>
        <v>0</v>
      </c>
    </row>
    <row r="315" spans="1:4" hidden="1" x14ac:dyDescent="0.25">
      <c r="A315" s="2" t="s">
        <v>321</v>
      </c>
      <c r="B315" s="1">
        <f>IF(VLOOKUP(A315,FPM!$A$5:$B$858,2,FALSE)&gt;VLOOKUP(A315,ICMS!$A$1:$B$854,2,FALSE),0.01,IF(VLOOKUP(A315,'Área Sudene Idene'!$A$1:$B$854,2,FALSE)="sudene/idene",0.05,IF(VLOOKUP(Resumo!A315,'IDH-M'!$A$1:$C$855,3,FALSE)&lt;=0.776,0.05,0.1)))</f>
        <v>0.01</v>
      </c>
      <c r="C315" s="47">
        <f>IF(VLOOKUP(A315,FPM!$A$5:$B$858,2,FALSE)/0.8&gt;VLOOKUP(A315,ICMS!$A$1:$B$854,2,FALSE),0.01,IF(VLOOKUP(A315,'Área Sudene Idene'!$A$1:$B$854,2,FALSE)="sudene/idene",0.05,IF(VLOOKUP(Resumo!A315,'IDH-M'!$A$1:$C$855,3,FALSE)&lt;=0.776,0.05,0.1)))</f>
        <v>0.01</v>
      </c>
      <c r="D315" s="47">
        <f t="shared" si="4"/>
        <v>0</v>
      </c>
    </row>
    <row r="316" spans="1:4" hidden="1" x14ac:dyDescent="0.25">
      <c r="A316" s="2" t="s">
        <v>322</v>
      </c>
      <c r="B316" s="1">
        <f>IF(VLOOKUP(A316,FPM!$A$5:$B$858,2,FALSE)&gt;VLOOKUP(A316,ICMS!$A$1:$B$854,2,FALSE),0.01,IF(VLOOKUP(A316,'Área Sudene Idene'!$A$1:$B$854,2,FALSE)="sudene/idene",0.05,IF(VLOOKUP(Resumo!A316,'IDH-M'!$A$1:$C$855,3,FALSE)&lt;=0.776,0.05,0.1)))</f>
        <v>0.05</v>
      </c>
      <c r="C316" s="47">
        <f>IF(VLOOKUP(A316,FPM!$A$5:$B$858,2,FALSE)/0.8&gt;VLOOKUP(A316,ICMS!$A$1:$B$854,2,FALSE),0.01,IF(VLOOKUP(A316,'Área Sudene Idene'!$A$1:$B$854,2,FALSE)="sudene/idene",0.05,IF(VLOOKUP(Resumo!A316,'IDH-M'!$A$1:$C$855,3,FALSE)&lt;=0.776,0.05,0.1)))</f>
        <v>0.05</v>
      </c>
      <c r="D316" s="47">
        <f t="shared" si="4"/>
        <v>0</v>
      </c>
    </row>
    <row r="317" spans="1:4" hidden="1" x14ac:dyDescent="0.25">
      <c r="A317" s="2" t="s">
        <v>323</v>
      </c>
      <c r="B317" s="1">
        <f>IF(VLOOKUP(A317,FPM!$A$5:$B$858,2,FALSE)&gt;VLOOKUP(A317,ICMS!$A$1:$B$854,2,FALSE),0.01,IF(VLOOKUP(A317,'Área Sudene Idene'!$A$1:$B$854,2,FALSE)="sudene/idene",0.05,IF(VLOOKUP(Resumo!A317,'IDH-M'!$A$1:$C$855,3,FALSE)&lt;=0.776,0.05,0.1)))</f>
        <v>0.05</v>
      </c>
      <c r="C317" s="47">
        <f>IF(VLOOKUP(A317,FPM!$A$5:$B$858,2,FALSE)/0.8&gt;VLOOKUP(A317,ICMS!$A$1:$B$854,2,FALSE),0.01,IF(VLOOKUP(A317,'Área Sudene Idene'!$A$1:$B$854,2,FALSE)="sudene/idene",0.05,IF(VLOOKUP(Resumo!A317,'IDH-M'!$A$1:$C$855,3,FALSE)&lt;=0.776,0.05,0.1)))</f>
        <v>0.05</v>
      </c>
      <c r="D317" s="47">
        <f t="shared" si="4"/>
        <v>0</v>
      </c>
    </row>
    <row r="318" spans="1:4" hidden="1" x14ac:dyDescent="0.25">
      <c r="A318" s="2" t="s">
        <v>324</v>
      </c>
      <c r="B318" s="1">
        <f>IF(VLOOKUP(A318,FPM!$A$5:$B$858,2,FALSE)&gt;VLOOKUP(A318,ICMS!$A$1:$B$854,2,FALSE),0.01,IF(VLOOKUP(A318,'Área Sudene Idene'!$A$1:$B$854,2,FALSE)="sudene/idene",0.05,IF(VLOOKUP(Resumo!A318,'IDH-M'!$A$1:$C$855,3,FALSE)&lt;=0.776,0.05,0.1)))</f>
        <v>0.01</v>
      </c>
      <c r="C318" s="47">
        <f>IF(VLOOKUP(A318,FPM!$A$5:$B$858,2,FALSE)/0.8&gt;VLOOKUP(A318,ICMS!$A$1:$B$854,2,FALSE),0.01,IF(VLOOKUP(A318,'Área Sudene Idene'!$A$1:$B$854,2,FALSE)="sudene/idene",0.05,IF(VLOOKUP(Resumo!A318,'IDH-M'!$A$1:$C$855,3,FALSE)&lt;=0.776,0.05,0.1)))</f>
        <v>0.01</v>
      </c>
      <c r="D318" s="47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IF(VLOOKUP(A319,FPM!$A$5:$B$858,2,FALSE)&gt;VLOOKUP(A319,ICMS!$A$1:$B$854,2,FALSE),0.01,IF(VLOOKUP(A319,'Área Sudene Idene'!$A$1:$B$854,2,FALSE)="sudene/idene",0.05,IF(VLOOKUP(Resumo!A319,'IDH-M'!$A$1:$C$855,3,FALSE)&lt;=0.776,0.05,0.1)))</f>
        <v>0.01</v>
      </c>
      <c r="C319" s="47">
        <f>IF(VLOOKUP(A319,FPM!$A$5:$B$858,2,FALSE)/0.8&gt;VLOOKUP(A319,ICMS!$A$1:$B$854,2,FALSE),0.01,IF(VLOOKUP(A319,'Área Sudene Idene'!$A$1:$B$854,2,FALSE)="sudene/idene",0.05,IF(VLOOKUP(Resumo!A319,'IDH-M'!$A$1:$C$855,3,FALSE)&lt;=0.776,0.05,0.1)))</f>
        <v>0.01</v>
      </c>
      <c r="D319" s="47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IF(VLOOKUP(A320,FPM!$A$5:$B$858,2,FALSE)&gt;VLOOKUP(A320,ICMS!$A$1:$B$854,2,FALSE),0.01,IF(VLOOKUP(A320,'Área Sudene Idene'!$A$1:$B$854,2,FALSE)="sudene/idene",0.05,IF(VLOOKUP(Resumo!A320,'IDH-M'!$A$1:$C$855,3,FALSE)&lt;=0.776,0.05,0.1)))</f>
        <v>0.01</v>
      </c>
      <c r="C320" s="47">
        <f>IF(VLOOKUP(A320,FPM!$A$5:$B$858,2,FALSE)/0.8&gt;VLOOKUP(A320,ICMS!$A$1:$B$854,2,FALSE),0.01,IF(VLOOKUP(A320,'Área Sudene Idene'!$A$1:$B$854,2,FALSE)="sudene/idene",0.05,IF(VLOOKUP(Resumo!A320,'IDH-M'!$A$1:$C$855,3,FALSE)&lt;=0.776,0.05,0.1)))</f>
        <v>0.01</v>
      </c>
      <c r="D320" s="47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IF(VLOOKUP(A321,FPM!$A$5:$B$858,2,FALSE)&gt;VLOOKUP(A321,ICMS!$A$1:$B$854,2,FALSE),0.01,IF(VLOOKUP(A321,'Área Sudene Idene'!$A$1:$B$854,2,FALSE)="sudene/idene",0.05,IF(VLOOKUP(Resumo!A321,'IDH-M'!$A$1:$C$855,3,FALSE)&lt;=0.776,0.05,0.1)))</f>
        <v>0.01</v>
      </c>
      <c r="C321" s="47">
        <f>IF(VLOOKUP(A321,FPM!$A$5:$B$858,2,FALSE)/0.8&gt;VLOOKUP(A321,ICMS!$A$1:$B$854,2,FALSE),0.01,IF(VLOOKUP(A321,'Área Sudene Idene'!$A$1:$B$854,2,FALSE)="sudene/idene",0.05,IF(VLOOKUP(Resumo!A321,'IDH-M'!$A$1:$C$855,3,FALSE)&lt;=0.776,0.05,0.1)))</f>
        <v>0.01</v>
      </c>
      <c r="D321" s="47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IF(VLOOKUP(A322,FPM!$A$5:$B$858,2,FALSE)&gt;VLOOKUP(A322,ICMS!$A$1:$B$854,2,FALSE),0.01,IF(VLOOKUP(A322,'Área Sudene Idene'!$A$1:$B$854,2,FALSE)="sudene/idene",0.05,IF(VLOOKUP(Resumo!A322,'IDH-M'!$A$1:$C$855,3,FALSE)&lt;=0.776,0.05,0.1)))</f>
        <v>0.01</v>
      </c>
      <c r="C322" s="47">
        <f>IF(VLOOKUP(A322,FPM!$A$5:$B$858,2,FALSE)/0.8&gt;VLOOKUP(A322,ICMS!$A$1:$B$854,2,FALSE),0.01,IF(VLOOKUP(A322,'Área Sudene Idene'!$A$1:$B$854,2,FALSE)="sudene/idene",0.05,IF(VLOOKUP(Resumo!A322,'IDH-M'!$A$1:$C$855,3,FALSE)&lt;=0.776,0.05,0.1)))</f>
        <v>0.01</v>
      </c>
      <c r="D322" s="47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IF(VLOOKUP(A323,FPM!$A$5:$B$858,2,FALSE)&gt;VLOOKUP(A323,ICMS!$A$1:$B$854,2,FALSE),0.01,IF(VLOOKUP(A323,'Área Sudene Idene'!$A$1:$B$854,2,FALSE)="sudene/idene",0.05,IF(VLOOKUP(Resumo!A323,'IDH-M'!$A$1:$C$855,3,FALSE)&lt;=0.776,0.05,0.1)))</f>
        <v>0.01</v>
      </c>
      <c r="C323" s="47">
        <f>IF(VLOOKUP(A323,FPM!$A$5:$B$858,2,FALSE)/0.8&gt;VLOOKUP(A323,ICMS!$A$1:$B$854,2,FALSE),0.01,IF(VLOOKUP(A323,'Área Sudene Idene'!$A$1:$B$854,2,FALSE)="sudene/idene",0.05,IF(VLOOKUP(Resumo!A323,'IDH-M'!$A$1:$C$855,3,FALSE)&lt;=0.776,0.05,0.1)))</f>
        <v>0.01</v>
      </c>
      <c r="D323" s="47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IF(VLOOKUP(A324,FPM!$A$5:$B$858,2,FALSE)&gt;VLOOKUP(A324,ICMS!$A$1:$B$854,2,FALSE),0.01,IF(VLOOKUP(A324,'Área Sudene Idene'!$A$1:$B$854,2,FALSE)="sudene/idene",0.05,IF(VLOOKUP(Resumo!A324,'IDH-M'!$A$1:$C$855,3,FALSE)&lt;=0.776,0.05,0.1)))</f>
        <v>0.01</v>
      </c>
      <c r="C324" s="47">
        <f>IF(VLOOKUP(A324,FPM!$A$5:$B$858,2,FALSE)/0.8&gt;VLOOKUP(A324,ICMS!$A$1:$B$854,2,FALSE),0.01,IF(VLOOKUP(A324,'Área Sudene Idene'!$A$1:$B$854,2,FALSE)="sudene/idene",0.05,IF(VLOOKUP(Resumo!A324,'IDH-M'!$A$1:$C$855,3,FALSE)&lt;=0.776,0.05,0.1)))</f>
        <v>0.01</v>
      </c>
      <c r="D324" s="47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IF(VLOOKUP(A325,FPM!$A$5:$B$858,2,FALSE)&gt;VLOOKUP(A325,ICMS!$A$1:$B$854,2,FALSE),0.01,IF(VLOOKUP(A325,'Área Sudene Idene'!$A$1:$B$854,2,FALSE)="sudene/idene",0.05,IF(VLOOKUP(Resumo!A325,'IDH-M'!$A$1:$C$855,3,FALSE)&lt;=0.776,0.05,0.1)))</f>
        <v>0.01</v>
      </c>
      <c r="C325" s="47">
        <f>IF(VLOOKUP(A325,FPM!$A$5:$B$858,2,FALSE)/0.8&gt;VLOOKUP(A325,ICMS!$A$1:$B$854,2,FALSE),0.01,IF(VLOOKUP(A325,'Área Sudene Idene'!$A$1:$B$854,2,FALSE)="sudene/idene",0.05,IF(VLOOKUP(Resumo!A325,'IDH-M'!$A$1:$C$855,3,FALSE)&lt;=0.776,0.05,0.1)))</f>
        <v>0.01</v>
      </c>
      <c r="D325" s="47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IF(VLOOKUP(A326,FPM!$A$5:$B$858,2,FALSE)&gt;VLOOKUP(A326,ICMS!$A$1:$B$854,2,FALSE),0.01,IF(VLOOKUP(A326,'Área Sudene Idene'!$A$1:$B$854,2,FALSE)="sudene/idene",0.05,IF(VLOOKUP(Resumo!A326,'IDH-M'!$A$1:$C$855,3,FALSE)&lt;=0.776,0.05,0.1)))</f>
        <v>0.05</v>
      </c>
      <c r="C326" s="47">
        <f>IF(VLOOKUP(A326,FPM!$A$5:$B$858,2,FALSE)/0.8&gt;VLOOKUP(A326,ICMS!$A$1:$B$854,2,FALSE),0.01,IF(VLOOKUP(A326,'Área Sudene Idene'!$A$1:$B$854,2,FALSE)="sudene/idene",0.05,IF(VLOOKUP(Resumo!A326,'IDH-M'!$A$1:$C$855,3,FALSE)&lt;=0.776,0.05,0.1)))</f>
        <v>0.05</v>
      </c>
      <c r="D326" s="47">
        <f t="shared" si="5"/>
        <v>0</v>
      </c>
    </row>
    <row r="327" spans="1:4" x14ac:dyDescent="0.25">
      <c r="A327" s="2" t="s">
        <v>333</v>
      </c>
      <c r="B327" s="1">
        <f>IF(VLOOKUP(A327,FPM!$A$5:$B$858,2,FALSE)&gt;VLOOKUP(A327,ICMS!$A$1:$B$854,2,FALSE),0.01,IF(VLOOKUP(A327,'Área Sudene Idene'!$A$1:$B$854,2,FALSE)="sudene/idene",0.05,IF(VLOOKUP(Resumo!A327,'IDH-M'!$A$1:$C$855,3,FALSE)&lt;=0.776,0.05,0.1)))</f>
        <v>0.05</v>
      </c>
      <c r="C327" s="47">
        <f>IF(VLOOKUP(A327,FPM!$A$5:$B$858,2,FALSE)/0.8&gt;VLOOKUP(A327,ICMS!$A$1:$B$854,2,FALSE),0.01,IF(VLOOKUP(A327,'Área Sudene Idene'!$A$1:$B$854,2,FALSE)="sudene/idene",0.05,IF(VLOOKUP(Resumo!A327,'IDH-M'!$A$1:$C$855,3,FALSE)&lt;=0.776,0.05,0.1)))</f>
        <v>0.01</v>
      </c>
      <c r="D327" s="47">
        <f t="shared" si="5"/>
        <v>0.04</v>
      </c>
    </row>
    <row r="328" spans="1:4" hidden="1" x14ac:dyDescent="0.25">
      <c r="A328" s="2" t="s">
        <v>334</v>
      </c>
      <c r="B328" s="1">
        <f>IF(VLOOKUP(A328,FPM!$A$5:$B$858,2,FALSE)&gt;VLOOKUP(A328,ICMS!$A$1:$B$854,2,FALSE),0.01,IF(VLOOKUP(A328,'Área Sudene Idene'!$A$1:$B$854,2,FALSE)="sudene/idene",0.05,IF(VLOOKUP(Resumo!A328,'IDH-M'!$A$1:$C$855,3,FALSE)&lt;=0.776,0.05,0.1)))</f>
        <v>0.01</v>
      </c>
      <c r="C328" s="47">
        <f>IF(VLOOKUP(A328,FPM!$A$5:$B$858,2,FALSE)/0.8&gt;VLOOKUP(A328,ICMS!$A$1:$B$854,2,FALSE),0.01,IF(VLOOKUP(A328,'Área Sudene Idene'!$A$1:$B$854,2,FALSE)="sudene/idene",0.05,IF(VLOOKUP(Resumo!A328,'IDH-M'!$A$1:$C$855,3,FALSE)&lt;=0.776,0.05,0.1)))</f>
        <v>0.01</v>
      </c>
      <c r="D328" s="47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IF(VLOOKUP(A329,FPM!$A$5:$B$858,2,FALSE)&gt;VLOOKUP(A329,ICMS!$A$1:$B$854,2,FALSE),0.01,IF(VLOOKUP(A329,'Área Sudene Idene'!$A$1:$B$854,2,FALSE)="sudene/idene",0.05,IF(VLOOKUP(Resumo!A329,'IDH-M'!$A$1:$C$855,3,FALSE)&lt;=0.776,0.05,0.1)))</f>
        <v>0.05</v>
      </c>
      <c r="C329" s="47">
        <f>IF(VLOOKUP(A329,FPM!$A$5:$B$858,2,FALSE)/0.8&gt;VLOOKUP(A329,ICMS!$A$1:$B$854,2,FALSE),0.01,IF(VLOOKUP(A329,'Área Sudene Idene'!$A$1:$B$854,2,FALSE)="sudene/idene",0.05,IF(VLOOKUP(Resumo!A329,'IDH-M'!$A$1:$C$855,3,FALSE)&lt;=0.776,0.05,0.1)))</f>
        <v>0.01</v>
      </c>
      <c r="D329" s="47">
        <f t="shared" si="5"/>
        <v>0.04</v>
      </c>
    </row>
    <row r="330" spans="1:4" hidden="1" x14ac:dyDescent="0.25">
      <c r="A330" s="2" t="s">
        <v>336</v>
      </c>
      <c r="B330" s="1">
        <f>IF(VLOOKUP(A330,FPM!$A$5:$B$858,2,FALSE)&gt;VLOOKUP(A330,ICMS!$A$1:$B$854,2,FALSE),0.01,IF(VLOOKUP(A330,'Área Sudene Idene'!$A$1:$B$854,2,FALSE)="sudene/idene",0.05,IF(VLOOKUP(Resumo!A330,'IDH-M'!$A$1:$C$855,3,FALSE)&lt;=0.776,0.05,0.1)))</f>
        <v>0.01</v>
      </c>
      <c r="C330" s="47">
        <f>IF(VLOOKUP(A330,FPM!$A$5:$B$858,2,FALSE)/0.8&gt;VLOOKUP(A330,ICMS!$A$1:$B$854,2,FALSE),0.01,IF(VLOOKUP(A330,'Área Sudene Idene'!$A$1:$B$854,2,FALSE)="sudene/idene",0.05,IF(VLOOKUP(Resumo!A330,'IDH-M'!$A$1:$C$855,3,FALSE)&lt;=0.776,0.05,0.1)))</f>
        <v>0.01</v>
      </c>
      <c r="D330" s="47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IF(VLOOKUP(A331,FPM!$A$5:$B$858,2,FALSE)&gt;VLOOKUP(A331,ICMS!$A$1:$B$854,2,FALSE),0.01,IF(VLOOKUP(A331,'Área Sudene Idene'!$A$1:$B$854,2,FALSE)="sudene/idene",0.05,IF(VLOOKUP(Resumo!A331,'IDH-M'!$A$1:$C$855,3,FALSE)&lt;=0.776,0.05,0.1)))</f>
        <v>0.05</v>
      </c>
      <c r="C331" s="47">
        <f>IF(VLOOKUP(A331,FPM!$A$5:$B$858,2,FALSE)/0.8&gt;VLOOKUP(A331,ICMS!$A$1:$B$854,2,FALSE),0.01,IF(VLOOKUP(A331,'Área Sudene Idene'!$A$1:$B$854,2,FALSE)="sudene/idene",0.05,IF(VLOOKUP(Resumo!A331,'IDH-M'!$A$1:$C$855,3,FALSE)&lt;=0.776,0.05,0.1)))</f>
        <v>0.01</v>
      </c>
      <c r="D331" s="47">
        <f t="shared" si="5"/>
        <v>0.04</v>
      </c>
    </row>
    <row r="332" spans="1:4" hidden="1" x14ac:dyDescent="0.25">
      <c r="A332" s="2" t="s">
        <v>338</v>
      </c>
      <c r="B332" s="1">
        <f>IF(VLOOKUP(A332,FPM!$A$5:$B$858,2,FALSE)&gt;VLOOKUP(A332,ICMS!$A$1:$B$854,2,FALSE),0.01,IF(VLOOKUP(A332,'Área Sudene Idene'!$A$1:$B$854,2,FALSE)="sudene/idene",0.05,IF(VLOOKUP(Resumo!A332,'IDH-M'!$A$1:$C$855,3,FALSE)&lt;=0.776,0.05,0.1)))</f>
        <v>0.01</v>
      </c>
      <c r="C332" s="47">
        <f>IF(VLOOKUP(A332,FPM!$A$5:$B$858,2,FALSE)/0.8&gt;VLOOKUP(A332,ICMS!$A$1:$B$854,2,FALSE),0.01,IF(VLOOKUP(A332,'Área Sudene Idene'!$A$1:$B$854,2,FALSE)="sudene/idene",0.05,IF(VLOOKUP(Resumo!A332,'IDH-M'!$A$1:$C$855,3,FALSE)&lt;=0.776,0.05,0.1)))</f>
        <v>0.01</v>
      </c>
      <c r="D332" s="47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IF(VLOOKUP(A333,FPM!$A$5:$B$858,2,FALSE)&gt;VLOOKUP(A333,ICMS!$A$1:$B$854,2,FALSE),0.01,IF(VLOOKUP(A333,'Área Sudene Idene'!$A$1:$B$854,2,FALSE)="sudene/idene",0.05,IF(VLOOKUP(Resumo!A333,'IDH-M'!$A$1:$C$855,3,FALSE)&lt;=0.776,0.05,0.1)))</f>
        <v>0.01</v>
      </c>
      <c r="C333" s="47">
        <f>IF(VLOOKUP(A333,FPM!$A$5:$B$858,2,FALSE)/0.8&gt;VLOOKUP(A333,ICMS!$A$1:$B$854,2,FALSE),0.01,IF(VLOOKUP(A333,'Área Sudene Idene'!$A$1:$B$854,2,FALSE)="sudene/idene",0.05,IF(VLOOKUP(Resumo!A333,'IDH-M'!$A$1:$C$855,3,FALSE)&lt;=0.776,0.05,0.1)))</f>
        <v>0.01</v>
      </c>
      <c r="D333" s="47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IF(VLOOKUP(A334,FPM!$A$5:$B$858,2,FALSE)&gt;VLOOKUP(A334,ICMS!$A$1:$B$854,2,FALSE),0.01,IF(VLOOKUP(A334,'Área Sudene Idene'!$A$1:$B$854,2,FALSE)="sudene/idene",0.05,IF(VLOOKUP(Resumo!A334,'IDH-M'!$A$1:$C$855,3,FALSE)&lt;=0.776,0.05,0.1)))</f>
        <v>0.01</v>
      </c>
      <c r="C334" s="47">
        <f>IF(VLOOKUP(A334,FPM!$A$5:$B$858,2,FALSE)/0.8&gt;VLOOKUP(A334,ICMS!$A$1:$B$854,2,FALSE),0.01,IF(VLOOKUP(A334,'Área Sudene Idene'!$A$1:$B$854,2,FALSE)="sudene/idene",0.05,IF(VLOOKUP(Resumo!A334,'IDH-M'!$A$1:$C$855,3,FALSE)&lt;=0.776,0.05,0.1)))</f>
        <v>0.01</v>
      </c>
      <c r="D334" s="47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IF(VLOOKUP(A335,FPM!$A$5:$B$858,2,FALSE)&gt;VLOOKUP(A335,ICMS!$A$1:$B$854,2,FALSE),0.01,IF(VLOOKUP(A335,'Área Sudene Idene'!$A$1:$B$854,2,FALSE)="sudene/idene",0.05,IF(VLOOKUP(Resumo!A335,'IDH-M'!$A$1:$C$855,3,FALSE)&lt;=0.776,0.05,0.1)))</f>
        <v>0.05</v>
      </c>
      <c r="C335" s="47">
        <f>IF(VLOOKUP(A335,FPM!$A$5:$B$858,2,FALSE)/0.8&gt;VLOOKUP(A335,ICMS!$A$1:$B$854,2,FALSE),0.01,IF(VLOOKUP(A335,'Área Sudene Idene'!$A$1:$B$854,2,FALSE)="sudene/idene",0.05,IF(VLOOKUP(Resumo!A335,'IDH-M'!$A$1:$C$855,3,FALSE)&lt;=0.776,0.05,0.1)))</f>
        <v>0.05</v>
      </c>
      <c r="D335" s="47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IF(VLOOKUP(A336,FPM!$A$5:$B$858,2,FALSE)&gt;VLOOKUP(A336,ICMS!$A$1:$B$854,2,FALSE),0.01,IF(VLOOKUP(A336,'Área Sudene Idene'!$A$1:$B$854,2,FALSE)="sudene/idene",0.05,IF(VLOOKUP(Resumo!A336,'IDH-M'!$A$1:$C$855,3,FALSE)&lt;=0.776,0.05,0.1)))</f>
        <v>0.01</v>
      </c>
      <c r="C336" s="47">
        <f>IF(VLOOKUP(A336,FPM!$A$5:$B$858,2,FALSE)/0.8&gt;VLOOKUP(A336,ICMS!$A$1:$B$854,2,FALSE),0.01,IF(VLOOKUP(A336,'Área Sudene Idene'!$A$1:$B$854,2,FALSE)="sudene/idene",0.05,IF(VLOOKUP(Resumo!A336,'IDH-M'!$A$1:$C$855,3,FALSE)&lt;=0.776,0.05,0.1)))</f>
        <v>0.01</v>
      </c>
      <c r="D336" s="47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IF(VLOOKUP(A337,FPM!$A$5:$B$858,2,FALSE)&gt;VLOOKUP(A337,ICMS!$A$1:$B$854,2,FALSE),0.01,IF(VLOOKUP(A337,'Área Sudene Idene'!$A$1:$B$854,2,FALSE)="sudene/idene",0.05,IF(VLOOKUP(Resumo!A337,'IDH-M'!$A$1:$C$855,3,FALSE)&lt;=0.776,0.05,0.1)))</f>
        <v>0.01</v>
      </c>
      <c r="C337" s="47">
        <f>IF(VLOOKUP(A337,FPM!$A$5:$B$858,2,FALSE)/0.8&gt;VLOOKUP(A337,ICMS!$A$1:$B$854,2,FALSE),0.01,IF(VLOOKUP(A337,'Área Sudene Idene'!$A$1:$B$854,2,FALSE)="sudene/idene",0.05,IF(VLOOKUP(Resumo!A337,'IDH-M'!$A$1:$C$855,3,FALSE)&lt;=0.776,0.05,0.1)))</f>
        <v>0.01</v>
      </c>
      <c r="D337" s="47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IF(VLOOKUP(A338,FPM!$A$5:$B$858,2,FALSE)&gt;VLOOKUP(A338,ICMS!$A$1:$B$854,2,FALSE),0.01,IF(VLOOKUP(A338,'Área Sudene Idene'!$A$1:$B$854,2,FALSE)="sudene/idene",0.05,IF(VLOOKUP(Resumo!A338,'IDH-M'!$A$1:$C$855,3,FALSE)&lt;=0.776,0.05,0.1)))</f>
        <v>0.05</v>
      </c>
      <c r="C338" s="47">
        <f>IF(VLOOKUP(A338,FPM!$A$5:$B$858,2,FALSE)/0.8&gt;VLOOKUP(A338,ICMS!$A$1:$B$854,2,FALSE),0.01,IF(VLOOKUP(A338,'Área Sudene Idene'!$A$1:$B$854,2,FALSE)="sudene/idene",0.05,IF(VLOOKUP(Resumo!A338,'IDH-M'!$A$1:$C$855,3,FALSE)&lt;=0.776,0.05,0.1)))</f>
        <v>0.05</v>
      </c>
      <c r="D338" s="47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IF(VLOOKUP(A339,FPM!$A$5:$B$858,2,FALSE)&gt;VLOOKUP(A339,ICMS!$A$1:$B$854,2,FALSE),0.01,IF(VLOOKUP(A339,'Área Sudene Idene'!$A$1:$B$854,2,FALSE)="sudene/idene",0.05,IF(VLOOKUP(Resumo!A339,'IDH-M'!$A$1:$C$855,3,FALSE)&lt;=0.776,0.05,0.1)))</f>
        <v>0.05</v>
      </c>
      <c r="C339" s="47">
        <f>IF(VLOOKUP(A339,FPM!$A$5:$B$858,2,FALSE)/0.8&gt;VLOOKUP(A339,ICMS!$A$1:$B$854,2,FALSE),0.01,IF(VLOOKUP(A339,'Área Sudene Idene'!$A$1:$B$854,2,FALSE)="sudene/idene",0.05,IF(VLOOKUP(Resumo!A339,'IDH-M'!$A$1:$C$855,3,FALSE)&lt;=0.776,0.05,0.1)))</f>
        <v>0.01</v>
      </c>
      <c r="D339" s="47">
        <f t="shared" si="5"/>
        <v>0.04</v>
      </c>
    </row>
    <row r="340" spans="1:4" hidden="1" x14ac:dyDescent="0.25">
      <c r="A340" s="2" t="s">
        <v>346</v>
      </c>
      <c r="B340" s="1">
        <f>IF(VLOOKUP(A340,FPM!$A$5:$B$858,2,FALSE)&gt;VLOOKUP(A340,ICMS!$A$1:$B$854,2,FALSE),0.01,IF(VLOOKUP(A340,'Área Sudene Idene'!$A$1:$B$854,2,FALSE)="sudene/idene",0.05,IF(VLOOKUP(Resumo!A340,'IDH-M'!$A$1:$C$855,3,FALSE)&lt;=0.776,0.05,0.1)))</f>
        <v>0.01</v>
      </c>
      <c r="C340" s="47">
        <f>IF(VLOOKUP(A340,FPM!$A$5:$B$858,2,FALSE)/0.8&gt;VLOOKUP(A340,ICMS!$A$1:$B$854,2,FALSE),0.01,IF(VLOOKUP(A340,'Área Sudene Idene'!$A$1:$B$854,2,FALSE)="sudene/idene",0.05,IF(VLOOKUP(Resumo!A340,'IDH-M'!$A$1:$C$855,3,FALSE)&lt;=0.776,0.05,0.1)))</f>
        <v>0.01</v>
      </c>
      <c r="D340" s="47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IF(VLOOKUP(A341,FPM!$A$5:$B$858,2,FALSE)&gt;VLOOKUP(A341,ICMS!$A$1:$B$854,2,FALSE),0.01,IF(VLOOKUP(A341,'Área Sudene Idene'!$A$1:$B$854,2,FALSE)="sudene/idene",0.05,IF(VLOOKUP(Resumo!A341,'IDH-M'!$A$1:$C$855,3,FALSE)&lt;=0.776,0.05,0.1)))</f>
        <v>0.01</v>
      </c>
      <c r="C341" s="47">
        <f>IF(VLOOKUP(A341,FPM!$A$5:$B$858,2,FALSE)/0.8&gt;VLOOKUP(A341,ICMS!$A$1:$B$854,2,FALSE),0.01,IF(VLOOKUP(A341,'Área Sudene Idene'!$A$1:$B$854,2,FALSE)="sudene/idene",0.05,IF(VLOOKUP(Resumo!A341,'IDH-M'!$A$1:$C$855,3,FALSE)&lt;=0.776,0.05,0.1)))</f>
        <v>0.01</v>
      </c>
      <c r="D341" s="47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IF(VLOOKUP(A342,FPM!$A$5:$B$858,2,FALSE)&gt;VLOOKUP(A342,ICMS!$A$1:$B$854,2,FALSE),0.01,IF(VLOOKUP(A342,'Área Sudene Idene'!$A$1:$B$854,2,FALSE)="sudene/idene",0.05,IF(VLOOKUP(Resumo!A342,'IDH-M'!$A$1:$C$855,3,FALSE)&lt;=0.776,0.05,0.1)))</f>
        <v>0.01</v>
      </c>
      <c r="C342" s="47">
        <f>IF(VLOOKUP(A342,FPM!$A$5:$B$858,2,FALSE)/0.8&gt;VLOOKUP(A342,ICMS!$A$1:$B$854,2,FALSE),0.01,IF(VLOOKUP(A342,'Área Sudene Idene'!$A$1:$B$854,2,FALSE)="sudene/idene",0.05,IF(VLOOKUP(Resumo!A342,'IDH-M'!$A$1:$C$855,3,FALSE)&lt;=0.776,0.05,0.1)))</f>
        <v>0.01</v>
      </c>
      <c r="D342" s="47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IF(VLOOKUP(A343,FPM!$A$5:$B$858,2,FALSE)&gt;VLOOKUP(A343,ICMS!$A$1:$B$854,2,FALSE),0.01,IF(VLOOKUP(A343,'Área Sudene Idene'!$A$1:$B$854,2,FALSE)="sudene/idene",0.05,IF(VLOOKUP(Resumo!A343,'IDH-M'!$A$1:$C$855,3,FALSE)&lt;=0.776,0.05,0.1)))</f>
        <v>0.05</v>
      </c>
      <c r="C343" s="47">
        <f>IF(VLOOKUP(A343,FPM!$A$5:$B$858,2,FALSE)/0.8&gt;VLOOKUP(A343,ICMS!$A$1:$B$854,2,FALSE),0.01,IF(VLOOKUP(A343,'Área Sudene Idene'!$A$1:$B$854,2,FALSE)="sudene/idene",0.05,IF(VLOOKUP(Resumo!A343,'IDH-M'!$A$1:$C$855,3,FALSE)&lt;=0.776,0.05,0.1)))</f>
        <v>0.01</v>
      </c>
      <c r="D343" s="47">
        <f t="shared" si="5"/>
        <v>0.04</v>
      </c>
    </row>
    <row r="344" spans="1:4" x14ac:dyDescent="0.25">
      <c r="A344" s="2" t="s">
        <v>350</v>
      </c>
      <c r="B344" s="1">
        <f>IF(VLOOKUP(A344,FPM!$A$5:$B$858,2,FALSE)&gt;VLOOKUP(A344,ICMS!$A$1:$B$854,2,FALSE),0.01,IF(VLOOKUP(A344,'Área Sudene Idene'!$A$1:$B$854,2,FALSE)="sudene/idene",0.05,IF(VLOOKUP(Resumo!A344,'IDH-M'!$A$1:$C$855,3,FALSE)&lt;=0.776,0.05,0.1)))</f>
        <v>0.05</v>
      </c>
      <c r="C344" s="47">
        <f>IF(VLOOKUP(A344,FPM!$A$5:$B$858,2,FALSE)/0.8&gt;VLOOKUP(A344,ICMS!$A$1:$B$854,2,FALSE),0.01,IF(VLOOKUP(A344,'Área Sudene Idene'!$A$1:$B$854,2,FALSE)="sudene/idene",0.05,IF(VLOOKUP(Resumo!A344,'IDH-M'!$A$1:$C$855,3,FALSE)&lt;=0.776,0.05,0.1)))</f>
        <v>0.01</v>
      </c>
      <c r="D344" s="47">
        <f t="shared" si="5"/>
        <v>0.04</v>
      </c>
    </row>
    <row r="345" spans="1:4" hidden="1" x14ac:dyDescent="0.25">
      <c r="A345" s="2" t="s">
        <v>351</v>
      </c>
      <c r="B345" s="1">
        <f>IF(VLOOKUP(A345,FPM!$A$5:$B$858,2,FALSE)&gt;VLOOKUP(A345,ICMS!$A$1:$B$854,2,FALSE),0.01,IF(VLOOKUP(A345,'Área Sudene Idene'!$A$1:$B$854,2,FALSE)="sudene/idene",0.05,IF(VLOOKUP(Resumo!A345,'IDH-M'!$A$1:$C$855,3,FALSE)&lt;=0.776,0.05,0.1)))</f>
        <v>0.05</v>
      </c>
      <c r="C345" s="47">
        <f>IF(VLOOKUP(A345,FPM!$A$5:$B$858,2,FALSE)/0.8&gt;VLOOKUP(A345,ICMS!$A$1:$B$854,2,FALSE),0.01,IF(VLOOKUP(A345,'Área Sudene Idene'!$A$1:$B$854,2,FALSE)="sudene/idene",0.05,IF(VLOOKUP(Resumo!A345,'IDH-M'!$A$1:$C$855,3,FALSE)&lt;=0.776,0.05,0.1)))</f>
        <v>0.05</v>
      </c>
      <c r="D345" s="47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IF(VLOOKUP(A346,FPM!$A$5:$B$858,2,FALSE)&gt;VLOOKUP(A346,ICMS!$A$1:$B$854,2,FALSE),0.01,IF(VLOOKUP(A346,'Área Sudene Idene'!$A$1:$B$854,2,FALSE)="sudene/idene",0.05,IF(VLOOKUP(Resumo!A346,'IDH-M'!$A$1:$C$855,3,FALSE)&lt;=0.776,0.05,0.1)))</f>
        <v>0.05</v>
      </c>
      <c r="C346" s="47">
        <f>IF(VLOOKUP(A346,FPM!$A$5:$B$858,2,FALSE)/0.8&gt;VLOOKUP(A346,ICMS!$A$1:$B$854,2,FALSE),0.01,IF(VLOOKUP(A346,'Área Sudene Idene'!$A$1:$B$854,2,FALSE)="sudene/idene",0.05,IF(VLOOKUP(Resumo!A346,'IDH-M'!$A$1:$C$855,3,FALSE)&lt;=0.776,0.05,0.1)))</f>
        <v>0.05</v>
      </c>
      <c r="D346" s="47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IF(VLOOKUP(A347,FPM!$A$5:$B$858,2,FALSE)&gt;VLOOKUP(A347,ICMS!$A$1:$B$854,2,FALSE),0.01,IF(VLOOKUP(A347,'Área Sudene Idene'!$A$1:$B$854,2,FALSE)="sudene/idene",0.05,IF(VLOOKUP(Resumo!A347,'IDH-M'!$A$1:$C$855,3,FALSE)&lt;=0.776,0.05,0.1)))</f>
        <v>0.01</v>
      </c>
      <c r="C347" s="47">
        <f>IF(VLOOKUP(A347,FPM!$A$5:$B$858,2,FALSE)/0.8&gt;VLOOKUP(A347,ICMS!$A$1:$B$854,2,FALSE),0.01,IF(VLOOKUP(A347,'Área Sudene Idene'!$A$1:$B$854,2,FALSE)="sudene/idene",0.05,IF(VLOOKUP(Resumo!A347,'IDH-M'!$A$1:$C$855,3,FALSE)&lt;=0.776,0.05,0.1)))</f>
        <v>0.01</v>
      </c>
      <c r="D347" s="47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IF(VLOOKUP(A348,FPM!$A$5:$B$858,2,FALSE)&gt;VLOOKUP(A348,ICMS!$A$1:$B$854,2,FALSE),0.01,IF(VLOOKUP(A348,'Área Sudene Idene'!$A$1:$B$854,2,FALSE)="sudene/idene",0.05,IF(VLOOKUP(Resumo!A348,'IDH-M'!$A$1:$C$855,3,FALSE)&lt;=0.776,0.05,0.1)))</f>
        <v>0.01</v>
      </c>
      <c r="C348" s="47">
        <f>IF(VLOOKUP(A348,FPM!$A$5:$B$858,2,FALSE)/0.8&gt;VLOOKUP(A348,ICMS!$A$1:$B$854,2,FALSE),0.01,IF(VLOOKUP(A348,'Área Sudene Idene'!$A$1:$B$854,2,FALSE)="sudene/idene",0.05,IF(VLOOKUP(Resumo!A348,'IDH-M'!$A$1:$C$855,3,FALSE)&lt;=0.776,0.05,0.1)))</f>
        <v>0.01</v>
      </c>
      <c r="D348" s="47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IF(VLOOKUP(A349,FPM!$A$5:$B$858,2,FALSE)&gt;VLOOKUP(A349,ICMS!$A$1:$B$854,2,FALSE),0.01,IF(VLOOKUP(A349,'Área Sudene Idene'!$A$1:$B$854,2,FALSE)="sudene/idene",0.05,IF(VLOOKUP(Resumo!A349,'IDH-M'!$A$1:$C$855,3,FALSE)&lt;=0.776,0.05,0.1)))</f>
        <v>0.01</v>
      </c>
      <c r="C349" s="47">
        <f>IF(VLOOKUP(A349,FPM!$A$5:$B$858,2,FALSE)/0.8&gt;VLOOKUP(A349,ICMS!$A$1:$B$854,2,FALSE),0.01,IF(VLOOKUP(A349,'Área Sudene Idene'!$A$1:$B$854,2,FALSE)="sudene/idene",0.05,IF(VLOOKUP(Resumo!A349,'IDH-M'!$A$1:$C$855,3,FALSE)&lt;=0.776,0.05,0.1)))</f>
        <v>0.01</v>
      </c>
      <c r="D349" s="47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IF(VLOOKUP(A350,FPM!$A$5:$B$858,2,FALSE)&gt;VLOOKUP(A350,ICMS!$A$1:$B$854,2,FALSE),0.01,IF(VLOOKUP(A350,'Área Sudene Idene'!$A$1:$B$854,2,FALSE)="sudene/idene",0.05,IF(VLOOKUP(Resumo!A350,'IDH-M'!$A$1:$C$855,3,FALSE)&lt;=0.776,0.05,0.1)))</f>
        <v>0.01</v>
      </c>
      <c r="C350" s="47">
        <f>IF(VLOOKUP(A350,FPM!$A$5:$B$858,2,FALSE)/0.8&gt;VLOOKUP(A350,ICMS!$A$1:$B$854,2,FALSE),0.01,IF(VLOOKUP(A350,'Área Sudene Idene'!$A$1:$B$854,2,FALSE)="sudene/idene",0.05,IF(VLOOKUP(Resumo!A350,'IDH-M'!$A$1:$C$855,3,FALSE)&lt;=0.776,0.05,0.1)))</f>
        <v>0.01</v>
      </c>
      <c r="D350" s="47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IF(VLOOKUP(A351,FPM!$A$5:$B$858,2,FALSE)&gt;VLOOKUP(A351,ICMS!$A$1:$B$854,2,FALSE),0.01,IF(VLOOKUP(A351,'Área Sudene Idene'!$A$1:$B$854,2,FALSE)="sudene/idene",0.05,IF(VLOOKUP(Resumo!A351,'IDH-M'!$A$1:$C$855,3,FALSE)&lt;=0.776,0.05,0.1)))</f>
        <v>0.05</v>
      </c>
      <c r="C351" s="47">
        <f>IF(VLOOKUP(A351,FPM!$A$5:$B$858,2,FALSE)/0.8&gt;VLOOKUP(A351,ICMS!$A$1:$B$854,2,FALSE),0.01,IF(VLOOKUP(A351,'Área Sudene Idene'!$A$1:$B$854,2,FALSE)="sudene/idene",0.05,IF(VLOOKUP(Resumo!A351,'IDH-M'!$A$1:$C$855,3,FALSE)&lt;=0.776,0.05,0.1)))</f>
        <v>0.05</v>
      </c>
      <c r="D351" s="47">
        <f t="shared" si="5"/>
        <v>0</v>
      </c>
    </row>
    <row r="352" spans="1:4" hidden="1" x14ac:dyDescent="0.25">
      <c r="A352" s="2" t="s">
        <v>358</v>
      </c>
      <c r="B352" s="1">
        <f>IF(VLOOKUP(A352,FPM!$A$5:$B$858,2,FALSE)&gt;VLOOKUP(A352,ICMS!$A$1:$B$854,2,FALSE),0.01,IF(VLOOKUP(A352,'Área Sudene Idene'!$A$1:$B$854,2,FALSE)="sudene/idene",0.05,IF(VLOOKUP(Resumo!A352,'IDH-M'!$A$1:$C$855,3,FALSE)&lt;=0.776,0.05,0.1)))</f>
        <v>0.01</v>
      </c>
      <c r="C352" s="47">
        <f>IF(VLOOKUP(A352,FPM!$A$5:$B$858,2,FALSE)/0.8&gt;VLOOKUP(A352,ICMS!$A$1:$B$854,2,FALSE),0.01,IF(VLOOKUP(A352,'Área Sudene Idene'!$A$1:$B$854,2,FALSE)="sudene/idene",0.05,IF(VLOOKUP(Resumo!A352,'IDH-M'!$A$1:$C$855,3,FALSE)&lt;=0.776,0.05,0.1)))</f>
        <v>0.01</v>
      </c>
      <c r="D352" s="47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IF(VLOOKUP(A353,FPM!$A$5:$B$858,2,FALSE)&gt;VLOOKUP(A353,ICMS!$A$1:$B$854,2,FALSE),0.01,IF(VLOOKUP(A353,'Área Sudene Idene'!$A$1:$B$854,2,FALSE)="sudene/idene",0.05,IF(VLOOKUP(Resumo!A353,'IDH-M'!$A$1:$C$855,3,FALSE)&lt;=0.776,0.05,0.1)))</f>
        <v>0.01</v>
      </c>
      <c r="C353" s="47">
        <f>IF(VLOOKUP(A353,FPM!$A$5:$B$858,2,FALSE)/0.8&gt;VLOOKUP(A353,ICMS!$A$1:$B$854,2,FALSE),0.01,IF(VLOOKUP(A353,'Área Sudene Idene'!$A$1:$B$854,2,FALSE)="sudene/idene",0.05,IF(VLOOKUP(Resumo!A353,'IDH-M'!$A$1:$C$855,3,FALSE)&lt;=0.776,0.05,0.1)))</f>
        <v>0.01</v>
      </c>
      <c r="D353" s="47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IF(VLOOKUP(A354,FPM!$A$5:$B$858,2,FALSE)&gt;VLOOKUP(A354,ICMS!$A$1:$B$854,2,FALSE),0.01,IF(VLOOKUP(A354,'Área Sudene Idene'!$A$1:$B$854,2,FALSE)="sudene/idene",0.05,IF(VLOOKUP(Resumo!A354,'IDH-M'!$A$1:$C$855,3,FALSE)&lt;=0.776,0.05,0.1)))</f>
        <v>0.01</v>
      </c>
      <c r="C354" s="47">
        <f>IF(VLOOKUP(A354,FPM!$A$5:$B$858,2,FALSE)/0.8&gt;VLOOKUP(A354,ICMS!$A$1:$B$854,2,FALSE),0.01,IF(VLOOKUP(A354,'Área Sudene Idene'!$A$1:$B$854,2,FALSE)="sudene/idene",0.05,IF(VLOOKUP(Resumo!A354,'IDH-M'!$A$1:$C$855,3,FALSE)&lt;=0.776,0.05,0.1)))</f>
        <v>0.01</v>
      </c>
      <c r="D354" s="47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IF(VLOOKUP(A355,FPM!$A$5:$B$858,2,FALSE)&gt;VLOOKUP(A355,ICMS!$A$1:$B$854,2,FALSE),0.01,IF(VLOOKUP(A355,'Área Sudene Idene'!$A$1:$B$854,2,FALSE)="sudene/idene",0.05,IF(VLOOKUP(Resumo!A355,'IDH-M'!$A$1:$C$855,3,FALSE)&lt;=0.776,0.05,0.1)))</f>
        <v>0.01</v>
      </c>
      <c r="C355" s="47">
        <f>IF(VLOOKUP(A355,FPM!$A$5:$B$858,2,FALSE)/0.8&gt;VLOOKUP(A355,ICMS!$A$1:$B$854,2,FALSE),0.01,IF(VLOOKUP(A355,'Área Sudene Idene'!$A$1:$B$854,2,FALSE)="sudene/idene",0.05,IF(VLOOKUP(Resumo!A355,'IDH-M'!$A$1:$C$855,3,FALSE)&lt;=0.776,0.05,0.1)))</f>
        <v>0.01</v>
      </c>
      <c r="D355" s="47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IF(VLOOKUP(A356,FPM!$A$5:$B$858,2,FALSE)&gt;VLOOKUP(A356,ICMS!$A$1:$B$854,2,FALSE),0.01,IF(VLOOKUP(A356,'Área Sudene Idene'!$A$1:$B$854,2,FALSE)="sudene/idene",0.05,IF(VLOOKUP(Resumo!A356,'IDH-M'!$A$1:$C$855,3,FALSE)&lt;=0.776,0.05,0.1)))</f>
        <v>0.01</v>
      </c>
      <c r="C356" s="47">
        <f>IF(VLOOKUP(A356,FPM!$A$5:$B$858,2,FALSE)/0.8&gt;VLOOKUP(A356,ICMS!$A$1:$B$854,2,FALSE),0.01,IF(VLOOKUP(A356,'Área Sudene Idene'!$A$1:$B$854,2,FALSE)="sudene/idene",0.05,IF(VLOOKUP(Resumo!A356,'IDH-M'!$A$1:$C$855,3,FALSE)&lt;=0.776,0.05,0.1)))</f>
        <v>0.01</v>
      </c>
      <c r="D356" s="47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IF(VLOOKUP(A357,FPM!$A$5:$B$858,2,FALSE)&gt;VLOOKUP(A357,ICMS!$A$1:$B$854,2,FALSE),0.01,IF(VLOOKUP(A357,'Área Sudene Idene'!$A$1:$B$854,2,FALSE)="sudene/idene",0.05,IF(VLOOKUP(Resumo!A357,'IDH-M'!$A$1:$C$855,3,FALSE)&lt;=0.776,0.05,0.1)))</f>
        <v>0.01</v>
      </c>
      <c r="C357" s="47">
        <f>IF(VLOOKUP(A357,FPM!$A$5:$B$858,2,FALSE)/0.8&gt;VLOOKUP(A357,ICMS!$A$1:$B$854,2,FALSE),0.01,IF(VLOOKUP(A357,'Área Sudene Idene'!$A$1:$B$854,2,FALSE)="sudene/idene",0.05,IF(VLOOKUP(Resumo!A357,'IDH-M'!$A$1:$C$855,3,FALSE)&lt;=0.776,0.05,0.1)))</f>
        <v>0.01</v>
      </c>
      <c r="D357" s="47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IF(VLOOKUP(A358,FPM!$A$5:$B$858,2,FALSE)&gt;VLOOKUP(A358,ICMS!$A$1:$B$854,2,FALSE),0.01,IF(VLOOKUP(A358,'Área Sudene Idene'!$A$1:$B$854,2,FALSE)="sudene/idene",0.05,IF(VLOOKUP(Resumo!A358,'IDH-M'!$A$1:$C$855,3,FALSE)&lt;=0.776,0.05,0.1)))</f>
        <v>0.05</v>
      </c>
      <c r="C358" s="47">
        <f>IF(VLOOKUP(A358,FPM!$A$5:$B$858,2,FALSE)/0.8&gt;VLOOKUP(A358,ICMS!$A$1:$B$854,2,FALSE),0.01,IF(VLOOKUP(A358,'Área Sudene Idene'!$A$1:$B$854,2,FALSE)="sudene/idene",0.05,IF(VLOOKUP(Resumo!A358,'IDH-M'!$A$1:$C$855,3,FALSE)&lt;=0.776,0.05,0.1)))</f>
        <v>0.05</v>
      </c>
      <c r="D358" s="47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IF(VLOOKUP(A359,FPM!$A$5:$B$858,2,FALSE)&gt;VLOOKUP(A359,ICMS!$A$1:$B$854,2,FALSE),0.01,IF(VLOOKUP(A359,'Área Sudene Idene'!$A$1:$B$854,2,FALSE)="sudene/idene",0.05,IF(VLOOKUP(Resumo!A359,'IDH-M'!$A$1:$C$855,3,FALSE)&lt;=0.776,0.05,0.1)))</f>
        <v>0.05</v>
      </c>
      <c r="C359" s="47">
        <f>IF(VLOOKUP(A359,FPM!$A$5:$B$858,2,FALSE)/0.8&gt;VLOOKUP(A359,ICMS!$A$1:$B$854,2,FALSE),0.01,IF(VLOOKUP(A359,'Área Sudene Idene'!$A$1:$B$854,2,FALSE)="sudene/idene",0.05,IF(VLOOKUP(Resumo!A359,'IDH-M'!$A$1:$C$855,3,FALSE)&lt;=0.776,0.05,0.1)))</f>
        <v>0.05</v>
      </c>
      <c r="D359" s="47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IF(VLOOKUP(A360,FPM!$A$5:$B$858,2,FALSE)&gt;VLOOKUP(A360,ICMS!$A$1:$B$854,2,FALSE),0.01,IF(VLOOKUP(A360,'Área Sudene Idene'!$A$1:$B$854,2,FALSE)="sudene/idene",0.05,IF(VLOOKUP(Resumo!A360,'IDH-M'!$A$1:$C$855,3,FALSE)&lt;=0.776,0.05,0.1)))</f>
        <v>0.05</v>
      </c>
      <c r="C360" s="47">
        <f>IF(VLOOKUP(A360,FPM!$A$5:$B$858,2,FALSE)/0.8&gt;VLOOKUP(A360,ICMS!$A$1:$B$854,2,FALSE),0.01,IF(VLOOKUP(A360,'Área Sudene Idene'!$A$1:$B$854,2,FALSE)="sudene/idene",0.05,IF(VLOOKUP(Resumo!A360,'IDH-M'!$A$1:$C$855,3,FALSE)&lt;=0.776,0.05,0.1)))</f>
        <v>0.01</v>
      </c>
      <c r="D360" s="47">
        <f t="shared" si="5"/>
        <v>0.04</v>
      </c>
    </row>
    <row r="361" spans="1:4" x14ac:dyDescent="0.25">
      <c r="A361" s="2" t="s">
        <v>367</v>
      </c>
      <c r="B361" s="1">
        <f>IF(VLOOKUP(A361,FPM!$A$5:$B$858,2,FALSE)&gt;VLOOKUP(A361,ICMS!$A$1:$B$854,2,FALSE),0.01,IF(VLOOKUP(A361,'Área Sudene Idene'!$A$1:$B$854,2,FALSE)="sudene/idene",0.05,IF(VLOOKUP(Resumo!A361,'IDH-M'!$A$1:$C$855,3,FALSE)&lt;=0.776,0.05,0.1)))</f>
        <v>0.05</v>
      </c>
      <c r="C361" s="47">
        <f>IF(VLOOKUP(A361,FPM!$A$5:$B$858,2,FALSE)/0.8&gt;VLOOKUP(A361,ICMS!$A$1:$B$854,2,FALSE),0.01,IF(VLOOKUP(A361,'Área Sudene Idene'!$A$1:$B$854,2,FALSE)="sudene/idene",0.05,IF(VLOOKUP(Resumo!A361,'IDH-M'!$A$1:$C$855,3,FALSE)&lt;=0.776,0.05,0.1)))</f>
        <v>0.01</v>
      </c>
      <c r="D361" s="47">
        <f t="shared" si="5"/>
        <v>0.04</v>
      </c>
    </row>
    <row r="362" spans="1:4" hidden="1" x14ac:dyDescent="0.25">
      <c r="A362" s="2" t="s">
        <v>368</v>
      </c>
      <c r="B362" s="1">
        <f>IF(VLOOKUP(A362,FPM!$A$5:$B$858,2,FALSE)&gt;VLOOKUP(A362,ICMS!$A$1:$B$854,2,FALSE),0.01,IF(VLOOKUP(A362,'Área Sudene Idene'!$A$1:$B$854,2,FALSE)="sudene/idene",0.05,IF(VLOOKUP(Resumo!A362,'IDH-M'!$A$1:$C$855,3,FALSE)&lt;=0.776,0.05,0.1)))</f>
        <v>0.05</v>
      </c>
      <c r="C362" s="47">
        <f>IF(VLOOKUP(A362,FPM!$A$5:$B$858,2,FALSE)/0.8&gt;VLOOKUP(A362,ICMS!$A$1:$B$854,2,FALSE),0.01,IF(VLOOKUP(A362,'Área Sudene Idene'!$A$1:$B$854,2,FALSE)="sudene/idene",0.05,IF(VLOOKUP(Resumo!A362,'IDH-M'!$A$1:$C$855,3,FALSE)&lt;=0.776,0.05,0.1)))</f>
        <v>0.05</v>
      </c>
      <c r="D362" s="47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IF(VLOOKUP(A363,FPM!$A$5:$B$858,2,FALSE)&gt;VLOOKUP(A363,ICMS!$A$1:$B$854,2,FALSE),0.01,IF(VLOOKUP(A363,'Área Sudene Idene'!$A$1:$B$854,2,FALSE)="sudene/idene",0.05,IF(VLOOKUP(Resumo!A363,'IDH-M'!$A$1:$C$855,3,FALSE)&lt;=0.776,0.05,0.1)))</f>
        <v>0.01</v>
      </c>
      <c r="C363" s="47">
        <f>IF(VLOOKUP(A363,FPM!$A$5:$B$858,2,FALSE)/0.8&gt;VLOOKUP(A363,ICMS!$A$1:$B$854,2,FALSE),0.01,IF(VLOOKUP(A363,'Área Sudene Idene'!$A$1:$B$854,2,FALSE)="sudene/idene",0.05,IF(VLOOKUP(Resumo!A363,'IDH-M'!$A$1:$C$855,3,FALSE)&lt;=0.776,0.05,0.1)))</f>
        <v>0.01</v>
      </c>
      <c r="D363" s="47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IF(VLOOKUP(A364,FPM!$A$5:$B$858,2,FALSE)&gt;VLOOKUP(A364,ICMS!$A$1:$B$854,2,FALSE),0.01,IF(VLOOKUP(A364,'Área Sudene Idene'!$A$1:$B$854,2,FALSE)="sudene/idene",0.05,IF(VLOOKUP(Resumo!A364,'IDH-M'!$A$1:$C$855,3,FALSE)&lt;=0.776,0.05,0.1)))</f>
        <v>0.05</v>
      </c>
      <c r="C364" s="47">
        <f>IF(VLOOKUP(A364,FPM!$A$5:$B$858,2,FALSE)/0.8&gt;VLOOKUP(A364,ICMS!$A$1:$B$854,2,FALSE),0.01,IF(VLOOKUP(A364,'Área Sudene Idene'!$A$1:$B$854,2,FALSE)="sudene/idene",0.05,IF(VLOOKUP(Resumo!A364,'IDH-M'!$A$1:$C$855,3,FALSE)&lt;=0.776,0.05,0.1)))</f>
        <v>0.05</v>
      </c>
      <c r="D364" s="47">
        <f t="shared" si="5"/>
        <v>0</v>
      </c>
    </row>
    <row r="365" spans="1:4" hidden="1" x14ac:dyDescent="0.25">
      <c r="A365" s="2" t="s">
        <v>371</v>
      </c>
      <c r="B365" s="1">
        <f>IF(VLOOKUP(A365,FPM!$A$5:$B$858,2,FALSE)&gt;VLOOKUP(A365,ICMS!$A$1:$B$854,2,FALSE),0.01,IF(VLOOKUP(A365,'Área Sudene Idene'!$A$1:$B$854,2,FALSE)="sudene/idene",0.05,IF(VLOOKUP(Resumo!A365,'IDH-M'!$A$1:$C$855,3,FALSE)&lt;=0.776,0.05,0.1)))</f>
        <v>0.01</v>
      </c>
      <c r="C365" s="47">
        <f>IF(VLOOKUP(A365,FPM!$A$5:$B$858,2,FALSE)/0.8&gt;VLOOKUP(A365,ICMS!$A$1:$B$854,2,FALSE),0.01,IF(VLOOKUP(A365,'Área Sudene Idene'!$A$1:$B$854,2,FALSE)="sudene/idene",0.05,IF(VLOOKUP(Resumo!A365,'IDH-M'!$A$1:$C$855,3,FALSE)&lt;=0.776,0.05,0.1)))</f>
        <v>0.01</v>
      </c>
      <c r="D365" s="47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IF(VLOOKUP(A366,FPM!$A$5:$B$858,2,FALSE)&gt;VLOOKUP(A366,ICMS!$A$1:$B$854,2,FALSE),0.01,IF(VLOOKUP(A366,'Área Sudene Idene'!$A$1:$B$854,2,FALSE)="sudene/idene",0.05,IF(VLOOKUP(Resumo!A366,'IDH-M'!$A$1:$C$855,3,FALSE)&lt;=0.776,0.05,0.1)))</f>
        <v>0.01</v>
      </c>
      <c r="C366" s="47">
        <f>IF(VLOOKUP(A366,FPM!$A$5:$B$858,2,FALSE)/0.8&gt;VLOOKUP(A366,ICMS!$A$1:$B$854,2,FALSE),0.01,IF(VLOOKUP(A366,'Área Sudene Idene'!$A$1:$B$854,2,FALSE)="sudene/idene",0.05,IF(VLOOKUP(Resumo!A366,'IDH-M'!$A$1:$C$855,3,FALSE)&lt;=0.776,0.05,0.1)))</f>
        <v>0.01</v>
      </c>
      <c r="D366" s="47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IF(VLOOKUP(A367,FPM!$A$5:$B$858,2,FALSE)&gt;VLOOKUP(A367,ICMS!$A$1:$B$854,2,FALSE),0.01,IF(VLOOKUP(A367,'Área Sudene Idene'!$A$1:$B$854,2,FALSE)="sudene/idene",0.05,IF(VLOOKUP(Resumo!A367,'IDH-M'!$A$1:$C$855,3,FALSE)&lt;=0.776,0.05,0.1)))</f>
        <v>0.01</v>
      </c>
      <c r="C367" s="47">
        <f>IF(VLOOKUP(A367,FPM!$A$5:$B$858,2,FALSE)/0.8&gt;VLOOKUP(A367,ICMS!$A$1:$B$854,2,FALSE),0.01,IF(VLOOKUP(A367,'Área Sudene Idene'!$A$1:$B$854,2,FALSE)="sudene/idene",0.05,IF(VLOOKUP(Resumo!A367,'IDH-M'!$A$1:$C$855,3,FALSE)&lt;=0.776,0.05,0.1)))</f>
        <v>0.01</v>
      </c>
      <c r="D367" s="47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IF(VLOOKUP(A368,FPM!$A$5:$B$858,2,FALSE)&gt;VLOOKUP(A368,ICMS!$A$1:$B$854,2,FALSE),0.01,IF(VLOOKUP(A368,'Área Sudene Idene'!$A$1:$B$854,2,FALSE)="sudene/idene",0.05,IF(VLOOKUP(Resumo!A368,'IDH-M'!$A$1:$C$855,3,FALSE)&lt;=0.776,0.05,0.1)))</f>
        <v>0.01</v>
      </c>
      <c r="C368" s="47">
        <f>IF(VLOOKUP(A368,FPM!$A$5:$B$858,2,FALSE)/0.8&gt;VLOOKUP(A368,ICMS!$A$1:$B$854,2,FALSE),0.01,IF(VLOOKUP(A368,'Área Sudene Idene'!$A$1:$B$854,2,FALSE)="sudene/idene",0.05,IF(VLOOKUP(Resumo!A368,'IDH-M'!$A$1:$C$855,3,FALSE)&lt;=0.776,0.05,0.1)))</f>
        <v>0.01</v>
      </c>
      <c r="D368" s="47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IF(VLOOKUP(A369,FPM!$A$5:$B$858,2,FALSE)&gt;VLOOKUP(A369,ICMS!$A$1:$B$854,2,FALSE),0.01,IF(VLOOKUP(A369,'Área Sudene Idene'!$A$1:$B$854,2,FALSE)="sudene/idene",0.05,IF(VLOOKUP(Resumo!A369,'IDH-M'!$A$1:$C$855,3,FALSE)&lt;=0.776,0.05,0.1)))</f>
        <v>0.1</v>
      </c>
      <c r="C369" s="47">
        <f>IF(VLOOKUP(A369,FPM!$A$5:$B$858,2,FALSE)/0.8&gt;VLOOKUP(A369,ICMS!$A$1:$B$854,2,FALSE),0.01,IF(VLOOKUP(A369,'Área Sudene Idene'!$A$1:$B$854,2,FALSE)="sudene/idene",0.05,IF(VLOOKUP(Resumo!A369,'IDH-M'!$A$1:$C$855,3,FALSE)&lt;=0.776,0.05,0.1)))</f>
        <v>0.1</v>
      </c>
      <c r="D369" s="47">
        <f t="shared" si="5"/>
        <v>0</v>
      </c>
    </row>
    <row r="370" spans="1:4" hidden="1" x14ac:dyDescent="0.25">
      <c r="A370" s="2" t="s">
        <v>376</v>
      </c>
      <c r="B370" s="1">
        <f>IF(VLOOKUP(A370,FPM!$A$5:$B$858,2,FALSE)&gt;VLOOKUP(A370,ICMS!$A$1:$B$854,2,FALSE),0.01,IF(VLOOKUP(A370,'Área Sudene Idene'!$A$1:$B$854,2,FALSE)="sudene/idene",0.05,IF(VLOOKUP(Resumo!A370,'IDH-M'!$A$1:$C$855,3,FALSE)&lt;=0.776,0.05,0.1)))</f>
        <v>0.01</v>
      </c>
      <c r="C370" s="47">
        <f>IF(VLOOKUP(A370,FPM!$A$5:$B$858,2,FALSE)/0.8&gt;VLOOKUP(A370,ICMS!$A$1:$B$854,2,FALSE),0.01,IF(VLOOKUP(A370,'Área Sudene Idene'!$A$1:$B$854,2,FALSE)="sudene/idene",0.05,IF(VLOOKUP(Resumo!A370,'IDH-M'!$A$1:$C$855,3,FALSE)&lt;=0.776,0.05,0.1)))</f>
        <v>0.01</v>
      </c>
      <c r="D370" s="47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IF(VLOOKUP(A371,FPM!$A$5:$B$858,2,FALSE)&gt;VLOOKUP(A371,ICMS!$A$1:$B$854,2,FALSE),0.01,IF(VLOOKUP(A371,'Área Sudene Idene'!$A$1:$B$854,2,FALSE)="sudene/idene",0.05,IF(VLOOKUP(Resumo!A371,'IDH-M'!$A$1:$C$855,3,FALSE)&lt;=0.776,0.05,0.1)))</f>
        <v>0.01</v>
      </c>
      <c r="C371" s="47">
        <f>IF(VLOOKUP(A371,FPM!$A$5:$B$858,2,FALSE)/0.8&gt;VLOOKUP(A371,ICMS!$A$1:$B$854,2,FALSE),0.01,IF(VLOOKUP(A371,'Área Sudene Idene'!$A$1:$B$854,2,FALSE)="sudene/idene",0.05,IF(VLOOKUP(Resumo!A371,'IDH-M'!$A$1:$C$855,3,FALSE)&lt;=0.776,0.05,0.1)))</f>
        <v>0.01</v>
      </c>
      <c r="D371" s="47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IF(VLOOKUP(A372,FPM!$A$5:$B$858,2,FALSE)&gt;VLOOKUP(A372,ICMS!$A$1:$B$854,2,FALSE),0.01,IF(VLOOKUP(A372,'Área Sudene Idene'!$A$1:$B$854,2,FALSE)="sudene/idene",0.05,IF(VLOOKUP(Resumo!A372,'IDH-M'!$A$1:$C$855,3,FALSE)&lt;=0.776,0.05,0.1)))</f>
        <v>0.01</v>
      </c>
      <c r="C372" s="47">
        <f>IF(VLOOKUP(A372,FPM!$A$5:$B$858,2,FALSE)/0.8&gt;VLOOKUP(A372,ICMS!$A$1:$B$854,2,FALSE),0.01,IF(VLOOKUP(A372,'Área Sudene Idene'!$A$1:$B$854,2,FALSE)="sudene/idene",0.05,IF(VLOOKUP(Resumo!A372,'IDH-M'!$A$1:$C$855,3,FALSE)&lt;=0.776,0.05,0.1)))</f>
        <v>0.01</v>
      </c>
      <c r="D372" s="47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IF(VLOOKUP(A373,FPM!$A$5:$B$858,2,FALSE)&gt;VLOOKUP(A373,ICMS!$A$1:$B$854,2,FALSE),0.01,IF(VLOOKUP(A373,'Área Sudene Idene'!$A$1:$B$854,2,FALSE)="sudene/idene",0.05,IF(VLOOKUP(Resumo!A373,'IDH-M'!$A$1:$C$855,3,FALSE)&lt;=0.776,0.05,0.1)))</f>
        <v>0.01</v>
      </c>
      <c r="C373" s="47">
        <f>IF(VLOOKUP(A373,FPM!$A$5:$B$858,2,FALSE)/0.8&gt;VLOOKUP(A373,ICMS!$A$1:$B$854,2,FALSE),0.01,IF(VLOOKUP(A373,'Área Sudene Idene'!$A$1:$B$854,2,FALSE)="sudene/idene",0.05,IF(VLOOKUP(Resumo!A373,'IDH-M'!$A$1:$C$855,3,FALSE)&lt;=0.776,0.05,0.1)))</f>
        <v>0.01</v>
      </c>
      <c r="D373" s="47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IF(VLOOKUP(A374,FPM!$A$5:$B$858,2,FALSE)&gt;VLOOKUP(A374,ICMS!$A$1:$B$854,2,FALSE),0.01,IF(VLOOKUP(A374,'Área Sudene Idene'!$A$1:$B$854,2,FALSE)="sudene/idene",0.05,IF(VLOOKUP(Resumo!A374,'IDH-M'!$A$1:$C$855,3,FALSE)&lt;=0.776,0.05,0.1)))</f>
        <v>0.01</v>
      </c>
      <c r="C374" s="47">
        <f>IF(VLOOKUP(A374,FPM!$A$5:$B$858,2,FALSE)/0.8&gt;VLOOKUP(A374,ICMS!$A$1:$B$854,2,FALSE),0.01,IF(VLOOKUP(A374,'Área Sudene Idene'!$A$1:$B$854,2,FALSE)="sudene/idene",0.05,IF(VLOOKUP(Resumo!A374,'IDH-M'!$A$1:$C$855,3,FALSE)&lt;=0.776,0.05,0.1)))</f>
        <v>0.01</v>
      </c>
      <c r="D374" s="47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IF(VLOOKUP(A375,FPM!$A$5:$B$858,2,FALSE)&gt;VLOOKUP(A375,ICMS!$A$1:$B$854,2,FALSE),0.01,IF(VLOOKUP(A375,'Área Sudene Idene'!$A$1:$B$854,2,FALSE)="sudene/idene",0.05,IF(VLOOKUP(Resumo!A375,'IDH-M'!$A$1:$C$855,3,FALSE)&lt;=0.776,0.05,0.1)))</f>
        <v>0.05</v>
      </c>
      <c r="C375" s="47">
        <f>IF(VLOOKUP(A375,FPM!$A$5:$B$858,2,FALSE)/0.8&gt;VLOOKUP(A375,ICMS!$A$1:$B$854,2,FALSE),0.01,IF(VLOOKUP(A375,'Área Sudene Idene'!$A$1:$B$854,2,FALSE)="sudene/idene",0.05,IF(VLOOKUP(Resumo!A375,'IDH-M'!$A$1:$C$855,3,FALSE)&lt;=0.776,0.05,0.1)))</f>
        <v>0.01</v>
      </c>
      <c r="D375" s="47">
        <f t="shared" si="5"/>
        <v>0.04</v>
      </c>
    </row>
    <row r="376" spans="1:4" hidden="1" x14ac:dyDescent="0.25">
      <c r="A376" s="2" t="s">
        <v>382</v>
      </c>
      <c r="B376" s="1">
        <f>IF(VLOOKUP(A376,FPM!$A$5:$B$858,2,FALSE)&gt;VLOOKUP(A376,ICMS!$A$1:$B$854,2,FALSE),0.01,IF(VLOOKUP(A376,'Área Sudene Idene'!$A$1:$B$854,2,FALSE)="sudene/idene",0.05,IF(VLOOKUP(Resumo!A376,'IDH-M'!$A$1:$C$855,3,FALSE)&lt;=0.776,0.05,0.1)))</f>
        <v>0.01</v>
      </c>
      <c r="C376" s="47">
        <f>IF(VLOOKUP(A376,FPM!$A$5:$B$858,2,FALSE)/0.8&gt;VLOOKUP(A376,ICMS!$A$1:$B$854,2,FALSE),0.01,IF(VLOOKUP(A376,'Área Sudene Idene'!$A$1:$B$854,2,FALSE)="sudene/idene",0.05,IF(VLOOKUP(Resumo!A376,'IDH-M'!$A$1:$C$855,3,FALSE)&lt;=0.776,0.05,0.1)))</f>
        <v>0.01</v>
      </c>
      <c r="D376" s="47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IF(VLOOKUP(A377,FPM!$A$5:$B$858,2,FALSE)&gt;VLOOKUP(A377,ICMS!$A$1:$B$854,2,FALSE),0.01,IF(VLOOKUP(A377,'Área Sudene Idene'!$A$1:$B$854,2,FALSE)="sudene/idene",0.05,IF(VLOOKUP(Resumo!A377,'IDH-M'!$A$1:$C$855,3,FALSE)&lt;=0.776,0.05,0.1)))</f>
        <v>0.01</v>
      </c>
      <c r="C377" s="47">
        <f>IF(VLOOKUP(A377,FPM!$A$5:$B$858,2,FALSE)/0.8&gt;VLOOKUP(A377,ICMS!$A$1:$B$854,2,FALSE),0.01,IF(VLOOKUP(A377,'Área Sudene Idene'!$A$1:$B$854,2,FALSE)="sudene/idene",0.05,IF(VLOOKUP(Resumo!A377,'IDH-M'!$A$1:$C$855,3,FALSE)&lt;=0.776,0.05,0.1)))</f>
        <v>0.01</v>
      </c>
      <c r="D377" s="47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IF(VLOOKUP(A378,FPM!$A$5:$B$858,2,FALSE)&gt;VLOOKUP(A378,ICMS!$A$1:$B$854,2,FALSE),0.01,IF(VLOOKUP(A378,'Área Sudene Idene'!$A$1:$B$854,2,FALSE)="sudene/idene",0.05,IF(VLOOKUP(Resumo!A378,'IDH-M'!$A$1:$C$855,3,FALSE)&lt;=0.776,0.05,0.1)))</f>
        <v>0.01</v>
      </c>
      <c r="C378" s="47">
        <f>IF(VLOOKUP(A378,FPM!$A$5:$B$858,2,FALSE)/0.8&gt;VLOOKUP(A378,ICMS!$A$1:$B$854,2,FALSE),0.01,IF(VLOOKUP(A378,'Área Sudene Idene'!$A$1:$B$854,2,FALSE)="sudene/idene",0.05,IF(VLOOKUP(Resumo!A378,'IDH-M'!$A$1:$C$855,3,FALSE)&lt;=0.776,0.05,0.1)))</f>
        <v>0.01</v>
      </c>
      <c r="D378" s="47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IF(VLOOKUP(A379,FPM!$A$5:$B$858,2,FALSE)&gt;VLOOKUP(A379,ICMS!$A$1:$B$854,2,FALSE),0.01,IF(VLOOKUP(A379,'Área Sudene Idene'!$A$1:$B$854,2,FALSE)="sudene/idene",0.05,IF(VLOOKUP(Resumo!A379,'IDH-M'!$A$1:$C$855,3,FALSE)&lt;=0.776,0.05,0.1)))</f>
        <v>0.05</v>
      </c>
      <c r="C379" s="47">
        <f>IF(VLOOKUP(A379,FPM!$A$5:$B$858,2,FALSE)/0.8&gt;VLOOKUP(A379,ICMS!$A$1:$B$854,2,FALSE),0.01,IF(VLOOKUP(A379,'Área Sudene Idene'!$A$1:$B$854,2,FALSE)="sudene/idene",0.05,IF(VLOOKUP(Resumo!A379,'IDH-M'!$A$1:$C$855,3,FALSE)&lt;=0.776,0.05,0.1)))</f>
        <v>0.05</v>
      </c>
      <c r="D379" s="47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IF(VLOOKUP(A380,FPM!$A$5:$B$858,2,FALSE)&gt;VLOOKUP(A380,ICMS!$A$1:$B$854,2,FALSE),0.01,IF(VLOOKUP(A380,'Área Sudene Idene'!$A$1:$B$854,2,FALSE)="sudene/idene",0.05,IF(VLOOKUP(Resumo!A380,'IDH-M'!$A$1:$C$855,3,FALSE)&lt;=0.776,0.05,0.1)))</f>
        <v>0.01</v>
      </c>
      <c r="C380" s="47">
        <f>IF(VLOOKUP(A380,FPM!$A$5:$B$858,2,FALSE)/0.8&gt;VLOOKUP(A380,ICMS!$A$1:$B$854,2,FALSE),0.01,IF(VLOOKUP(A380,'Área Sudene Idene'!$A$1:$B$854,2,FALSE)="sudene/idene",0.05,IF(VLOOKUP(Resumo!A380,'IDH-M'!$A$1:$C$855,3,FALSE)&lt;=0.776,0.05,0.1)))</f>
        <v>0.01</v>
      </c>
      <c r="D380" s="47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IF(VLOOKUP(A381,FPM!$A$5:$B$858,2,FALSE)&gt;VLOOKUP(A381,ICMS!$A$1:$B$854,2,FALSE),0.01,IF(VLOOKUP(A381,'Área Sudene Idene'!$A$1:$B$854,2,FALSE)="sudene/idene",0.05,IF(VLOOKUP(Resumo!A381,'IDH-M'!$A$1:$C$855,3,FALSE)&lt;=0.776,0.05,0.1)))</f>
        <v>0.05</v>
      </c>
      <c r="C381" s="47">
        <f>IF(VLOOKUP(A381,FPM!$A$5:$B$858,2,FALSE)/0.8&gt;VLOOKUP(A381,ICMS!$A$1:$B$854,2,FALSE),0.01,IF(VLOOKUP(A381,'Área Sudene Idene'!$A$1:$B$854,2,FALSE)="sudene/idene",0.05,IF(VLOOKUP(Resumo!A381,'IDH-M'!$A$1:$C$855,3,FALSE)&lt;=0.776,0.05,0.1)))</f>
        <v>0.05</v>
      </c>
      <c r="D381" s="47">
        <f t="shared" si="5"/>
        <v>0</v>
      </c>
    </row>
    <row r="382" spans="1:4" hidden="1" x14ac:dyDescent="0.25">
      <c r="A382" s="2" t="s">
        <v>388</v>
      </c>
      <c r="B382" s="1">
        <f>IF(VLOOKUP(A382,FPM!$A$5:$B$858,2,FALSE)&gt;VLOOKUP(A382,ICMS!$A$1:$B$854,2,FALSE),0.01,IF(VLOOKUP(A382,'Área Sudene Idene'!$A$1:$B$854,2,FALSE)="sudene/idene",0.05,IF(VLOOKUP(Resumo!A382,'IDH-M'!$A$1:$C$855,3,FALSE)&lt;=0.776,0.05,0.1)))</f>
        <v>0.05</v>
      </c>
      <c r="C382" s="47">
        <f>IF(VLOOKUP(A382,FPM!$A$5:$B$858,2,FALSE)/0.8&gt;VLOOKUP(A382,ICMS!$A$1:$B$854,2,FALSE),0.01,IF(VLOOKUP(A382,'Área Sudene Idene'!$A$1:$B$854,2,FALSE)="sudene/idene",0.05,IF(VLOOKUP(Resumo!A382,'IDH-M'!$A$1:$C$855,3,FALSE)&lt;=0.776,0.05,0.1)))</f>
        <v>0.05</v>
      </c>
      <c r="D382" s="47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IF(VLOOKUP(A383,FPM!$A$5:$B$858,2,FALSE)&gt;VLOOKUP(A383,ICMS!$A$1:$B$854,2,FALSE),0.01,IF(VLOOKUP(A383,'Área Sudene Idene'!$A$1:$B$854,2,FALSE)="sudene/idene",0.05,IF(VLOOKUP(Resumo!A383,'IDH-M'!$A$1:$C$855,3,FALSE)&lt;=0.776,0.05,0.1)))</f>
        <v>0.05</v>
      </c>
      <c r="C383" s="47">
        <f>IF(VLOOKUP(A383,FPM!$A$5:$B$858,2,FALSE)/0.8&gt;VLOOKUP(A383,ICMS!$A$1:$B$854,2,FALSE),0.01,IF(VLOOKUP(A383,'Área Sudene Idene'!$A$1:$B$854,2,FALSE)="sudene/idene",0.05,IF(VLOOKUP(Resumo!A383,'IDH-M'!$A$1:$C$855,3,FALSE)&lt;=0.776,0.05,0.1)))</f>
        <v>0.05</v>
      </c>
      <c r="D383" s="47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IF(VLOOKUP(A384,FPM!$A$5:$B$858,2,FALSE)&gt;VLOOKUP(A384,ICMS!$A$1:$B$854,2,FALSE),0.01,IF(VLOOKUP(A384,'Área Sudene Idene'!$A$1:$B$854,2,FALSE)="sudene/idene",0.05,IF(VLOOKUP(Resumo!A384,'IDH-M'!$A$1:$C$855,3,FALSE)&lt;=0.776,0.05,0.1)))</f>
        <v>0.05</v>
      </c>
      <c r="C384" s="47">
        <f>IF(VLOOKUP(A384,FPM!$A$5:$B$858,2,FALSE)/0.8&gt;VLOOKUP(A384,ICMS!$A$1:$B$854,2,FALSE),0.01,IF(VLOOKUP(A384,'Área Sudene Idene'!$A$1:$B$854,2,FALSE)="sudene/idene",0.05,IF(VLOOKUP(Resumo!A384,'IDH-M'!$A$1:$C$855,3,FALSE)&lt;=0.776,0.05,0.1)))</f>
        <v>0.05</v>
      </c>
      <c r="D384" s="47">
        <f t="shared" si="5"/>
        <v>0</v>
      </c>
    </row>
    <row r="385" spans="1:4" hidden="1" x14ac:dyDescent="0.25">
      <c r="A385" s="2" t="s">
        <v>391</v>
      </c>
      <c r="B385" s="1">
        <f>IF(VLOOKUP(A385,FPM!$A$5:$B$858,2,FALSE)&gt;VLOOKUP(A385,ICMS!$A$1:$B$854,2,FALSE),0.01,IF(VLOOKUP(A385,'Área Sudene Idene'!$A$1:$B$854,2,FALSE)="sudene/idene",0.05,IF(VLOOKUP(Resumo!A385,'IDH-M'!$A$1:$C$855,3,FALSE)&lt;=0.776,0.05,0.1)))</f>
        <v>0.01</v>
      </c>
      <c r="C385" s="47">
        <f>IF(VLOOKUP(A385,FPM!$A$5:$B$858,2,FALSE)/0.8&gt;VLOOKUP(A385,ICMS!$A$1:$B$854,2,FALSE),0.01,IF(VLOOKUP(A385,'Área Sudene Idene'!$A$1:$B$854,2,FALSE)="sudene/idene",0.05,IF(VLOOKUP(Resumo!A385,'IDH-M'!$A$1:$C$855,3,FALSE)&lt;=0.776,0.05,0.1)))</f>
        <v>0.01</v>
      </c>
      <c r="D385" s="47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IF(VLOOKUP(A386,FPM!$A$5:$B$858,2,FALSE)&gt;VLOOKUP(A386,ICMS!$A$1:$B$854,2,FALSE),0.01,IF(VLOOKUP(A386,'Área Sudene Idene'!$A$1:$B$854,2,FALSE)="sudene/idene",0.05,IF(VLOOKUP(Resumo!A386,'IDH-M'!$A$1:$C$855,3,FALSE)&lt;=0.776,0.05,0.1)))</f>
        <v>0.01</v>
      </c>
      <c r="C386" s="47">
        <f>IF(VLOOKUP(A386,FPM!$A$5:$B$858,2,FALSE)/0.8&gt;VLOOKUP(A386,ICMS!$A$1:$B$854,2,FALSE),0.01,IF(VLOOKUP(A386,'Área Sudene Idene'!$A$1:$B$854,2,FALSE)="sudene/idene",0.05,IF(VLOOKUP(Resumo!A386,'IDH-M'!$A$1:$C$855,3,FALSE)&lt;=0.776,0.05,0.1)))</f>
        <v>0.01</v>
      </c>
      <c r="D386" s="47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IF(VLOOKUP(A387,FPM!$A$5:$B$858,2,FALSE)&gt;VLOOKUP(A387,ICMS!$A$1:$B$854,2,FALSE),0.01,IF(VLOOKUP(A387,'Área Sudene Idene'!$A$1:$B$854,2,FALSE)="sudene/idene",0.05,IF(VLOOKUP(Resumo!A387,'IDH-M'!$A$1:$C$855,3,FALSE)&lt;=0.776,0.05,0.1)))</f>
        <v>0.01</v>
      </c>
      <c r="C387" s="47">
        <f>IF(VLOOKUP(A387,FPM!$A$5:$B$858,2,FALSE)/0.8&gt;VLOOKUP(A387,ICMS!$A$1:$B$854,2,FALSE),0.01,IF(VLOOKUP(A387,'Área Sudene Idene'!$A$1:$B$854,2,FALSE)="sudene/idene",0.05,IF(VLOOKUP(Resumo!A387,'IDH-M'!$A$1:$C$855,3,FALSE)&lt;=0.776,0.05,0.1)))</f>
        <v>0.01</v>
      </c>
      <c r="D387" s="47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IF(VLOOKUP(A388,FPM!$A$5:$B$858,2,FALSE)&gt;VLOOKUP(A388,ICMS!$A$1:$B$854,2,FALSE),0.01,IF(VLOOKUP(A388,'Área Sudene Idene'!$A$1:$B$854,2,FALSE)="sudene/idene",0.05,IF(VLOOKUP(Resumo!A388,'IDH-M'!$A$1:$C$855,3,FALSE)&lt;=0.776,0.05,0.1)))</f>
        <v>0.05</v>
      </c>
      <c r="C388" s="47">
        <f>IF(VLOOKUP(A388,FPM!$A$5:$B$858,2,FALSE)/0.8&gt;VLOOKUP(A388,ICMS!$A$1:$B$854,2,FALSE),0.01,IF(VLOOKUP(A388,'Área Sudene Idene'!$A$1:$B$854,2,FALSE)="sudene/idene",0.05,IF(VLOOKUP(Resumo!A388,'IDH-M'!$A$1:$C$855,3,FALSE)&lt;=0.776,0.05,0.1)))</f>
        <v>0.05</v>
      </c>
      <c r="D388" s="47">
        <f t="shared" si="6"/>
        <v>0</v>
      </c>
    </row>
    <row r="389" spans="1:4" hidden="1" x14ac:dyDescent="0.25">
      <c r="A389" s="2" t="s">
        <v>395</v>
      </c>
      <c r="B389" s="1">
        <f>IF(VLOOKUP(A389,FPM!$A$5:$B$858,2,FALSE)&gt;VLOOKUP(A389,ICMS!$A$1:$B$854,2,FALSE),0.01,IF(VLOOKUP(A389,'Área Sudene Idene'!$A$1:$B$854,2,FALSE)="sudene/idene",0.05,IF(VLOOKUP(Resumo!A389,'IDH-M'!$A$1:$C$855,3,FALSE)&lt;=0.776,0.05,0.1)))</f>
        <v>0.01</v>
      </c>
      <c r="C389" s="47">
        <f>IF(VLOOKUP(A389,FPM!$A$5:$B$858,2,FALSE)/0.8&gt;VLOOKUP(A389,ICMS!$A$1:$B$854,2,FALSE),0.01,IF(VLOOKUP(A389,'Área Sudene Idene'!$A$1:$B$854,2,FALSE)="sudene/idene",0.05,IF(VLOOKUP(Resumo!A389,'IDH-M'!$A$1:$C$855,3,FALSE)&lt;=0.776,0.05,0.1)))</f>
        <v>0.01</v>
      </c>
      <c r="D389" s="47">
        <f t="shared" si="6"/>
        <v>0</v>
      </c>
    </row>
    <row r="390" spans="1:4" hidden="1" x14ac:dyDescent="0.25">
      <c r="A390" s="2" t="s">
        <v>396</v>
      </c>
      <c r="B390" s="1">
        <f>IF(VLOOKUP(A390,FPM!$A$5:$B$858,2,FALSE)&gt;VLOOKUP(A390,ICMS!$A$1:$B$854,2,FALSE),0.01,IF(VLOOKUP(A390,'Área Sudene Idene'!$A$1:$B$854,2,FALSE)="sudene/idene",0.05,IF(VLOOKUP(Resumo!A390,'IDH-M'!$A$1:$C$855,3,FALSE)&lt;=0.776,0.05,0.1)))</f>
        <v>0.05</v>
      </c>
      <c r="C390" s="47">
        <f>IF(VLOOKUP(A390,FPM!$A$5:$B$858,2,FALSE)/0.8&gt;VLOOKUP(A390,ICMS!$A$1:$B$854,2,FALSE),0.01,IF(VLOOKUP(A390,'Área Sudene Idene'!$A$1:$B$854,2,FALSE)="sudene/idene",0.05,IF(VLOOKUP(Resumo!A390,'IDH-M'!$A$1:$C$855,3,FALSE)&lt;=0.776,0.05,0.1)))</f>
        <v>0.05</v>
      </c>
      <c r="D390" s="47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IF(VLOOKUP(A391,FPM!$A$5:$B$858,2,FALSE)&gt;VLOOKUP(A391,ICMS!$A$1:$B$854,2,FALSE),0.01,IF(VLOOKUP(A391,'Área Sudene Idene'!$A$1:$B$854,2,FALSE)="sudene/idene",0.05,IF(VLOOKUP(Resumo!A391,'IDH-M'!$A$1:$C$855,3,FALSE)&lt;=0.776,0.05,0.1)))</f>
        <v>0.01</v>
      </c>
      <c r="C391" s="47">
        <f>IF(VLOOKUP(A391,FPM!$A$5:$B$858,2,FALSE)/0.8&gt;VLOOKUP(A391,ICMS!$A$1:$B$854,2,FALSE),0.01,IF(VLOOKUP(A391,'Área Sudene Idene'!$A$1:$B$854,2,FALSE)="sudene/idene",0.05,IF(VLOOKUP(Resumo!A391,'IDH-M'!$A$1:$C$855,3,FALSE)&lt;=0.776,0.05,0.1)))</f>
        <v>0.01</v>
      </c>
      <c r="D391" s="47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IF(VLOOKUP(A392,FPM!$A$5:$B$858,2,FALSE)&gt;VLOOKUP(A392,ICMS!$A$1:$B$854,2,FALSE),0.01,IF(VLOOKUP(A392,'Área Sudene Idene'!$A$1:$B$854,2,FALSE)="sudene/idene",0.05,IF(VLOOKUP(Resumo!A392,'IDH-M'!$A$1:$C$855,3,FALSE)&lt;=0.776,0.05,0.1)))</f>
        <v>0.01</v>
      </c>
      <c r="C392" s="47">
        <f>IF(VLOOKUP(A392,FPM!$A$5:$B$858,2,FALSE)/0.8&gt;VLOOKUP(A392,ICMS!$A$1:$B$854,2,FALSE),0.01,IF(VLOOKUP(A392,'Área Sudene Idene'!$A$1:$B$854,2,FALSE)="sudene/idene",0.05,IF(VLOOKUP(Resumo!A392,'IDH-M'!$A$1:$C$855,3,FALSE)&lt;=0.776,0.05,0.1)))</f>
        <v>0.01</v>
      </c>
      <c r="D392" s="47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IF(VLOOKUP(A393,FPM!$A$5:$B$858,2,FALSE)&gt;VLOOKUP(A393,ICMS!$A$1:$B$854,2,FALSE),0.01,IF(VLOOKUP(A393,'Área Sudene Idene'!$A$1:$B$854,2,FALSE)="sudene/idene",0.05,IF(VLOOKUP(Resumo!A393,'IDH-M'!$A$1:$C$855,3,FALSE)&lt;=0.776,0.05,0.1)))</f>
        <v>0.01</v>
      </c>
      <c r="C393" s="47">
        <f>IF(VLOOKUP(A393,FPM!$A$5:$B$858,2,FALSE)/0.8&gt;VLOOKUP(A393,ICMS!$A$1:$B$854,2,FALSE),0.01,IF(VLOOKUP(A393,'Área Sudene Idene'!$A$1:$B$854,2,FALSE)="sudene/idene",0.05,IF(VLOOKUP(Resumo!A393,'IDH-M'!$A$1:$C$855,3,FALSE)&lt;=0.776,0.05,0.1)))</f>
        <v>0.01</v>
      </c>
      <c r="D393" s="47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IF(VLOOKUP(A394,FPM!$A$5:$B$858,2,FALSE)&gt;VLOOKUP(A394,ICMS!$A$1:$B$854,2,FALSE),0.01,IF(VLOOKUP(A394,'Área Sudene Idene'!$A$1:$B$854,2,FALSE)="sudene/idene",0.05,IF(VLOOKUP(Resumo!A394,'IDH-M'!$A$1:$C$855,3,FALSE)&lt;=0.776,0.05,0.1)))</f>
        <v>0.01</v>
      </c>
      <c r="C394" s="47">
        <f>IF(VLOOKUP(A394,FPM!$A$5:$B$858,2,FALSE)/0.8&gt;VLOOKUP(A394,ICMS!$A$1:$B$854,2,FALSE),0.01,IF(VLOOKUP(A394,'Área Sudene Idene'!$A$1:$B$854,2,FALSE)="sudene/idene",0.05,IF(VLOOKUP(Resumo!A394,'IDH-M'!$A$1:$C$855,3,FALSE)&lt;=0.776,0.05,0.1)))</f>
        <v>0.01</v>
      </c>
      <c r="D394" s="47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IF(VLOOKUP(A395,FPM!$A$5:$B$858,2,FALSE)&gt;VLOOKUP(A395,ICMS!$A$1:$B$854,2,FALSE),0.01,IF(VLOOKUP(A395,'Área Sudene Idene'!$A$1:$B$854,2,FALSE)="sudene/idene",0.05,IF(VLOOKUP(Resumo!A395,'IDH-M'!$A$1:$C$855,3,FALSE)&lt;=0.776,0.05,0.1)))</f>
        <v>0.01</v>
      </c>
      <c r="C395" s="47">
        <f>IF(VLOOKUP(A395,FPM!$A$5:$B$858,2,FALSE)/0.8&gt;VLOOKUP(A395,ICMS!$A$1:$B$854,2,FALSE),0.01,IF(VLOOKUP(A395,'Área Sudene Idene'!$A$1:$B$854,2,FALSE)="sudene/idene",0.05,IF(VLOOKUP(Resumo!A395,'IDH-M'!$A$1:$C$855,3,FALSE)&lt;=0.776,0.05,0.1)))</f>
        <v>0.01</v>
      </c>
      <c r="D395" s="47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IF(VLOOKUP(A396,FPM!$A$5:$B$858,2,FALSE)&gt;VLOOKUP(A396,ICMS!$A$1:$B$854,2,FALSE),0.01,IF(VLOOKUP(A396,'Área Sudene Idene'!$A$1:$B$854,2,FALSE)="sudene/idene",0.05,IF(VLOOKUP(Resumo!A396,'IDH-M'!$A$1:$C$855,3,FALSE)&lt;=0.776,0.05,0.1)))</f>
        <v>0.01</v>
      </c>
      <c r="C396" s="47">
        <f>IF(VLOOKUP(A396,FPM!$A$5:$B$858,2,FALSE)/0.8&gt;VLOOKUP(A396,ICMS!$A$1:$B$854,2,FALSE),0.01,IF(VLOOKUP(A396,'Área Sudene Idene'!$A$1:$B$854,2,FALSE)="sudene/idene",0.05,IF(VLOOKUP(Resumo!A396,'IDH-M'!$A$1:$C$855,3,FALSE)&lt;=0.776,0.05,0.1)))</f>
        <v>0.01</v>
      </c>
      <c r="D396" s="47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IF(VLOOKUP(A397,FPM!$A$5:$B$858,2,FALSE)&gt;VLOOKUP(A397,ICMS!$A$1:$B$854,2,FALSE),0.01,IF(VLOOKUP(A397,'Área Sudene Idene'!$A$1:$B$854,2,FALSE)="sudene/idene",0.05,IF(VLOOKUP(Resumo!A397,'IDH-M'!$A$1:$C$855,3,FALSE)&lt;=0.776,0.05,0.1)))</f>
        <v>0.05</v>
      </c>
      <c r="C397" s="47">
        <f>IF(VLOOKUP(A397,FPM!$A$5:$B$858,2,FALSE)/0.8&gt;VLOOKUP(A397,ICMS!$A$1:$B$854,2,FALSE),0.01,IF(VLOOKUP(A397,'Área Sudene Idene'!$A$1:$B$854,2,FALSE)="sudene/idene",0.05,IF(VLOOKUP(Resumo!A397,'IDH-M'!$A$1:$C$855,3,FALSE)&lt;=0.776,0.05,0.1)))</f>
        <v>0.01</v>
      </c>
      <c r="D397" s="47">
        <f t="shared" si="6"/>
        <v>0.04</v>
      </c>
    </row>
    <row r="398" spans="1:4" hidden="1" x14ac:dyDescent="0.25">
      <c r="A398" s="2" t="s">
        <v>404</v>
      </c>
      <c r="B398" s="1">
        <f>IF(VLOOKUP(A398,FPM!$A$5:$B$858,2,FALSE)&gt;VLOOKUP(A398,ICMS!$A$1:$B$854,2,FALSE),0.01,IF(VLOOKUP(A398,'Área Sudene Idene'!$A$1:$B$854,2,FALSE)="sudene/idene",0.05,IF(VLOOKUP(Resumo!A398,'IDH-M'!$A$1:$C$855,3,FALSE)&lt;=0.776,0.05,0.1)))</f>
        <v>0.01</v>
      </c>
      <c r="C398" s="47">
        <f>IF(VLOOKUP(A398,FPM!$A$5:$B$858,2,FALSE)/0.8&gt;VLOOKUP(A398,ICMS!$A$1:$B$854,2,FALSE),0.01,IF(VLOOKUP(A398,'Área Sudene Idene'!$A$1:$B$854,2,FALSE)="sudene/idene",0.05,IF(VLOOKUP(Resumo!A398,'IDH-M'!$A$1:$C$855,3,FALSE)&lt;=0.776,0.05,0.1)))</f>
        <v>0.01</v>
      </c>
      <c r="D398" s="47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IF(VLOOKUP(A399,FPM!$A$5:$B$858,2,FALSE)&gt;VLOOKUP(A399,ICMS!$A$1:$B$854,2,FALSE),0.01,IF(VLOOKUP(A399,'Área Sudene Idene'!$A$1:$B$854,2,FALSE)="sudene/idene",0.05,IF(VLOOKUP(Resumo!A399,'IDH-M'!$A$1:$C$855,3,FALSE)&lt;=0.776,0.05,0.1)))</f>
        <v>0.01</v>
      </c>
      <c r="C399" s="47">
        <f>IF(VLOOKUP(A399,FPM!$A$5:$B$858,2,FALSE)/0.8&gt;VLOOKUP(A399,ICMS!$A$1:$B$854,2,FALSE),0.01,IF(VLOOKUP(A399,'Área Sudene Idene'!$A$1:$B$854,2,FALSE)="sudene/idene",0.05,IF(VLOOKUP(Resumo!A399,'IDH-M'!$A$1:$C$855,3,FALSE)&lt;=0.776,0.05,0.1)))</f>
        <v>0.01</v>
      </c>
      <c r="D399" s="47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IF(VLOOKUP(A400,FPM!$A$5:$B$858,2,FALSE)&gt;VLOOKUP(A400,ICMS!$A$1:$B$854,2,FALSE),0.01,IF(VLOOKUP(A400,'Área Sudene Idene'!$A$1:$B$854,2,FALSE)="sudene/idene",0.05,IF(VLOOKUP(Resumo!A400,'IDH-M'!$A$1:$C$855,3,FALSE)&lt;=0.776,0.05,0.1)))</f>
        <v>0.01</v>
      </c>
      <c r="C400" s="47">
        <f>IF(VLOOKUP(A400,FPM!$A$5:$B$858,2,FALSE)/0.8&gt;VLOOKUP(A400,ICMS!$A$1:$B$854,2,FALSE),0.01,IF(VLOOKUP(A400,'Área Sudene Idene'!$A$1:$B$854,2,FALSE)="sudene/idene",0.05,IF(VLOOKUP(Resumo!A400,'IDH-M'!$A$1:$C$855,3,FALSE)&lt;=0.776,0.05,0.1)))</f>
        <v>0.01</v>
      </c>
      <c r="D400" s="47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IF(VLOOKUP(A401,FPM!$A$5:$B$858,2,FALSE)&gt;VLOOKUP(A401,ICMS!$A$1:$B$854,2,FALSE),0.01,IF(VLOOKUP(A401,'Área Sudene Idene'!$A$1:$B$854,2,FALSE)="sudene/idene",0.05,IF(VLOOKUP(Resumo!A401,'IDH-M'!$A$1:$C$855,3,FALSE)&lt;=0.776,0.05,0.1)))</f>
        <v>0.01</v>
      </c>
      <c r="C401" s="47">
        <f>IF(VLOOKUP(A401,FPM!$A$5:$B$858,2,FALSE)/0.8&gt;VLOOKUP(A401,ICMS!$A$1:$B$854,2,FALSE),0.01,IF(VLOOKUP(A401,'Área Sudene Idene'!$A$1:$B$854,2,FALSE)="sudene/idene",0.05,IF(VLOOKUP(Resumo!A401,'IDH-M'!$A$1:$C$855,3,FALSE)&lt;=0.776,0.05,0.1)))</f>
        <v>0.01</v>
      </c>
      <c r="D401" s="47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IF(VLOOKUP(A402,FPM!$A$5:$B$858,2,FALSE)&gt;VLOOKUP(A402,ICMS!$A$1:$B$854,2,FALSE),0.01,IF(VLOOKUP(A402,'Área Sudene Idene'!$A$1:$B$854,2,FALSE)="sudene/idene",0.05,IF(VLOOKUP(Resumo!A402,'IDH-M'!$A$1:$C$855,3,FALSE)&lt;=0.776,0.05,0.1)))</f>
        <v>0.01</v>
      </c>
      <c r="C402" s="47">
        <f>IF(VLOOKUP(A402,FPM!$A$5:$B$858,2,FALSE)/0.8&gt;VLOOKUP(A402,ICMS!$A$1:$B$854,2,FALSE),0.01,IF(VLOOKUP(A402,'Área Sudene Idene'!$A$1:$B$854,2,FALSE)="sudene/idene",0.05,IF(VLOOKUP(Resumo!A402,'IDH-M'!$A$1:$C$855,3,FALSE)&lt;=0.776,0.05,0.1)))</f>
        <v>0.01</v>
      </c>
      <c r="D402" s="47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IF(VLOOKUP(A403,FPM!$A$5:$B$858,2,FALSE)&gt;VLOOKUP(A403,ICMS!$A$1:$B$854,2,FALSE),0.01,IF(VLOOKUP(A403,'Área Sudene Idene'!$A$1:$B$854,2,FALSE)="sudene/idene",0.05,IF(VLOOKUP(Resumo!A403,'IDH-M'!$A$1:$C$855,3,FALSE)&lt;=0.776,0.05,0.1)))</f>
        <v>0.05</v>
      </c>
      <c r="C403" s="47">
        <f>IF(VLOOKUP(A403,FPM!$A$5:$B$858,2,FALSE)/0.8&gt;VLOOKUP(A403,ICMS!$A$1:$B$854,2,FALSE),0.01,IF(VLOOKUP(A403,'Área Sudene Idene'!$A$1:$B$854,2,FALSE)="sudene/idene",0.05,IF(VLOOKUP(Resumo!A403,'IDH-M'!$A$1:$C$855,3,FALSE)&lt;=0.776,0.05,0.1)))</f>
        <v>0.05</v>
      </c>
      <c r="D403" s="47">
        <f t="shared" si="6"/>
        <v>0</v>
      </c>
    </row>
    <row r="404" spans="1:4" hidden="1" x14ac:dyDescent="0.25">
      <c r="A404" s="2" t="s">
        <v>410</v>
      </c>
      <c r="B404" s="1">
        <f>IF(VLOOKUP(A404,FPM!$A$5:$B$858,2,FALSE)&gt;VLOOKUP(A404,ICMS!$A$1:$B$854,2,FALSE),0.01,IF(VLOOKUP(A404,'Área Sudene Idene'!$A$1:$B$854,2,FALSE)="sudene/idene",0.05,IF(VLOOKUP(Resumo!A404,'IDH-M'!$A$1:$C$855,3,FALSE)&lt;=0.776,0.05,0.1)))</f>
        <v>0.01</v>
      </c>
      <c r="C404" s="47">
        <f>IF(VLOOKUP(A404,FPM!$A$5:$B$858,2,FALSE)/0.8&gt;VLOOKUP(A404,ICMS!$A$1:$B$854,2,FALSE),0.01,IF(VLOOKUP(A404,'Área Sudene Idene'!$A$1:$B$854,2,FALSE)="sudene/idene",0.05,IF(VLOOKUP(Resumo!A404,'IDH-M'!$A$1:$C$855,3,FALSE)&lt;=0.776,0.05,0.1)))</f>
        <v>0.01</v>
      </c>
      <c r="D404" s="47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IF(VLOOKUP(A405,FPM!$A$5:$B$858,2,FALSE)&gt;VLOOKUP(A405,ICMS!$A$1:$B$854,2,FALSE),0.01,IF(VLOOKUP(A405,'Área Sudene Idene'!$A$1:$B$854,2,FALSE)="sudene/idene",0.05,IF(VLOOKUP(Resumo!A405,'IDH-M'!$A$1:$C$855,3,FALSE)&lt;=0.776,0.05,0.1)))</f>
        <v>0.01</v>
      </c>
      <c r="C405" s="47">
        <f>IF(VLOOKUP(A405,FPM!$A$5:$B$858,2,FALSE)/0.8&gt;VLOOKUP(A405,ICMS!$A$1:$B$854,2,FALSE),0.01,IF(VLOOKUP(A405,'Área Sudene Idene'!$A$1:$B$854,2,FALSE)="sudene/idene",0.05,IF(VLOOKUP(Resumo!A405,'IDH-M'!$A$1:$C$855,3,FALSE)&lt;=0.776,0.05,0.1)))</f>
        <v>0.01</v>
      </c>
      <c r="D405" s="47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IF(VLOOKUP(A406,FPM!$A$5:$B$858,2,FALSE)&gt;VLOOKUP(A406,ICMS!$A$1:$B$854,2,FALSE),0.01,IF(VLOOKUP(A406,'Área Sudene Idene'!$A$1:$B$854,2,FALSE)="sudene/idene",0.05,IF(VLOOKUP(Resumo!A406,'IDH-M'!$A$1:$C$855,3,FALSE)&lt;=0.776,0.05,0.1)))</f>
        <v>0.01</v>
      </c>
      <c r="C406" s="47">
        <f>IF(VLOOKUP(A406,FPM!$A$5:$B$858,2,FALSE)/0.8&gt;VLOOKUP(A406,ICMS!$A$1:$B$854,2,FALSE),0.01,IF(VLOOKUP(A406,'Área Sudene Idene'!$A$1:$B$854,2,FALSE)="sudene/idene",0.05,IF(VLOOKUP(Resumo!A406,'IDH-M'!$A$1:$C$855,3,FALSE)&lt;=0.776,0.05,0.1)))</f>
        <v>0.01</v>
      </c>
      <c r="D406" s="47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IF(VLOOKUP(A407,FPM!$A$5:$B$858,2,FALSE)&gt;VLOOKUP(A407,ICMS!$A$1:$B$854,2,FALSE),0.01,IF(VLOOKUP(A407,'Área Sudene Idene'!$A$1:$B$854,2,FALSE)="sudene/idene",0.05,IF(VLOOKUP(Resumo!A407,'IDH-M'!$A$1:$C$855,3,FALSE)&lt;=0.776,0.05,0.1)))</f>
        <v>0.01</v>
      </c>
      <c r="C407" s="47">
        <f>IF(VLOOKUP(A407,FPM!$A$5:$B$858,2,FALSE)/0.8&gt;VLOOKUP(A407,ICMS!$A$1:$B$854,2,FALSE),0.01,IF(VLOOKUP(A407,'Área Sudene Idene'!$A$1:$B$854,2,FALSE)="sudene/idene",0.05,IF(VLOOKUP(Resumo!A407,'IDH-M'!$A$1:$C$855,3,FALSE)&lt;=0.776,0.05,0.1)))</f>
        <v>0.01</v>
      </c>
      <c r="D407" s="47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IF(VLOOKUP(A408,FPM!$A$5:$B$858,2,FALSE)&gt;VLOOKUP(A408,ICMS!$A$1:$B$854,2,FALSE),0.01,IF(VLOOKUP(A408,'Área Sudene Idene'!$A$1:$B$854,2,FALSE)="sudene/idene",0.05,IF(VLOOKUP(Resumo!A408,'IDH-M'!$A$1:$C$855,3,FALSE)&lt;=0.776,0.05,0.1)))</f>
        <v>0.01</v>
      </c>
      <c r="C408" s="47">
        <f>IF(VLOOKUP(A408,FPM!$A$5:$B$858,2,FALSE)/0.8&gt;VLOOKUP(A408,ICMS!$A$1:$B$854,2,FALSE),0.01,IF(VLOOKUP(A408,'Área Sudene Idene'!$A$1:$B$854,2,FALSE)="sudene/idene",0.05,IF(VLOOKUP(Resumo!A408,'IDH-M'!$A$1:$C$855,3,FALSE)&lt;=0.776,0.05,0.1)))</f>
        <v>0.01</v>
      </c>
      <c r="D408" s="47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IF(VLOOKUP(A409,FPM!$A$5:$B$858,2,FALSE)&gt;VLOOKUP(A409,ICMS!$A$1:$B$854,2,FALSE),0.01,IF(VLOOKUP(A409,'Área Sudene Idene'!$A$1:$B$854,2,FALSE)="sudene/idene",0.05,IF(VLOOKUP(Resumo!A409,'IDH-M'!$A$1:$C$855,3,FALSE)&lt;=0.776,0.05,0.1)))</f>
        <v>0.01</v>
      </c>
      <c r="C409" s="47">
        <f>IF(VLOOKUP(A409,FPM!$A$5:$B$858,2,FALSE)/0.8&gt;VLOOKUP(A409,ICMS!$A$1:$B$854,2,FALSE),0.01,IF(VLOOKUP(A409,'Área Sudene Idene'!$A$1:$B$854,2,FALSE)="sudene/idene",0.05,IF(VLOOKUP(Resumo!A409,'IDH-M'!$A$1:$C$855,3,FALSE)&lt;=0.776,0.05,0.1)))</f>
        <v>0.01</v>
      </c>
      <c r="D409" s="47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IF(VLOOKUP(A410,FPM!$A$5:$B$858,2,FALSE)&gt;VLOOKUP(A410,ICMS!$A$1:$B$854,2,FALSE),0.01,IF(VLOOKUP(A410,'Área Sudene Idene'!$A$1:$B$854,2,FALSE)="sudene/idene",0.05,IF(VLOOKUP(Resumo!A410,'IDH-M'!$A$1:$C$855,3,FALSE)&lt;=0.776,0.05,0.1)))</f>
        <v>0.01</v>
      </c>
      <c r="C410" s="47">
        <f>IF(VLOOKUP(A410,FPM!$A$5:$B$858,2,FALSE)/0.8&gt;VLOOKUP(A410,ICMS!$A$1:$B$854,2,FALSE),0.01,IF(VLOOKUP(A410,'Área Sudene Idene'!$A$1:$B$854,2,FALSE)="sudene/idene",0.05,IF(VLOOKUP(Resumo!A410,'IDH-M'!$A$1:$C$855,3,FALSE)&lt;=0.776,0.05,0.1)))</f>
        <v>0.01</v>
      </c>
      <c r="D410" s="47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IF(VLOOKUP(A411,FPM!$A$5:$B$858,2,FALSE)&gt;VLOOKUP(A411,ICMS!$A$1:$B$854,2,FALSE),0.01,IF(VLOOKUP(A411,'Área Sudene Idene'!$A$1:$B$854,2,FALSE)="sudene/idene",0.05,IF(VLOOKUP(Resumo!A411,'IDH-M'!$A$1:$C$855,3,FALSE)&lt;=0.776,0.05,0.1)))</f>
        <v>0.01</v>
      </c>
      <c r="C411" s="47">
        <f>IF(VLOOKUP(A411,FPM!$A$5:$B$858,2,FALSE)/0.8&gt;VLOOKUP(A411,ICMS!$A$1:$B$854,2,FALSE),0.01,IF(VLOOKUP(A411,'Área Sudene Idene'!$A$1:$B$854,2,FALSE)="sudene/idene",0.05,IF(VLOOKUP(Resumo!A411,'IDH-M'!$A$1:$C$855,3,FALSE)&lt;=0.776,0.05,0.1)))</f>
        <v>0.01</v>
      </c>
      <c r="D411" s="47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IF(VLOOKUP(A412,FPM!$A$5:$B$858,2,FALSE)&gt;VLOOKUP(A412,ICMS!$A$1:$B$854,2,FALSE),0.01,IF(VLOOKUP(A412,'Área Sudene Idene'!$A$1:$B$854,2,FALSE)="sudene/idene",0.05,IF(VLOOKUP(Resumo!A412,'IDH-M'!$A$1:$C$855,3,FALSE)&lt;=0.776,0.05,0.1)))</f>
        <v>0.05</v>
      </c>
      <c r="C412" s="47">
        <f>IF(VLOOKUP(A412,FPM!$A$5:$B$858,2,FALSE)/0.8&gt;VLOOKUP(A412,ICMS!$A$1:$B$854,2,FALSE),0.01,IF(VLOOKUP(A412,'Área Sudene Idene'!$A$1:$B$854,2,FALSE)="sudene/idene",0.05,IF(VLOOKUP(Resumo!A412,'IDH-M'!$A$1:$C$855,3,FALSE)&lt;=0.776,0.05,0.1)))</f>
        <v>0.05</v>
      </c>
      <c r="D412" s="47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IF(VLOOKUP(A413,FPM!$A$5:$B$858,2,FALSE)&gt;VLOOKUP(A413,ICMS!$A$1:$B$854,2,FALSE),0.01,IF(VLOOKUP(A413,'Área Sudene Idene'!$A$1:$B$854,2,FALSE)="sudene/idene",0.05,IF(VLOOKUP(Resumo!A413,'IDH-M'!$A$1:$C$855,3,FALSE)&lt;=0.776,0.05,0.1)))</f>
        <v>0.05</v>
      </c>
      <c r="C413" s="47">
        <f>IF(VLOOKUP(A413,FPM!$A$5:$B$858,2,FALSE)/0.8&gt;VLOOKUP(A413,ICMS!$A$1:$B$854,2,FALSE),0.01,IF(VLOOKUP(A413,'Área Sudene Idene'!$A$1:$B$854,2,FALSE)="sudene/idene",0.05,IF(VLOOKUP(Resumo!A413,'IDH-M'!$A$1:$C$855,3,FALSE)&lt;=0.776,0.05,0.1)))</f>
        <v>0.05</v>
      </c>
      <c r="D413" s="47">
        <f t="shared" si="6"/>
        <v>0</v>
      </c>
    </row>
    <row r="414" spans="1:4" hidden="1" x14ac:dyDescent="0.25">
      <c r="A414" s="2" t="s">
        <v>420</v>
      </c>
      <c r="B414" s="1">
        <f>IF(VLOOKUP(A414,FPM!$A$5:$B$858,2,FALSE)&gt;VLOOKUP(A414,ICMS!$A$1:$B$854,2,FALSE),0.01,IF(VLOOKUP(A414,'Área Sudene Idene'!$A$1:$B$854,2,FALSE)="sudene/idene",0.05,IF(VLOOKUP(Resumo!A414,'IDH-M'!$A$1:$C$855,3,FALSE)&lt;=0.776,0.05,0.1)))</f>
        <v>0.01</v>
      </c>
      <c r="C414" s="47">
        <f>IF(VLOOKUP(A414,FPM!$A$5:$B$858,2,FALSE)/0.8&gt;VLOOKUP(A414,ICMS!$A$1:$B$854,2,FALSE),0.01,IF(VLOOKUP(A414,'Área Sudene Idene'!$A$1:$B$854,2,FALSE)="sudene/idene",0.05,IF(VLOOKUP(Resumo!A414,'IDH-M'!$A$1:$C$855,3,FALSE)&lt;=0.776,0.05,0.1)))</f>
        <v>0.01</v>
      </c>
      <c r="D414" s="47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IF(VLOOKUP(A415,FPM!$A$5:$B$858,2,FALSE)&gt;VLOOKUP(A415,ICMS!$A$1:$B$854,2,FALSE),0.01,IF(VLOOKUP(A415,'Área Sudene Idene'!$A$1:$B$854,2,FALSE)="sudene/idene",0.05,IF(VLOOKUP(Resumo!A415,'IDH-M'!$A$1:$C$855,3,FALSE)&lt;=0.776,0.05,0.1)))</f>
        <v>0.01</v>
      </c>
      <c r="C415" s="47">
        <f>IF(VLOOKUP(A415,FPM!$A$5:$B$858,2,FALSE)/0.8&gt;VLOOKUP(A415,ICMS!$A$1:$B$854,2,FALSE),0.01,IF(VLOOKUP(A415,'Área Sudene Idene'!$A$1:$B$854,2,FALSE)="sudene/idene",0.05,IF(VLOOKUP(Resumo!A415,'IDH-M'!$A$1:$C$855,3,FALSE)&lt;=0.776,0.05,0.1)))</f>
        <v>0.01</v>
      </c>
      <c r="D415" s="47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IF(VLOOKUP(A416,FPM!$A$5:$B$858,2,FALSE)&gt;VLOOKUP(A416,ICMS!$A$1:$B$854,2,FALSE),0.01,IF(VLOOKUP(A416,'Área Sudene Idene'!$A$1:$B$854,2,FALSE)="sudene/idene",0.05,IF(VLOOKUP(Resumo!A416,'IDH-M'!$A$1:$C$855,3,FALSE)&lt;=0.776,0.05,0.1)))</f>
        <v>0.01</v>
      </c>
      <c r="C416" s="47">
        <f>IF(VLOOKUP(A416,FPM!$A$5:$B$858,2,FALSE)/0.8&gt;VLOOKUP(A416,ICMS!$A$1:$B$854,2,FALSE),0.01,IF(VLOOKUP(A416,'Área Sudene Idene'!$A$1:$B$854,2,FALSE)="sudene/idene",0.05,IF(VLOOKUP(Resumo!A416,'IDH-M'!$A$1:$C$855,3,FALSE)&lt;=0.776,0.05,0.1)))</f>
        <v>0.01</v>
      </c>
      <c r="D416" s="47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IF(VLOOKUP(A417,FPM!$A$5:$B$858,2,FALSE)&gt;VLOOKUP(A417,ICMS!$A$1:$B$854,2,FALSE),0.01,IF(VLOOKUP(A417,'Área Sudene Idene'!$A$1:$B$854,2,FALSE)="sudene/idene",0.05,IF(VLOOKUP(Resumo!A417,'IDH-M'!$A$1:$C$855,3,FALSE)&lt;=0.776,0.05,0.1)))</f>
        <v>0.01</v>
      </c>
      <c r="C417" s="47">
        <f>IF(VLOOKUP(A417,FPM!$A$5:$B$858,2,FALSE)/0.8&gt;VLOOKUP(A417,ICMS!$A$1:$B$854,2,FALSE),0.01,IF(VLOOKUP(A417,'Área Sudene Idene'!$A$1:$B$854,2,FALSE)="sudene/idene",0.05,IF(VLOOKUP(Resumo!A417,'IDH-M'!$A$1:$C$855,3,FALSE)&lt;=0.776,0.05,0.1)))</f>
        <v>0.01</v>
      </c>
      <c r="D417" s="47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IF(VLOOKUP(A418,FPM!$A$5:$B$858,2,FALSE)&gt;VLOOKUP(A418,ICMS!$A$1:$B$854,2,FALSE),0.01,IF(VLOOKUP(A418,'Área Sudene Idene'!$A$1:$B$854,2,FALSE)="sudene/idene",0.05,IF(VLOOKUP(Resumo!A418,'IDH-M'!$A$1:$C$855,3,FALSE)&lt;=0.776,0.05,0.1)))</f>
        <v>0.01</v>
      </c>
      <c r="C418" s="47">
        <f>IF(VLOOKUP(A418,FPM!$A$5:$B$858,2,FALSE)/0.8&gt;VLOOKUP(A418,ICMS!$A$1:$B$854,2,FALSE),0.01,IF(VLOOKUP(A418,'Área Sudene Idene'!$A$1:$B$854,2,FALSE)="sudene/idene",0.05,IF(VLOOKUP(Resumo!A418,'IDH-M'!$A$1:$C$855,3,FALSE)&lt;=0.776,0.05,0.1)))</f>
        <v>0.01</v>
      </c>
      <c r="D418" s="47">
        <f t="shared" si="6"/>
        <v>0</v>
      </c>
    </row>
    <row r="419" spans="1:4" hidden="1" x14ac:dyDescent="0.25">
      <c r="A419" s="2" t="s">
        <v>425</v>
      </c>
      <c r="B419" s="1">
        <f>IF(VLOOKUP(A419,FPM!$A$5:$B$858,2,FALSE)&gt;VLOOKUP(A419,ICMS!$A$1:$B$854,2,FALSE),0.01,IF(VLOOKUP(A419,'Área Sudene Idene'!$A$1:$B$854,2,FALSE)="sudene/idene",0.05,IF(VLOOKUP(Resumo!A419,'IDH-M'!$A$1:$C$855,3,FALSE)&lt;=0.776,0.05,0.1)))</f>
        <v>0.05</v>
      </c>
      <c r="C419" s="47">
        <f>IF(VLOOKUP(A419,FPM!$A$5:$B$858,2,FALSE)/0.8&gt;VLOOKUP(A419,ICMS!$A$1:$B$854,2,FALSE),0.01,IF(VLOOKUP(A419,'Área Sudene Idene'!$A$1:$B$854,2,FALSE)="sudene/idene",0.05,IF(VLOOKUP(Resumo!A419,'IDH-M'!$A$1:$C$855,3,FALSE)&lt;=0.776,0.05,0.1)))</f>
        <v>0.05</v>
      </c>
      <c r="D419" s="47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IF(VLOOKUP(A420,FPM!$A$5:$B$858,2,FALSE)&gt;VLOOKUP(A420,ICMS!$A$1:$B$854,2,FALSE),0.01,IF(VLOOKUP(A420,'Área Sudene Idene'!$A$1:$B$854,2,FALSE)="sudene/idene",0.05,IF(VLOOKUP(Resumo!A420,'IDH-M'!$A$1:$C$855,3,FALSE)&lt;=0.776,0.05,0.1)))</f>
        <v>0.1</v>
      </c>
      <c r="C420" s="47">
        <f>IF(VLOOKUP(A420,FPM!$A$5:$B$858,2,FALSE)/0.8&gt;VLOOKUP(A420,ICMS!$A$1:$B$854,2,FALSE),0.01,IF(VLOOKUP(A420,'Área Sudene Idene'!$A$1:$B$854,2,FALSE)="sudene/idene",0.05,IF(VLOOKUP(Resumo!A420,'IDH-M'!$A$1:$C$855,3,FALSE)&lt;=0.776,0.05,0.1)))</f>
        <v>0.1</v>
      </c>
      <c r="D420" s="47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IF(VLOOKUP(A421,FPM!$A$5:$B$858,2,FALSE)&gt;VLOOKUP(A421,ICMS!$A$1:$B$854,2,FALSE),0.01,IF(VLOOKUP(A421,'Área Sudene Idene'!$A$1:$B$854,2,FALSE)="sudene/idene",0.05,IF(VLOOKUP(Resumo!A421,'IDH-M'!$A$1:$C$855,3,FALSE)&lt;=0.776,0.05,0.1)))</f>
        <v>0.01</v>
      </c>
      <c r="C421" s="47">
        <f>IF(VLOOKUP(A421,FPM!$A$5:$B$858,2,FALSE)/0.8&gt;VLOOKUP(A421,ICMS!$A$1:$B$854,2,FALSE),0.01,IF(VLOOKUP(A421,'Área Sudene Idene'!$A$1:$B$854,2,FALSE)="sudene/idene",0.05,IF(VLOOKUP(Resumo!A421,'IDH-M'!$A$1:$C$855,3,FALSE)&lt;=0.776,0.05,0.1)))</f>
        <v>0.01</v>
      </c>
      <c r="D421" s="47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IF(VLOOKUP(A422,FPM!$A$5:$B$858,2,FALSE)&gt;VLOOKUP(A422,ICMS!$A$1:$B$854,2,FALSE),0.01,IF(VLOOKUP(A422,'Área Sudene Idene'!$A$1:$B$854,2,FALSE)="sudene/idene",0.05,IF(VLOOKUP(Resumo!A422,'IDH-M'!$A$1:$C$855,3,FALSE)&lt;=0.776,0.05,0.1)))</f>
        <v>0.01</v>
      </c>
      <c r="C422" s="47">
        <f>IF(VLOOKUP(A422,FPM!$A$5:$B$858,2,FALSE)/0.8&gt;VLOOKUP(A422,ICMS!$A$1:$B$854,2,FALSE),0.01,IF(VLOOKUP(A422,'Área Sudene Idene'!$A$1:$B$854,2,FALSE)="sudene/idene",0.05,IF(VLOOKUP(Resumo!A422,'IDH-M'!$A$1:$C$855,3,FALSE)&lt;=0.776,0.05,0.1)))</f>
        <v>0.01</v>
      </c>
      <c r="D422" s="47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IF(VLOOKUP(A423,FPM!$A$5:$B$858,2,FALSE)&gt;VLOOKUP(A423,ICMS!$A$1:$B$854,2,FALSE),0.01,IF(VLOOKUP(A423,'Área Sudene Idene'!$A$1:$B$854,2,FALSE)="sudene/idene",0.05,IF(VLOOKUP(Resumo!A423,'IDH-M'!$A$1:$C$855,3,FALSE)&lt;=0.776,0.05,0.1)))</f>
        <v>0.01</v>
      </c>
      <c r="C423" s="47">
        <f>IF(VLOOKUP(A423,FPM!$A$5:$B$858,2,FALSE)/0.8&gt;VLOOKUP(A423,ICMS!$A$1:$B$854,2,FALSE),0.01,IF(VLOOKUP(A423,'Área Sudene Idene'!$A$1:$B$854,2,FALSE)="sudene/idene",0.05,IF(VLOOKUP(Resumo!A423,'IDH-M'!$A$1:$C$855,3,FALSE)&lt;=0.776,0.05,0.1)))</f>
        <v>0.01</v>
      </c>
      <c r="D423" s="47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IF(VLOOKUP(A424,FPM!$A$5:$B$858,2,FALSE)&gt;VLOOKUP(A424,ICMS!$A$1:$B$854,2,FALSE),0.01,IF(VLOOKUP(A424,'Área Sudene Idene'!$A$1:$B$854,2,FALSE)="sudene/idene",0.05,IF(VLOOKUP(Resumo!A424,'IDH-M'!$A$1:$C$855,3,FALSE)&lt;=0.776,0.05,0.1)))</f>
        <v>0.01</v>
      </c>
      <c r="C424" s="47">
        <f>IF(VLOOKUP(A424,FPM!$A$5:$B$858,2,FALSE)/0.8&gt;VLOOKUP(A424,ICMS!$A$1:$B$854,2,FALSE),0.01,IF(VLOOKUP(A424,'Área Sudene Idene'!$A$1:$B$854,2,FALSE)="sudene/idene",0.05,IF(VLOOKUP(Resumo!A424,'IDH-M'!$A$1:$C$855,3,FALSE)&lt;=0.776,0.05,0.1)))</f>
        <v>0.01</v>
      </c>
      <c r="D424" s="47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IF(VLOOKUP(A425,FPM!$A$5:$B$858,2,FALSE)&gt;VLOOKUP(A425,ICMS!$A$1:$B$854,2,FALSE),0.01,IF(VLOOKUP(A425,'Área Sudene Idene'!$A$1:$B$854,2,FALSE)="sudene/idene",0.05,IF(VLOOKUP(Resumo!A425,'IDH-M'!$A$1:$C$855,3,FALSE)&lt;=0.776,0.05,0.1)))</f>
        <v>0.05</v>
      </c>
      <c r="C425" s="47">
        <f>IF(VLOOKUP(A425,FPM!$A$5:$B$858,2,FALSE)/0.8&gt;VLOOKUP(A425,ICMS!$A$1:$B$854,2,FALSE),0.01,IF(VLOOKUP(A425,'Área Sudene Idene'!$A$1:$B$854,2,FALSE)="sudene/idene",0.05,IF(VLOOKUP(Resumo!A425,'IDH-M'!$A$1:$C$855,3,FALSE)&lt;=0.776,0.05,0.1)))</f>
        <v>0.01</v>
      </c>
      <c r="D425" s="47">
        <f t="shared" si="6"/>
        <v>0.04</v>
      </c>
    </row>
    <row r="426" spans="1:4" x14ac:dyDescent="0.25">
      <c r="A426" s="2" t="s">
        <v>432</v>
      </c>
      <c r="B426" s="1">
        <f>IF(VLOOKUP(A426,FPM!$A$5:$B$858,2,FALSE)&gt;VLOOKUP(A426,ICMS!$A$1:$B$854,2,FALSE),0.01,IF(VLOOKUP(A426,'Área Sudene Idene'!$A$1:$B$854,2,FALSE)="sudene/idene",0.05,IF(VLOOKUP(Resumo!A426,'IDH-M'!$A$1:$C$855,3,FALSE)&lt;=0.776,0.05,0.1)))</f>
        <v>0.05</v>
      </c>
      <c r="C426" s="47">
        <f>IF(VLOOKUP(A426,FPM!$A$5:$B$858,2,FALSE)/0.8&gt;VLOOKUP(A426,ICMS!$A$1:$B$854,2,FALSE),0.01,IF(VLOOKUP(A426,'Área Sudene Idene'!$A$1:$B$854,2,FALSE)="sudene/idene",0.05,IF(VLOOKUP(Resumo!A426,'IDH-M'!$A$1:$C$855,3,FALSE)&lt;=0.776,0.05,0.1)))</f>
        <v>0.01</v>
      </c>
      <c r="D426" s="47">
        <f t="shared" si="6"/>
        <v>0.04</v>
      </c>
    </row>
    <row r="427" spans="1:4" hidden="1" x14ac:dyDescent="0.25">
      <c r="A427" s="2" t="s">
        <v>433</v>
      </c>
      <c r="B427" s="1">
        <f>IF(VLOOKUP(A427,FPM!$A$5:$B$858,2,FALSE)&gt;VLOOKUP(A427,ICMS!$A$1:$B$854,2,FALSE),0.01,IF(VLOOKUP(A427,'Área Sudene Idene'!$A$1:$B$854,2,FALSE)="sudene/idene",0.05,IF(VLOOKUP(Resumo!A427,'IDH-M'!$A$1:$C$855,3,FALSE)&lt;=0.776,0.05,0.1)))</f>
        <v>0.01</v>
      </c>
      <c r="C427" s="47">
        <f>IF(VLOOKUP(A427,FPM!$A$5:$B$858,2,FALSE)/0.8&gt;VLOOKUP(A427,ICMS!$A$1:$B$854,2,FALSE),0.01,IF(VLOOKUP(A427,'Área Sudene Idene'!$A$1:$B$854,2,FALSE)="sudene/idene",0.05,IF(VLOOKUP(Resumo!A427,'IDH-M'!$A$1:$C$855,3,FALSE)&lt;=0.776,0.05,0.1)))</f>
        <v>0.01</v>
      </c>
      <c r="D427" s="47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IF(VLOOKUP(A428,FPM!$A$5:$B$858,2,FALSE)&gt;VLOOKUP(A428,ICMS!$A$1:$B$854,2,FALSE),0.01,IF(VLOOKUP(A428,'Área Sudene Idene'!$A$1:$B$854,2,FALSE)="sudene/idene",0.05,IF(VLOOKUP(Resumo!A428,'IDH-M'!$A$1:$C$855,3,FALSE)&lt;=0.776,0.05,0.1)))</f>
        <v>0.01</v>
      </c>
      <c r="C428" s="47">
        <f>IF(VLOOKUP(A428,FPM!$A$5:$B$858,2,FALSE)/0.8&gt;VLOOKUP(A428,ICMS!$A$1:$B$854,2,FALSE),0.01,IF(VLOOKUP(A428,'Área Sudene Idene'!$A$1:$B$854,2,FALSE)="sudene/idene",0.05,IF(VLOOKUP(Resumo!A428,'IDH-M'!$A$1:$C$855,3,FALSE)&lt;=0.776,0.05,0.1)))</f>
        <v>0.01</v>
      </c>
      <c r="D428" s="47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IF(VLOOKUP(A429,FPM!$A$5:$B$858,2,FALSE)&gt;VLOOKUP(A429,ICMS!$A$1:$B$854,2,FALSE),0.01,IF(VLOOKUP(A429,'Área Sudene Idene'!$A$1:$B$854,2,FALSE)="sudene/idene",0.05,IF(VLOOKUP(Resumo!A429,'IDH-M'!$A$1:$C$855,3,FALSE)&lt;=0.776,0.05,0.1)))</f>
        <v>0.01</v>
      </c>
      <c r="C429" s="47">
        <f>IF(VLOOKUP(A429,FPM!$A$5:$B$858,2,FALSE)/0.8&gt;VLOOKUP(A429,ICMS!$A$1:$B$854,2,FALSE),0.01,IF(VLOOKUP(A429,'Área Sudene Idene'!$A$1:$B$854,2,FALSE)="sudene/idene",0.05,IF(VLOOKUP(Resumo!A429,'IDH-M'!$A$1:$C$855,3,FALSE)&lt;=0.776,0.05,0.1)))</f>
        <v>0.01</v>
      </c>
      <c r="D429" s="47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IF(VLOOKUP(A430,FPM!$A$5:$B$858,2,FALSE)&gt;VLOOKUP(A430,ICMS!$A$1:$B$854,2,FALSE),0.01,IF(VLOOKUP(A430,'Área Sudene Idene'!$A$1:$B$854,2,FALSE)="sudene/idene",0.05,IF(VLOOKUP(Resumo!A430,'IDH-M'!$A$1:$C$855,3,FALSE)&lt;=0.776,0.05,0.1)))</f>
        <v>0.05</v>
      </c>
      <c r="C430" s="47">
        <f>IF(VLOOKUP(A430,FPM!$A$5:$B$858,2,FALSE)/0.8&gt;VLOOKUP(A430,ICMS!$A$1:$B$854,2,FALSE),0.01,IF(VLOOKUP(A430,'Área Sudene Idene'!$A$1:$B$854,2,FALSE)="sudene/idene",0.05,IF(VLOOKUP(Resumo!A430,'IDH-M'!$A$1:$C$855,3,FALSE)&lt;=0.776,0.05,0.1)))</f>
        <v>0.01</v>
      </c>
      <c r="D430" s="47">
        <f t="shared" si="6"/>
        <v>0.04</v>
      </c>
    </row>
    <row r="431" spans="1:4" hidden="1" x14ac:dyDescent="0.25">
      <c r="A431" s="2" t="s">
        <v>437</v>
      </c>
      <c r="B431" s="1">
        <f>IF(VLOOKUP(A431,FPM!$A$5:$B$858,2,FALSE)&gt;VLOOKUP(A431,ICMS!$A$1:$B$854,2,FALSE),0.01,IF(VLOOKUP(A431,'Área Sudene Idene'!$A$1:$B$854,2,FALSE)="sudene/idene",0.05,IF(VLOOKUP(Resumo!A431,'IDH-M'!$A$1:$C$855,3,FALSE)&lt;=0.776,0.05,0.1)))</f>
        <v>0.1</v>
      </c>
      <c r="C431" s="47">
        <f>IF(VLOOKUP(A431,FPM!$A$5:$B$858,2,FALSE)/0.8&gt;VLOOKUP(A431,ICMS!$A$1:$B$854,2,FALSE),0.01,IF(VLOOKUP(A431,'Área Sudene Idene'!$A$1:$B$854,2,FALSE)="sudene/idene",0.05,IF(VLOOKUP(Resumo!A431,'IDH-M'!$A$1:$C$855,3,FALSE)&lt;=0.776,0.05,0.1)))</f>
        <v>0.1</v>
      </c>
      <c r="D431" s="47">
        <f t="shared" si="6"/>
        <v>0</v>
      </c>
    </row>
    <row r="432" spans="1:4" hidden="1" x14ac:dyDescent="0.25">
      <c r="A432" s="2" t="s">
        <v>438</v>
      </c>
      <c r="B432" s="1">
        <f>IF(VLOOKUP(A432,FPM!$A$5:$B$858,2,FALSE)&gt;VLOOKUP(A432,ICMS!$A$1:$B$854,2,FALSE),0.01,IF(VLOOKUP(A432,'Área Sudene Idene'!$A$1:$B$854,2,FALSE)="sudene/idene",0.05,IF(VLOOKUP(Resumo!A432,'IDH-M'!$A$1:$C$855,3,FALSE)&lt;=0.776,0.05,0.1)))</f>
        <v>0.01</v>
      </c>
      <c r="C432" s="47">
        <f>IF(VLOOKUP(A432,FPM!$A$5:$B$858,2,FALSE)/0.8&gt;VLOOKUP(A432,ICMS!$A$1:$B$854,2,FALSE),0.01,IF(VLOOKUP(A432,'Área Sudene Idene'!$A$1:$B$854,2,FALSE)="sudene/idene",0.05,IF(VLOOKUP(Resumo!A432,'IDH-M'!$A$1:$C$855,3,FALSE)&lt;=0.776,0.05,0.1)))</f>
        <v>0.01</v>
      </c>
      <c r="D432" s="47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IF(VLOOKUP(A433,FPM!$A$5:$B$858,2,FALSE)&gt;VLOOKUP(A433,ICMS!$A$1:$B$854,2,FALSE),0.01,IF(VLOOKUP(A433,'Área Sudene Idene'!$A$1:$B$854,2,FALSE)="sudene/idene",0.05,IF(VLOOKUP(Resumo!A433,'IDH-M'!$A$1:$C$855,3,FALSE)&lt;=0.776,0.05,0.1)))</f>
        <v>0.01</v>
      </c>
      <c r="C433" s="47">
        <f>IF(VLOOKUP(A433,FPM!$A$5:$B$858,2,FALSE)/0.8&gt;VLOOKUP(A433,ICMS!$A$1:$B$854,2,FALSE),0.01,IF(VLOOKUP(A433,'Área Sudene Idene'!$A$1:$B$854,2,FALSE)="sudene/idene",0.05,IF(VLOOKUP(Resumo!A433,'IDH-M'!$A$1:$C$855,3,FALSE)&lt;=0.776,0.05,0.1)))</f>
        <v>0.01</v>
      </c>
      <c r="D433" s="47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IF(VLOOKUP(A434,FPM!$A$5:$B$858,2,FALSE)&gt;VLOOKUP(A434,ICMS!$A$1:$B$854,2,FALSE),0.01,IF(VLOOKUP(A434,'Área Sudene Idene'!$A$1:$B$854,2,FALSE)="sudene/idene",0.05,IF(VLOOKUP(Resumo!A434,'IDH-M'!$A$1:$C$855,3,FALSE)&lt;=0.776,0.05,0.1)))</f>
        <v>0.01</v>
      </c>
      <c r="C434" s="47">
        <f>IF(VLOOKUP(A434,FPM!$A$5:$B$858,2,FALSE)/0.8&gt;VLOOKUP(A434,ICMS!$A$1:$B$854,2,FALSE),0.01,IF(VLOOKUP(A434,'Área Sudene Idene'!$A$1:$B$854,2,FALSE)="sudene/idene",0.05,IF(VLOOKUP(Resumo!A434,'IDH-M'!$A$1:$C$855,3,FALSE)&lt;=0.776,0.05,0.1)))</f>
        <v>0.01</v>
      </c>
      <c r="D434" s="47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IF(VLOOKUP(A435,FPM!$A$5:$B$858,2,FALSE)&gt;VLOOKUP(A435,ICMS!$A$1:$B$854,2,FALSE),0.01,IF(VLOOKUP(A435,'Área Sudene Idene'!$A$1:$B$854,2,FALSE)="sudene/idene",0.05,IF(VLOOKUP(Resumo!A435,'IDH-M'!$A$1:$C$855,3,FALSE)&lt;=0.776,0.05,0.1)))</f>
        <v>0.01</v>
      </c>
      <c r="C435" s="47">
        <f>IF(VLOOKUP(A435,FPM!$A$5:$B$858,2,FALSE)/0.8&gt;VLOOKUP(A435,ICMS!$A$1:$B$854,2,FALSE),0.01,IF(VLOOKUP(A435,'Área Sudene Idene'!$A$1:$B$854,2,FALSE)="sudene/idene",0.05,IF(VLOOKUP(Resumo!A435,'IDH-M'!$A$1:$C$855,3,FALSE)&lt;=0.776,0.05,0.1)))</f>
        <v>0.01</v>
      </c>
      <c r="D435" s="47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IF(VLOOKUP(A436,FPM!$A$5:$B$858,2,FALSE)&gt;VLOOKUP(A436,ICMS!$A$1:$B$854,2,FALSE),0.01,IF(VLOOKUP(A436,'Área Sudene Idene'!$A$1:$B$854,2,FALSE)="sudene/idene",0.05,IF(VLOOKUP(Resumo!A436,'IDH-M'!$A$1:$C$855,3,FALSE)&lt;=0.776,0.05,0.1)))</f>
        <v>0.05</v>
      </c>
      <c r="C436" s="47">
        <f>IF(VLOOKUP(A436,FPM!$A$5:$B$858,2,FALSE)/0.8&gt;VLOOKUP(A436,ICMS!$A$1:$B$854,2,FALSE),0.01,IF(VLOOKUP(A436,'Área Sudene Idene'!$A$1:$B$854,2,FALSE)="sudene/idene",0.05,IF(VLOOKUP(Resumo!A436,'IDH-M'!$A$1:$C$855,3,FALSE)&lt;=0.776,0.05,0.1)))</f>
        <v>0.01</v>
      </c>
      <c r="D436" s="47">
        <f t="shared" si="6"/>
        <v>0.04</v>
      </c>
    </row>
    <row r="437" spans="1:4" hidden="1" x14ac:dyDescent="0.25">
      <c r="A437" s="2" t="s">
        <v>443</v>
      </c>
      <c r="B437" s="1">
        <f>IF(VLOOKUP(A437,FPM!$A$5:$B$858,2,FALSE)&gt;VLOOKUP(A437,ICMS!$A$1:$B$854,2,FALSE),0.01,IF(VLOOKUP(A437,'Área Sudene Idene'!$A$1:$B$854,2,FALSE)="sudene/idene",0.05,IF(VLOOKUP(Resumo!A437,'IDH-M'!$A$1:$C$855,3,FALSE)&lt;=0.776,0.05,0.1)))</f>
        <v>0.1</v>
      </c>
      <c r="C437" s="47">
        <f>IF(VLOOKUP(A437,FPM!$A$5:$B$858,2,FALSE)/0.8&gt;VLOOKUP(A437,ICMS!$A$1:$B$854,2,FALSE),0.01,IF(VLOOKUP(A437,'Área Sudene Idene'!$A$1:$B$854,2,FALSE)="sudene/idene",0.05,IF(VLOOKUP(Resumo!A437,'IDH-M'!$A$1:$C$855,3,FALSE)&lt;=0.776,0.05,0.1)))</f>
        <v>0.1</v>
      </c>
      <c r="D437" s="47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IF(VLOOKUP(A438,FPM!$A$5:$B$858,2,FALSE)&gt;VLOOKUP(A438,ICMS!$A$1:$B$854,2,FALSE),0.01,IF(VLOOKUP(A438,'Área Sudene Idene'!$A$1:$B$854,2,FALSE)="sudene/idene",0.05,IF(VLOOKUP(Resumo!A438,'IDH-M'!$A$1:$C$855,3,FALSE)&lt;=0.776,0.05,0.1)))</f>
        <v>0.01</v>
      </c>
      <c r="C438" s="47">
        <f>IF(VLOOKUP(A438,FPM!$A$5:$B$858,2,FALSE)/0.8&gt;VLOOKUP(A438,ICMS!$A$1:$B$854,2,FALSE),0.01,IF(VLOOKUP(A438,'Área Sudene Idene'!$A$1:$B$854,2,FALSE)="sudene/idene",0.05,IF(VLOOKUP(Resumo!A438,'IDH-M'!$A$1:$C$855,3,FALSE)&lt;=0.776,0.05,0.1)))</f>
        <v>0.01</v>
      </c>
      <c r="D438" s="47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IF(VLOOKUP(A439,FPM!$A$5:$B$858,2,FALSE)&gt;VLOOKUP(A439,ICMS!$A$1:$B$854,2,FALSE),0.01,IF(VLOOKUP(A439,'Área Sudene Idene'!$A$1:$B$854,2,FALSE)="sudene/idene",0.05,IF(VLOOKUP(Resumo!A439,'IDH-M'!$A$1:$C$855,3,FALSE)&lt;=0.776,0.05,0.1)))</f>
        <v>0.01</v>
      </c>
      <c r="C439" s="47">
        <f>IF(VLOOKUP(A439,FPM!$A$5:$B$858,2,FALSE)/0.8&gt;VLOOKUP(A439,ICMS!$A$1:$B$854,2,FALSE),0.01,IF(VLOOKUP(A439,'Área Sudene Idene'!$A$1:$B$854,2,FALSE)="sudene/idene",0.05,IF(VLOOKUP(Resumo!A439,'IDH-M'!$A$1:$C$855,3,FALSE)&lt;=0.776,0.05,0.1)))</f>
        <v>0.01</v>
      </c>
      <c r="D439" s="47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IF(VLOOKUP(A440,FPM!$A$5:$B$858,2,FALSE)&gt;VLOOKUP(A440,ICMS!$A$1:$B$854,2,FALSE),0.01,IF(VLOOKUP(A440,'Área Sudene Idene'!$A$1:$B$854,2,FALSE)="sudene/idene",0.05,IF(VLOOKUP(Resumo!A440,'IDH-M'!$A$1:$C$855,3,FALSE)&lt;=0.776,0.05,0.1)))</f>
        <v>0.01</v>
      </c>
      <c r="C440" s="47">
        <f>IF(VLOOKUP(A440,FPM!$A$5:$B$858,2,FALSE)/0.8&gt;VLOOKUP(A440,ICMS!$A$1:$B$854,2,FALSE),0.01,IF(VLOOKUP(A440,'Área Sudene Idene'!$A$1:$B$854,2,FALSE)="sudene/idene",0.05,IF(VLOOKUP(Resumo!A440,'IDH-M'!$A$1:$C$855,3,FALSE)&lt;=0.776,0.05,0.1)))</f>
        <v>0.01</v>
      </c>
      <c r="D440" s="47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IF(VLOOKUP(A441,FPM!$A$5:$B$858,2,FALSE)&gt;VLOOKUP(A441,ICMS!$A$1:$B$854,2,FALSE),0.01,IF(VLOOKUP(A441,'Área Sudene Idene'!$A$1:$B$854,2,FALSE)="sudene/idene",0.05,IF(VLOOKUP(Resumo!A441,'IDH-M'!$A$1:$C$855,3,FALSE)&lt;=0.776,0.05,0.1)))</f>
        <v>0.01</v>
      </c>
      <c r="C441" s="47">
        <f>IF(VLOOKUP(A441,FPM!$A$5:$B$858,2,FALSE)/0.8&gt;VLOOKUP(A441,ICMS!$A$1:$B$854,2,FALSE),0.01,IF(VLOOKUP(A441,'Área Sudene Idene'!$A$1:$B$854,2,FALSE)="sudene/idene",0.05,IF(VLOOKUP(Resumo!A441,'IDH-M'!$A$1:$C$855,3,FALSE)&lt;=0.776,0.05,0.1)))</f>
        <v>0.01</v>
      </c>
      <c r="D441" s="47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IF(VLOOKUP(A442,FPM!$A$5:$B$858,2,FALSE)&gt;VLOOKUP(A442,ICMS!$A$1:$B$854,2,FALSE),0.01,IF(VLOOKUP(A442,'Área Sudene Idene'!$A$1:$B$854,2,FALSE)="sudene/idene",0.05,IF(VLOOKUP(Resumo!A442,'IDH-M'!$A$1:$C$855,3,FALSE)&lt;=0.776,0.05,0.1)))</f>
        <v>0.01</v>
      </c>
      <c r="C442" s="47">
        <f>IF(VLOOKUP(A442,FPM!$A$5:$B$858,2,FALSE)/0.8&gt;VLOOKUP(A442,ICMS!$A$1:$B$854,2,FALSE),0.01,IF(VLOOKUP(A442,'Área Sudene Idene'!$A$1:$B$854,2,FALSE)="sudene/idene",0.05,IF(VLOOKUP(Resumo!A442,'IDH-M'!$A$1:$C$855,3,FALSE)&lt;=0.776,0.05,0.1)))</f>
        <v>0.01</v>
      </c>
      <c r="D442" s="47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IF(VLOOKUP(A443,FPM!$A$5:$B$858,2,FALSE)&gt;VLOOKUP(A443,ICMS!$A$1:$B$854,2,FALSE),0.01,IF(VLOOKUP(A443,'Área Sudene Idene'!$A$1:$B$854,2,FALSE)="sudene/idene",0.05,IF(VLOOKUP(Resumo!A443,'IDH-M'!$A$1:$C$855,3,FALSE)&lt;=0.776,0.05,0.1)))</f>
        <v>0.05</v>
      </c>
      <c r="C443" s="47">
        <f>IF(VLOOKUP(A443,FPM!$A$5:$B$858,2,FALSE)/0.8&gt;VLOOKUP(A443,ICMS!$A$1:$B$854,2,FALSE),0.01,IF(VLOOKUP(A443,'Área Sudene Idene'!$A$1:$B$854,2,FALSE)="sudene/idene",0.05,IF(VLOOKUP(Resumo!A443,'IDH-M'!$A$1:$C$855,3,FALSE)&lt;=0.776,0.05,0.1)))</f>
        <v>0.05</v>
      </c>
      <c r="D443" s="47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IF(VLOOKUP(A444,FPM!$A$5:$B$858,2,FALSE)&gt;VLOOKUP(A444,ICMS!$A$1:$B$854,2,FALSE),0.01,IF(VLOOKUP(A444,'Área Sudene Idene'!$A$1:$B$854,2,FALSE)="sudene/idene",0.05,IF(VLOOKUP(Resumo!A444,'IDH-M'!$A$1:$C$855,3,FALSE)&lt;=0.776,0.05,0.1)))</f>
        <v>0.01</v>
      </c>
      <c r="C444" s="47">
        <f>IF(VLOOKUP(A444,FPM!$A$5:$B$858,2,FALSE)/0.8&gt;VLOOKUP(A444,ICMS!$A$1:$B$854,2,FALSE),0.01,IF(VLOOKUP(A444,'Área Sudene Idene'!$A$1:$B$854,2,FALSE)="sudene/idene",0.05,IF(VLOOKUP(Resumo!A444,'IDH-M'!$A$1:$C$855,3,FALSE)&lt;=0.776,0.05,0.1)))</f>
        <v>0.01</v>
      </c>
      <c r="D444" s="47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IF(VLOOKUP(A445,FPM!$A$5:$B$858,2,FALSE)&gt;VLOOKUP(A445,ICMS!$A$1:$B$854,2,FALSE),0.01,IF(VLOOKUP(A445,'Área Sudene Idene'!$A$1:$B$854,2,FALSE)="sudene/idene",0.05,IF(VLOOKUP(Resumo!A445,'IDH-M'!$A$1:$C$855,3,FALSE)&lt;=0.776,0.05,0.1)))</f>
        <v>0.01</v>
      </c>
      <c r="C445" s="47">
        <f>IF(VLOOKUP(A445,FPM!$A$5:$B$858,2,FALSE)/0.8&gt;VLOOKUP(A445,ICMS!$A$1:$B$854,2,FALSE),0.01,IF(VLOOKUP(A445,'Área Sudene Idene'!$A$1:$B$854,2,FALSE)="sudene/idene",0.05,IF(VLOOKUP(Resumo!A445,'IDH-M'!$A$1:$C$855,3,FALSE)&lt;=0.776,0.05,0.1)))</f>
        <v>0.01</v>
      </c>
      <c r="D445" s="47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IF(VLOOKUP(A446,FPM!$A$5:$B$858,2,FALSE)&gt;VLOOKUP(A446,ICMS!$A$1:$B$854,2,FALSE),0.01,IF(VLOOKUP(A446,'Área Sudene Idene'!$A$1:$B$854,2,FALSE)="sudene/idene",0.05,IF(VLOOKUP(Resumo!A446,'IDH-M'!$A$1:$C$855,3,FALSE)&lt;=0.776,0.05,0.1)))</f>
        <v>0.01</v>
      </c>
      <c r="C446" s="47">
        <f>IF(VLOOKUP(A446,FPM!$A$5:$B$858,2,FALSE)/0.8&gt;VLOOKUP(A446,ICMS!$A$1:$B$854,2,FALSE),0.01,IF(VLOOKUP(A446,'Área Sudene Idene'!$A$1:$B$854,2,FALSE)="sudene/idene",0.05,IF(VLOOKUP(Resumo!A446,'IDH-M'!$A$1:$C$855,3,FALSE)&lt;=0.776,0.05,0.1)))</f>
        <v>0.01</v>
      </c>
      <c r="D446" s="47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IF(VLOOKUP(A447,FPM!$A$5:$B$858,2,FALSE)&gt;VLOOKUP(A447,ICMS!$A$1:$B$854,2,FALSE),0.01,IF(VLOOKUP(A447,'Área Sudene Idene'!$A$1:$B$854,2,FALSE)="sudene/idene",0.05,IF(VLOOKUP(Resumo!A447,'IDH-M'!$A$1:$C$855,3,FALSE)&lt;=0.776,0.05,0.1)))</f>
        <v>0.01</v>
      </c>
      <c r="C447" s="47">
        <f>IF(VLOOKUP(A447,FPM!$A$5:$B$858,2,FALSE)/0.8&gt;VLOOKUP(A447,ICMS!$A$1:$B$854,2,FALSE),0.01,IF(VLOOKUP(A447,'Área Sudene Idene'!$A$1:$B$854,2,FALSE)="sudene/idene",0.05,IF(VLOOKUP(Resumo!A447,'IDH-M'!$A$1:$C$855,3,FALSE)&lt;=0.776,0.05,0.1)))</f>
        <v>0.01</v>
      </c>
      <c r="D447" s="47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IF(VLOOKUP(A448,FPM!$A$5:$B$858,2,FALSE)&gt;VLOOKUP(A448,ICMS!$A$1:$B$854,2,FALSE),0.01,IF(VLOOKUP(A448,'Área Sudene Idene'!$A$1:$B$854,2,FALSE)="sudene/idene",0.05,IF(VLOOKUP(Resumo!A448,'IDH-M'!$A$1:$C$855,3,FALSE)&lt;=0.776,0.05,0.1)))</f>
        <v>0.01</v>
      </c>
      <c r="C448" s="47">
        <f>IF(VLOOKUP(A448,FPM!$A$5:$B$858,2,FALSE)/0.8&gt;VLOOKUP(A448,ICMS!$A$1:$B$854,2,FALSE),0.01,IF(VLOOKUP(A448,'Área Sudene Idene'!$A$1:$B$854,2,FALSE)="sudene/idene",0.05,IF(VLOOKUP(Resumo!A448,'IDH-M'!$A$1:$C$855,3,FALSE)&lt;=0.776,0.05,0.1)))</f>
        <v>0.01</v>
      </c>
      <c r="D448" s="47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IF(VLOOKUP(A449,FPM!$A$5:$B$858,2,FALSE)&gt;VLOOKUP(A449,ICMS!$A$1:$B$854,2,FALSE),0.01,IF(VLOOKUP(A449,'Área Sudene Idene'!$A$1:$B$854,2,FALSE)="sudene/idene",0.05,IF(VLOOKUP(Resumo!A449,'IDH-M'!$A$1:$C$855,3,FALSE)&lt;=0.776,0.05,0.1)))</f>
        <v>0.01</v>
      </c>
      <c r="C449" s="47">
        <f>IF(VLOOKUP(A449,FPM!$A$5:$B$858,2,FALSE)/0.8&gt;VLOOKUP(A449,ICMS!$A$1:$B$854,2,FALSE),0.01,IF(VLOOKUP(A449,'Área Sudene Idene'!$A$1:$B$854,2,FALSE)="sudene/idene",0.05,IF(VLOOKUP(Resumo!A449,'IDH-M'!$A$1:$C$855,3,FALSE)&lt;=0.776,0.05,0.1)))</f>
        <v>0.01</v>
      </c>
      <c r="D449" s="47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IF(VLOOKUP(A450,FPM!$A$5:$B$858,2,FALSE)&gt;VLOOKUP(A450,ICMS!$A$1:$B$854,2,FALSE),0.01,IF(VLOOKUP(A450,'Área Sudene Idene'!$A$1:$B$854,2,FALSE)="sudene/idene",0.05,IF(VLOOKUP(Resumo!A450,'IDH-M'!$A$1:$C$855,3,FALSE)&lt;=0.776,0.05,0.1)))</f>
        <v>0.05</v>
      </c>
      <c r="C450" s="47">
        <f>IF(VLOOKUP(A450,FPM!$A$5:$B$858,2,FALSE)/0.8&gt;VLOOKUP(A450,ICMS!$A$1:$B$854,2,FALSE),0.01,IF(VLOOKUP(A450,'Área Sudene Idene'!$A$1:$B$854,2,FALSE)="sudene/idene",0.05,IF(VLOOKUP(Resumo!A450,'IDH-M'!$A$1:$C$855,3,FALSE)&lt;=0.776,0.05,0.1)))</f>
        <v>0.01</v>
      </c>
      <c r="D450" s="47">
        <f t="shared" si="6"/>
        <v>0.04</v>
      </c>
    </row>
    <row r="451" spans="1:4" hidden="1" x14ac:dyDescent="0.25">
      <c r="A451" s="2" t="s">
        <v>457</v>
      </c>
      <c r="B451" s="1">
        <f>IF(VLOOKUP(A451,FPM!$A$5:$B$858,2,FALSE)&gt;VLOOKUP(A451,ICMS!$A$1:$B$854,2,FALSE),0.01,IF(VLOOKUP(A451,'Área Sudene Idene'!$A$1:$B$854,2,FALSE)="sudene/idene",0.05,IF(VLOOKUP(Resumo!A451,'IDH-M'!$A$1:$C$855,3,FALSE)&lt;=0.776,0.05,0.1)))</f>
        <v>0.01</v>
      </c>
      <c r="C451" s="47">
        <f>IF(VLOOKUP(A451,FPM!$A$5:$B$858,2,FALSE)/0.8&gt;VLOOKUP(A451,ICMS!$A$1:$B$854,2,FALSE),0.01,IF(VLOOKUP(A451,'Área Sudene Idene'!$A$1:$B$854,2,FALSE)="sudene/idene",0.05,IF(VLOOKUP(Resumo!A451,'IDH-M'!$A$1:$C$855,3,FALSE)&lt;=0.776,0.05,0.1)))</f>
        <v>0.01</v>
      </c>
      <c r="D451" s="47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IF(VLOOKUP(A452,FPM!$A$5:$B$858,2,FALSE)&gt;VLOOKUP(A452,ICMS!$A$1:$B$854,2,FALSE),0.01,IF(VLOOKUP(A452,'Área Sudene Idene'!$A$1:$B$854,2,FALSE)="sudene/idene",0.05,IF(VLOOKUP(Resumo!A452,'IDH-M'!$A$1:$C$855,3,FALSE)&lt;=0.776,0.05,0.1)))</f>
        <v>0.01</v>
      </c>
      <c r="C452" s="47">
        <f>IF(VLOOKUP(A452,FPM!$A$5:$B$858,2,FALSE)/0.8&gt;VLOOKUP(A452,ICMS!$A$1:$B$854,2,FALSE),0.01,IF(VLOOKUP(A452,'Área Sudene Idene'!$A$1:$B$854,2,FALSE)="sudene/idene",0.05,IF(VLOOKUP(Resumo!A452,'IDH-M'!$A$1:$C$855,3,FALSE)&lt;=0.776,0.05,0.1)))</f>
        <v>0.01</v>
      </c>
      <c r="D452" s="47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IF(VLOOKUP(A453,FPM!$A$5:$B$858,2,FALSE)&gt;VLOOKUP(A453,ICMS!$A$1:$B$854,2,FALSE),0.01,IF(VLOOKUP(A453,'Área Sudene Idene'!$A$1:$B$854,2,FALSE)="sudene/idene",0.05,IF(VLOOKUP(Resumo!A453,'IDH-M'!$A$1:$C$855,3,FALSE)&lt;=0.776,0.05,0.1)))</f>
        <v>0.01</v>
      </c>
      <c r="C453" s="47">
        <f>IF(VLOOKUP(A453,FPM!$A$5:$B$858,2,FALSE)/0.8&gt;VLOOKUP(A453,ICMS!$A$1:$B$854,2,FALSE),0.01,IF(VLOOKUP(A453,'Área Sudene Idene'!$A$1:$B$854,2,FALSE)="sudene/idene",0.05,IF(VLOOKUP(Resumo!A453,'IDH-M'!$A$1:$C$855,3,FALSE)&lt;=0.776,0.05,0.1)))</f>
        <v>0.01</v>
      </c>
      <c r="D453" s="47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IF(VLOOKUP(A454,FPM!$A$5:$B$858,2,FALSE)&gt;VLOOKUP(A454,ICMS!$A$1:$B$854,2,FALSE),0.01,IF(VLOOKUP(A454,'Área Sudene Idene'!$A$1:$B$854,2,FALSE)="sudene/idene",0.05,IF(VLOOKUP(Resumo!A454,'IDH-M'!$A$1:$C$855,3,FALSE)&lt;=0.776,0.05,0.1)))</f>
        <v>0.01</v>
      </c>
      <c r="C454" s="47">
        <f>IF(VLOOKUP(A454,FPM!$A$5:$B$858,2,FALSE)/0.8&gt;VLOOKUP(A454,ICMS!$A$1:$B$854,2,FALSE),0.01,IF(VLOOKUP(A454,'Área Sudene Idene'!$A$1:$B$854,2,FALSE)="sudene/idene",0.05,IF(VLOOKUP(Resumo!A454,'IDH-M'!$A$1:$C$855,3,FALSE)&lt;=0.776,0.05,0.1)))</f>
        <v>0.01</v>
      </c>
      <c r="D454" s="47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IF(VLOOKUP(A455,FPM!$A$5:$B$858,2,FALSE)&gt;VLOOKUP(A455,ICMS!$A$1:$B$854,2,FALSE),0.01,IF(VLOOKUP(A455,'Área Sudene Idene'!$A$1:$B$854,2,FALSE)="sudene/idene",0.05,IF(VLOOKUP(Resumo!A455,'IDH-M'!$A$1:$C$855,3,FALSE)&lt;=0.776,0.05,0.1)))</f>
        <v>0.05</v>
      </c>
      <c r="C455" s="47">
        <f>IF(VLOOKUP(A455,FPM!$A$5:$B$858,2,FALSE)/0.8&gt;VLOOKUP(A455,ICMS!$A$1:$B$854,2,FALSE),0.01,IF(VLOOKUP(A455,'Área Sudene Idene'!$A$1:$B$854,2,FALSE)="sudene/idene",0.05,IF(VLOOKUP(Resumo!A455,'IDH-M'!$A$1:$C$855,3,FALSE)&lt;=0.776,0.05,0.1)))</f>
        <v>0.01</v>
      </c>
      <c r="D455" s="47">
        <f t="shared" si="7"/>
        <v>0.04</v>
      </c>
    </row>
    <row r="456" spans="1:4" hidden="1" x14ac:dyDescent="0.25">
      <c r="A456" s="2" t="s">
        <v>462</v>
      </c>
      <c r="B456" s="1">
        <f>IF(VLOOKUP(A456,FPM!$A$5:$B$858,2,FALSE)&gt;VLOOKUP(A456,ICMS!$A$1:$B$854,2,FALSE),0.01,IF(VLOOKUP(A456,'Área Sudene Idene'!$A$1:$B$854,2,FALSE)="sudene/idene",0.05,IF(VLOOKUP(Resumo!A456,'IDH-M'!$A$1:$C$855,3,FALSE)&lt;=0.776,0.05,0.1)))</f>
        <v>0.01</v>
      </c>
      <c r="C456" s="47">
        <f>IF(VLOOKUP(A456,FPM!$A$5:$B$858,2,FALSE)/0.8&gt;VLOOKUP(A456,ICMS!$A$1:$B$854,2,FALSE),0.01,IF(VLOOKUP(A456,'Área Sudene Idene'!$A$1:$B$854,2,FALSE)="sudene/idene",0.05,IF(VLOOKUP(Resumo!A456,'IDH-M'!$A$1:$C$855,3,FALSE)&lt;=0.776,0.05,0.1)))</f>
        <v>0.01</v>
      </c>
      <c r="D456" s="47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IF(VLOOKUP(A457,FPM!$A$5:$B$858,2,FALSE)&gt;VLOOKUP(A457,ICMS!$A$1:$B$854,2,FALSE),0.01,IF(VLOOKUP(A457,'Área Sudene Idene'!$A$1:$B$854,2,FALSE)="sudene/idene",0.05,IF(VLOOKUP(Resumo!A457,'IDH-M'!$A$1:$C$855,3,FALSE)&lt;=0.776,0.05,0.1)))</f>
        <v>0.01</v>
      </c>
      <c r="C457" s="47">
        <f>IF(VLOOKUP(A457,FPM!$A$5:$B$858,2,FALSE)/0.8&gt;VLOOKUP(A457,ICMS!$A$1:$B$854,2,FALSE),0.01,IF(VLOOKUP(A457,'Área Sudene Idene'!$A$1:$B$854,2,FALSE)="sudene/idene",0.05,IF(VLOOKUP(Resumo!A457,'IDH-M'!$A$1:$C$855,3,FALSE)&lt;=0.776,0.05,0.1)))</f>
        <v>0.01</v>
      </c>
      <c r="D457" s="47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IF(VLOOKUP(A458,FPM!$A$5:$B$858,2,FALSE)&gt;VLOOKUP(A458,ICMS!$A$1:$B$854,2,FALSE),0.01,IF(VLOOKUP(A458,'Área Sudene Idene'!$A$1:$B$854,2,FALSE)="sudene/idene",0.05,IF(VLOOKUP(Resumo!A458,'IDH-M'!$A$1:$C$855,3,FALSE)&lt;=0.776,0.05,0.1)))</f>
        <v>0.01</v>
      </c>
      <c r="C458" s="47">
        <f>IF(VLOOKUP(A458,FPM!$A$5:$B$858,2,FALSE)/0.8&gt;VLOOKUP(A458,ICMS!$A$1:$B$854,2,FALSE),0.01,IF(VLOOKUP(A458,'Área Sudene Idene'!$A$1:$B$854,2,FALSE)="sudene/idene",0.05,IF(VLOOKUP(Resumo!A458,'IDH-M'!$A$1:$C$855,3,FALSE)&lt;=0.776,0.05,0.1)))</f>
        <v>0.01</v>
      </c>
      <c r="D458" s="47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IF(VLOOKUP(A459,FPM!$A$5:$B$858,2,FALSE)&gt;VLOOKUP(A459,ICMS!$A$1:$B$854,2,FALSE),0.01,IF(VLOOKUP(A459,'Área Sudene Idene'!$A$1:$B$854,2,FALSE)="sudene/idene",0.05,IF(VLOOKUP(Resumo!A459,'IDH-M'!$A$1:$C$855,3,FALSE)&lt;=0.776,0.05,0.1)))</f>
        <v>0.01</v>
      </c>
      <c r="C459" s="47">
        <f>IF(VLOOKUP(A459,FPM!$A$5:$B$858,2,FALSE)/0.8&gt;VLOOKUP(A459,ICMS!$A$1:$B$854,2,FALSE),0.01,IF(VLOOKUP(A459,'Área Sudene Idene'!$A$1:$B$854,2,FALSE)="sudene/idene",0.05,IF(VLOOKUP(Resumo!A459,'IDH-M'!$A$1:$C$855,3,FALSE)&lt;=0.776,0.05,0.1)))</f>
        <v>0.01</v>
      </c>
      <c r="D459" s="47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IF(VLOOKUP(A460,FPM!$A$5:$B$858,2,FALSE)&gt;VLOOKUP(A460,ICMS!$A$1:$B$854,2,FALSE),0.01,IF(VLOOKUP(A460,'Área Sudene Idene'!$A$1:$B$854,2,FALSE)="sudene/idene",0.05,IF(VLOOKUP(Resumo!A460,'IDH-M'!$A$1:$C$855,3,FALSE)&lt;=0.776,0.05,0.1)))</f>
        <v>0.01</v>
      </c>
      <c r="C460" s="47">
        <f>IF(VLOOKUP(A460,FPM!$A$5:$B$858,2,FALSE)/0.8&gt;VLOOKUP(A460,ICMS!$A$1:$B$854,2,FALSE),0.01,IF(VLOOKUP(A460,'Área Sudene Idene'!$A$1:$B$854,2,FALSE)="sudene/idene",0.05,IF(VLOOKUP(Resumo!A460,'IDH-M'!$A$1:$C$855,3,FALSE)&lt;=0.776,0.05,0.1)))</f>
        <v>0.01</v>
      </c>
      <c r="D460" s="47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IF(VLOOKUP(A461,FPM!$A$5:$B$858,2,FALSE)&gt;VLOOKUP(A461,ICMS!$A$1:$B$854,2,FALSE),0.01,IF(VLOOKUP(A461,'Área Sudene Idene'!$A$1:$B$854,2,FALSE)="sudene/idene",0.05,IF(VLOOKUP(Resumo!A461,'IDH-M'!$A$1:$C$855,3,FALSE)&lt;=0.776,0.05,0.1)))</f>
        <v>0.05</v>
      </c>
      <c r="C461" s="47">
        <f>IF(VLOOKUP(A461,FPM!$A$5:$B$858,2,FALSE)/0.8&gt;VLOOKUP(A461,ICMS!$A$1:$B$854,2,FALSE),0.01,IF(VLOOKUP(A461,'Área Sudene Idene'!$A$1:$B$854,2,FALSE)="sudene/idene",0.05,IF(VLOOKUP(Resumo!A461,'IDH-M'!$A$1:$C$855,3,FALSE)&lt;=0.776,0.05,0.1)))</f>
        <v>0.05</v>
      </c>
      <c r="D461" s="47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IF(VLOOKUP(A462,FPM!$A$5:$B$858,2,FALSE)&gt;VLOOKUP(A462,ICMS!$A$1:$B$854,2,FALSE),0.01,IF(VLOOKUP(A462,'Área Sudene Idene'!$A$1:$B$854,2,FALSE)="sudene/idene",0.05,IF(VLOOKUP(Resumo!A462,'IDH-M'!$A$1:$C$855,3,FALSE)&lt;=0.776,0.05,0.1)))</f>
        <v>0.01</v>
      </c>
      <c r="C462" s="47">
        <f>IF(VLOOKUP(A462,FPM!$A$5:$B$858,2,FALSE)/0.8&gt;VLOOKUP(A462,ICMS!$A$1:$B$854,2,FALSE),0.01,IF(VLOOKUP(A462,'Área Sudene Idene'!$A$1:$B$854,2,FALSE)="sudene/idene",0.05,IF(VLOOKUP(Resumo!A462,'IDH-M'!$A$1:$C$855,3,FALSE)&lt;=0.776,0.05,0.1)))</f>
        <v>0.01</v>
      </c>
      <c r="D462" s="47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IF(VLOOKUP(A463,FPM!$A$5:$B$858,2,FALSE)&gt;VLOOKUP(A463,ICMS!$A$1:$B$854,2,FALSE),0.01,IF(VLOOKUP(A463,'Área Sudene Idene'!$A$1:$B$854,2,FALSE)="sudene/idene",0.05,IF(VLOOKUP(Resumo!A463,'IDH-M'!$A$1:$C$855,3,FALSE)&lt;=0.776,0.05,0.1)))</f>
        <v>0.01</v>
      </c>
      <c r="C463" s="47">
        <f>IF(VLOOKUP(A463,FPM!$A$5:$B$858,2,FALSE)/0.8&gt;VLOOKUP(A463,ICMS!$A$1:$B$854,2,FALSE),0.01,IF(VLOOKUP(A463,'Área Sudene Idene'!$A$1:$B$854,2,FALSE)="sudene/idene",0.05,IF(VLOOKUP(Resumo!A463,'IDH-M'!$A$1:$C$855,3,FALSE)&lt;=0.776,0.05,0.1)))</f>
        <v>0.01</v>
      </c>
      <c r="D463" s="47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IF(VLOOKUP(A464,FPM!$A$5:$B$858,2,FALSE)&gt;VLOOKUP(A464,ICMS!$A$1:$B$854,2,FALSE),0.01,IF(VLOOKUP(A464,'Área Sudene Idene'!$A$1:$B$854,2,FALSE)="sudene/idene",0.05,IF(VLOOKUP(Resumo!A464,'IDH-M'!$A$1:$C$855,3,FALSE)&lt;=0.776,0.05,0.1)))</f>
        <v>0.01</v>
      </c>
      <c r="C464" s="47">
        <f>IF(VLOOKUP(A464,FPM!$A$5:$B$858,2,FALSE)/0.8&gt;VLOOKUP(A464,ICMS!$A$1:$B$854,2,FALSE),0.01,IF(VLOOKUP(A464,'Área Sudene Idene'!$A$1:$B$854,2,FALSE)="sudene/idene",0.05,IF(VLOOKUP(Resumo!A464,'IDH-M'!$A$1:$C$855,3,FALSE)&lt;=0.776,0.05,0.1)))</f>
        <v>0.01</v>
      </c>
      <c r="D464" s="47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IF(VLOOKUP(A465,FPM!$A$5:$B$858,2,FALSE)&gt;VLOOKUP(A465,ICMS!$A$1:$B$854,2,FALSE),0.01,IF(VLOOKUP(A465,'Área Sudene Idene'!$A$1:$B$854,2,FALSE)="sudene/idene",0.05,IF(VLOOKUP(Resumo!A465,'IDH-M'!$A$1:$C$855,3,FALSE)&lt;=0.776,0.05,0.1)))</f>
        <v>0.01</v>
      </c>
      <c r="C465" s="47">
        <f>IF(VLOOKUP(A465,FPM!$A$5:$B$858,2,FALSE)/0.8&gt;VLOOKUP(A465,ICMS!$A$1:$B$854,2,FALSE),0.01,IF(VLOOKUP(A465,'Área Sudene Idene'!$A$1:$B$854,2,FALSE)="sudene/idene",0.05,IF(VLOOKUP(Resumo!A465,'IDH-M'!$A$1:$C$855,3,FALSE)&lt;=0.776,0.05,0.1)))</f>
        <v>0.01</v>
      </c>
      <c r="D465" s="47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IF(VLOOKUP(A466,FPM!$A$5:$B$858,2,FALSE)&gt;VLOOKUP(A466,ICMS!$A$1:$B$854,2,FALSE),0.01,IF(VLOOKUP(A466,'Área Sudene Idene'!$A$1:$B$854,2,FALSE)="sudene/idene",0.05,IF(VLOOKUP(Resumo!A466,'IDH-M'!$A$1:$C$855,3,FALSE)&lt;=0.776,0.05,0.1)))</f>
        <v>0.01</v>
      </c>
      <c r="C466" s="47">
        <f>IF(VLOOKUP(A466,FPM!$A$5:$B$858,2,FALSE)/0.8&gt;VLOOKUP(A466,ICMS!$A$1:$B$854,2,FALSE),0.01,IF(VLOOKUP(A466,'Área Sudene Idene'!$A$1:$B$854,2,FALSE)="sudene/idene",0.05,IF(VLOOKUP(Resumo!A466,'IDH-M'!$A$1:$C$855,3,FALSE)&lt;=0.776,0.05,0.1)))</f>
        <v>0.01</v>
      </c>
      <c r="D466" s="47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IF(VLOOKUP(A467,FPM!$A$5:$B$858,2,FALSE)&gt;VLOOKUP(A467,ICMS!$A$1:$B$854,2,FALSE),0.01,IF(VLOOKUP(A467,'Área Sudene Idene'!$A$1:$B$854,2,FALSE)="sudene/idene",0.05,IF(VLOOKUP(Resumo!A467,'IDH-M'!$A$1:$C$855,3,FALSE)&lt;=0.776,0.05,0.1)))</f>
        <v>0.05</v>
      </c>
      <c r="C467" s="47">
        <f>IF(VLOOKUP(A467,FPM!$A$5:$B$858,2,FALSE)/0.8&gt;VLOOKUP(A467,ICMS!$A$1:$B$854,2,FALSE),0.01,IF(VLOOKUP(A467,'Área Sudene Idene'!$A$1:$B$854,2,FALSE)="sudene/idene",0.05,IF(VLOOKUP(Resumo!A467,'IDH-M'!$A$1:$C$855,3,FALSE)&lt;=0.776,0.05,0.1)))</f>
        <v>0.01</v>
      </c>
      <c r="D467" s="47">
        <f t="shared" si="7"/>
        <v>0.04</v>
      </c>
    </row>
    <row r="468" spans="1:4" hidden="1" x14ac:dyDescent="0.25">
      <c r="A468" s="2" t="s">
        <v>474</v>
      </c>
      <c r="B468" s="1">
        <f>IF(VLOOKUP(A468,FPM!$A$5:$B$858,2,FALSE)&gt;VLOOKUP(A468,ICMS!$A$1:$B$854,2,FALSE),0.01,IF(VLOOKUP(A468,'Área Sudene Idene'!$A$1:$B$854,2,FALSE)="sudene/idene",0.05,IF(VLOOKUP(Resumo!A468,'IDH-M'!$A$1:$C$855,3,FALSE)&lt;=0.776,0.05,0.1)))</f>
        <v>0.01</v>
      </c>
      <c r="C468" s="47">
        <f>IF(VLOOKUP(A468,FPM!$A$5:$B$858,2,FALSE)/0.8&gt;VLOOKUP(A468,ICMS!$A$1:$B$854,2,FALSE),0.01,IF(VLOOKUP(A468,'Área Sudene Idene'!$A$1:$B$854,2,FALSE)="sudene/idene",0.05,IF(VLOOKUP(Resumo!A468,'IDH-M'!$A$1:$C$855,3,FALSE)&lt;=0.776,0.05,0.1)))</f>
        <v>0.01</v>
      </c>
      <c r="D468" s="47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IF(VLOOKUP(A469,FPM!$A$5:$B$858,2,FALSE)&gt;VLOOKUP(A469,ICMS!$A$1:$B$854,2,FALSE),0.01,IF(VLOOKUP(A469,'Área Sudene Idene'!$A$1:$B$854,2,FALSE)="sudene/idene",0.05,IF(VLOOKUP(Resumo!A469,'IDH-M'!$A$1:$C$855,3,FALSE)&lt;=0.776,0.05,0.1)))</f>
        <v>0.01</v>
      </c>
      <c r="C469" s="47">
        <f>IF(VLOOKUP(A469,FPM!$A$5:$B$858,2,FALSE)/0.8&gt;VLOOKUP(A469,ICMS!$A$1:$B$854,2,FALSE),0.01,IF(VLOOKUP(A469,'Área Sudene Idene'!$A$1:$B$854,2,FALSE)="sudene/idene",0.05,IF(VLOOKUP(Resumo!A469,'IDH-M'!$A$1:$C$855,3,FALSE)&lt;=0.776,0.05,0.1)))</f>
        <v>0.01</v>
      </c>
      <c r="D469" s="47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IF(VLOOKUP(A470,FPM!$A$5:$B$858,2,FALSE)&gt;VLOOKUP(A470,ICMS!$A$1:$B$854,2,FALSE),0.01,IF(VLOOKUP(A470,'Área Sudene Idene'!$A$1:$B$854,2,FALSE)="sudene/idene",0.05,IF(VLOOKUP(Resumo!A470,'IDH-M'!$A$1:$C$855,3,FALSE)&lt;=0.776,0.05,0.1)))</f>
        <v>0.01</v>
      </c>
      <c r="C470" s="47">
        <f>IF(VLOOKUP(A470,FPM!$A$5:$B$858,2,FALSE)/0.8&gt;VLOOKUP(A470,ICMS!$A$1:$B$854,2,FALSE),0.01,IF(VLOOKUP(A470,'Área Sudene Idene'!$A$1:$B$854,2,FALSE)="sudene/idene",0.05,IF(VLOOKUP(Resumo!A470,'IDH-M'!$A$1:$C$855,3,FALSE)&lt;=0.776,0.05,0.1)))</f>
        <v>0.01</v>
      </c>
      <c r="D470" s="47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IF(VLOOKUP(A471,FPM!$A$5:$B$858,2,FALSE)&gt;VLOOKUP(A471,ICMS!$A$1:$B$854,2,FALSE),0.01,IF(VLOOKUP(A471,'Área Sudene Idene'!$A$1:$B$854,2,FALSE)="sudene/idene",0.05,IF(VLOOKUP(Resumo!A471,'IDH-M'!$A$1:$C$855,3,FALSE)&lt;=0.776,0.05,0.1)))</f>
        <v>0.05</v>
      </c>
      <c r="C471" s="47">
        <f>IF(VLOOKUP(A471,FPM!$A$5:$B$858,2,FALSE)/0.8&gt;VLOOKUP(A471,ICMS!$A$1:$B$854,2,FALSE),0.01,IF(VLOOKUP(A471,'Área Sudene Idene'!$A$1:$B$854,2,FALSE)="sudene/idene",0.05,IF(VLOOKUP(Resumo!A471,'IDH-M'!$A$1:$C$855,3,FALSE)&lt;=0.776,0.05,0.1)))</f>
        <v>0.01</v>
      </c>
      <c r="D471" s="47">
        <f t="shared" si="7"/>
        <v>0.04</v>
      </c>
    </row>
    <row r="472" spans="1:4" hidden="1" x14ac:dyDescent="0.25">
      <c r="A472" s="2" t="s">
        <v>478</v>
      </c>
      <c r="B472" s="1">
        <f>IF(VLOOKUP(A472,FPM!$A$5:$B$858,2,FALSE)&gt;VLOOKUP(A472,ICMS!$A$1:$B$854,2,FALSE),0.01,IF(VLOOKUP(A472,'Área Sudene Idene'!$A$1:$B$854,2,FALSE)="sudene/idene",0.05,IF(VLOOKUP(Resumo!A472,'IDH-M'!$A$1:$C$855,3,FALSE)&lt;=0.776,0.05,0.1)))</f>
        <v>0.01</v>
      </c>
      <c r="C472" s="47">
        <f>IF(VLOOKUP(A472,FPM!$A$5:$B$858,2,FALSE)/0.8&gt;VLOOKUP(A472,ICMS!$A$1:$B$854,2,FALSE),0.01,IF(VLOOKUP(A472,'Área Sudene Idene'!$A$1:$B$854,2,FALSE)="sudene/idene",0.05,IF(VLOOKUP(Resumo!A472,'IDH-M'!$A$1:$C$855,3,FALSE)&lt;=0.776,0.05,0.1)))</f>
        <v>0.01</v>
      </c>
      <c r="D472" s="47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IF(VLOOKUP(A473,FPM!$A$5:$B$858,2,FALSE)&gt;VLOOKUP(A473,ICMS!$A$1:$B$854,2,FALSE),0.01,IF(VLOOKUP(A473,'Área Sudene Idene'!$A$1:$B$854,2,FALSE)="sudene/idene",0.05,IF(VLOOKUP(Resumo!A473,'IDH-M'!$A$1:$C$855,3,FALSE)&lt;=0.776,0.05,0.1)))</f>
        <v>0.05</v>
      </c>
      <c r="C473" s="47">
        <f>IF(VLOOKUP(A473,FPM!$A$5:$B$858,2,FALSE)/0.8&gt;VLOOKUP(A473,ICMS!$A$1:$B$854,2,FALSE),0.01,IF(VLOOKUP(A473,'Área Sudene Idene'!$A$1:$B$854,2,FALSE)="sudene/idene",0.05,IF(VLOOKUP(Resumo!A473,'IDH-M'!$A$1:$C$855,3,FALSE)&lt;=0.776,0.05,0.1)))</f>
        <v>0.05</v>
      </c>
      <c r="D473" s="47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IF(VLOOKUP(A474,FPM!$A$5:$B$858,2,FALSE)&gt;VLOOKUP(A474,ICMS!$A$1:$B$854,2,FALSE),0.01,IF(VLOOKUP(A474,'Área Sudene Idene'!$A$1:$B$854,2,FALSE)="sudene/idene",0.05,IF(VLOOKUP(Resumo!A474,'IDH-M'!$A$1:$C$855,3,FALSE)&lt;=0.776,0.05,0.1)))</f>
        <v>0.01</v>
      </c>
      <c r="C474" s="47">
        <f>IF(VLOOKUP(A474,FPM!$A$5:$B$858,2,FALSE)/0.8&gt;VLOOKUP(A474,ICMS!$A$1:$B$854,2,FALSE),0.01,IF(VLOOKUP(A474,'Área Sudene Idene'!$A$1:$B$854,2,FALSE)="sudene/idene",0.05,IF(VLOOKUP(Resumo!A474,'IDH-M'!$A$1:$C$855,3,FALSE)&lt;=0.776,0.05,0.1)))</f>
        <v>0.01</v>
      </c>
      <c r="D474" s="47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IF(VLOOKUP(A475,FPM!$A$5:$B$858,2,FALSE)&gt;VLOOKUP(A475,ICMS!$A$1:$B$854,2,FALSE),0.01,IF(VLOOKUP(A475,'Área Sudene Idene'!$A$1:$B$854,2,FALSE)="sudene/idene",0.05,IF(VLOOKUP(Resumo!A475,'IDH-M'!$A$1:$C$855,3,FALSE)&lt;=0.776,0.05,0.1)))</f>
        <v>0.01</v>
      </c>
      <c r="C475" s="47">
        <f>IF(VLOOKUP(A475,FPM!$A$5:$B$858,2,FALSE)/0.8&gt;VLOOKUP(A475,ICMS!$A$1:$B$854,2,FALSE),0.01,IF(VLOOKUP(A475,'Área Sudene Idene'!$A$1:$B$854,2,FALSE)="sudene/idene",0.05,IF(VLOOKUP(Resumo!A475,'IDH-M'!$A$1:$C$855,3,FALSE)&lt;=0.776,0.05,0.1)))</f>
        <v>0.01</v>
      </c>
      <c r="D475" s="47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IF(VLOOKUP(A476,FPM!$A$5:$B$858,2,FALSE)&gt;VLOOKUP(A476,ICMS!$A$1:$B$854,2,FALSE),0.01,IF(VLOOKUP(A476,'Área Sudene Idene'!$A$1:$B$854,2,FALSE)="sudene/idene",0.05,IF(VLOOKUP(Resumo!A476,'IDH-M'!$A$1:$C$855,3,FALSE)&lt;=0.776,0.05,0.1)))</f>
        <v>0.01</v>
      </c>
      <c r="C476" s="47">
        <f>IF(VLOOKUP(A476,FPM!$A$5:$B$858,2,FALSE)/0.8&gt;VLOOKUP(A476,ICMS!$A$1:$B$854,2,FALSE),0.01,IF(VLOOKUP(A476,'Área Sudene Idene'!$A$1:$B$854,2,FALSE)="sudene/idene",0.05,IF(VLOOKUP(Resumo!A476,'IDH-M'!$A$1:$C$855,3,FALSE)&lt;=0.776,0.05,0.1)))</f>
        <v>0.01</v>
      </c>
      <c r="D476" s="47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IF(VLOOKUP(A477,FPM!$A$5:$B$858,2,FALSE)&gt;VLOOKUP(A477,ICMS!$A$1:$B$854,2,FALSE),0.01,IF(VLOOKUP(A477,'Área Sudene Idene'!$A$1:$B$854,2,FALSE)="sudene/idene",0.05,IF(VLOOKUP(Resumo!A477,'IDH-M'!$A$1:$C$855,3,FALSE)&lt;=0.776,0.05,0.1)))</f>
        <v>0.05</v>
      </c>
      <c r="C477" s="47">
        <f>IF(VLOOKUP(A477,FPM!$A$5:$B$858,2,FALSE)/0.8&gt;VLOOKUP(A477,ICMS!$A$1:$B$854,2,FALSE),0.01,IF(VLOOKUP(A477,'Área Sudene Idene'!$A$1:$B$854,2,FALSE)="sudene/idene",0.05,IF(VLOOKUP(Resumo!A477,'IDH-M'!$A$1:$C$855,3,FALSE)&lt;=0.776,0.05,0.1)))</f>
        <v>0.05</v>
      </c>
      <c r="D477" s="47">
        <f t="shared" si="7"/>
        <v>0</v>
      </c>
    </row>
    <row r="478" spans="1:4" hidden="1" x14ac:dyDescent="0.25">
      <c r="A478" s="2" t="s">
        <v>484</v>
      </c>
      <c r="B478" s="1">
        <f>IF(VLOOKUP(A478,FPM!$A$5:$B$858,2,FALSE)&gt;VLOOKUP(A478,ICMS!$A$1:$B$854,2,FALSE),0.01,IF(VLOOKUP(A478,'Área Sudene Idene'!$A$1:$B$854,2,FALSE)="sudene/idene",0.05,IF(VLOOKUP(Resumo!A478,'IDH-M'!$A$1:$C$855,3,FALSE)&lt;=0.776,0.05,0.1)))</f>
        <v>0.01</v>
      </c>
      <c r="C478" s="47">
        <f>IF(VLOOKUP(A478,FPM!$A$5:$B$858,2,FALSE)/0.8&gt;VLOOKUP(A478,ICMS!$A$1:$B$854,2,FALSE),0.01,IF(VLOOKUP(A478,'Área Sudene Idene'!$A$1:$B$854,2,FALSE)="sudene/idene",0.05,IF(VLOOKUP(Resumo!A478,'IDH-M'!$A$1:$C$855,3,FALSE)&lt;=0.776,0.05,0.1)))</f>
        <v>0.01</v>
      </c>
      <c r="D478" s="47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IF(VLOOKUP(A479,FPM!$A$5:$B$858,2,FALSE)&gt;VLOOKUP(A479,ICMS!$A$1:$B$854,2,FALSE),0.01,IF(VLOOKUP(A479,'Área Sudene Idene'!$A$1:$B$854,2,FALSE)="sudene/idene",0.05,IF(VLOOKUP(Resumo!A479,'IDH-M'!$A$1:$C$855,3,FALSE)&lt;=0.776,0.05,0.1)))</f>
        <v>0.01</v>
      </c>
      <c r="C479" s="47">
        <f>IF(VLOOKUP(A479,FPM!$A$5:$B$858,2,FALSE)/0.8&gt;VLOOKUP(A479,ICMS!$A$1:$B$854,2,FALSE),0.01,IF(VLOOKUP(A479,'Área Sudene Idene'!$A$1:$B$854,2,FALSE)="sudene/idene",0.05,IF(VLOOKUP(Resumo!A479,'IDH-M'!$A$1:$C$855,3,FALSE)&lt;=0.776,0.05,0.1)))</f>
        <v>0.01</v>
      </c>
      <c r="D479" s="47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IF(VLOOKUP(A480,FPM!$A$5:$B$858,2,FALSE)&gt;VLOOKUP(A480,ICMS!$A$1:$B$854,2,FALSE),0.01,IF(VLOOKUP(A480,'Área Sudene Idene'!$A$1:$B$854,2,FALSE)="sudene/idene",0.05,IF(VLOOKUP(Resumo!A480,'IDH-M'!$A$1:$C$855,3,FALSE)&lt;=0.776,0.05,0.1)))</f>
        <v>0.01</v>
      </c>
      <c r="C480" s="47">
        <f>IF(VLOOKUP(A480,FPM!$A$5:$B$858,2,FALSE)/0.8&gt;VLOOKUP(A480,ICMS!$A$1:$B$854,2,FALSE),0.01,IF(VLOOKUP(A480,'Área Sudene Idene'!$A$1:$B$854,2,FALSE)="sudene/idene",0.05,IF(VLOOKUP(Resumo!A480,'IDH-M'!$A$1:$C$855,3,FALSE)&lt;=0.776,0.05,0.1)))</f>
        <v>0.01</v>
      </c>
      <c r="D480" s="47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IF(VLOOKUP(A481,FPM!$A$5:$B$858,2,FALSE)&gt;VLOOKUP(A481,ICMS!$A$1:$B$854,2,FALSE),0.01,IF(VLOOKUP(A481,'Área Sudene Idene'!$A$1:$B$854,2,FALSE)="sudene/idene",0.05,IF(VLOOKUP(Resumo!A481,'IDH-M'!$A$1:$C$855,3,FALSE)&lt;=0.776,0.05,0.1)))</f>
        <v>0.01</v>
      </c>
      <c r="C481" s="47">
        <f>IF(VLOOKUP(A481,FPM!$A$5:$B$858,2,FALSE)/0.8&gt;VLOOKUP(A481,ICMS!$A$1:$B$854,2,FALSE),0.01,IF(VLOOKUP(A481,'Área Sudene Idene'!$A$1:$B$854,2,FALSE)="sudene/idene",0.05,IF(VLOOKUP(Resumo!A481,'IDH-M'!$A$1:$C$855,3,FALSE)&lt;=0.776,0.05,0.1)))</f>
        <v>0.01</v>
      </c>
      <c r="D481" s="47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IF(VLOOKUP(A482,FPM!$A$5:$B$858,2,FALSE)&gt;VLOOKUP(A482,ICMS!$A$1:$B$854,2,FALSE),0.01,IF(VLOOKUP(A482,'Área Sudene Idene'!$A$1:$B$854,2,FALSE)="sudene/idene",0.05,IF(VLOOKUP(Resumo!A482,'IDH-M'!$A$1:$C$855,3,FALSE)&lt;=0.776,0.05,0.1)))</f>
        <v>0.01</v>
      </c>
      <c r="C482" s="47">
        <f>IF(VLOOKUP(A482,FPM!$A$5:$B$858,2,FALSE)/0.8&gt;VLOOKUP(A482,ICMS!$A$1:$B$854,2,FALSE),0.01,IF(VLOOKUP(A482,'Área Sudene Idene'!$A$1:$B$854,2,FALSE)="sudene/idene",0.05,IF(VLOOKUP(Resumo!A482,'IDH-M'!$A$1:$C$855,3,FALSE)&lt;=0.776,0.05,0.1)))</f>
        <v>0.01</v>
      </c>
      <c r="D482" s="47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IF(VLOOKUP(A483,FPM!$A$5:$B$858,2,FALSE)&gt;VLOOKUP(A483,ICMS!$A$1:$B$854,2,FALSE),0.01,IF(VLOOKUP(A483,'Área Sudene Idene'!$A$1:$B$854,2,FALSE)="sudene/idene",0.05,IF(VLOOKUP(Resumo!A483,'IDH-M'!$A$1:$C$855,3,FALSE)&lt;=0.776,0.05,0.1)))</f>
        <v>0.01</v>
      </c>
      <c r="C483" s="47">
        <f>IF(VLOOKUP(A483,FPM!$A$5:$B$858,2,FALSE)/0.8&gt;VLOOKUP(A483,ICMS!$A$1:$B$854,2,FALSE),0.01,IF(VLOOKUP(A483,'Área Sudene Idene'!$A$1:$B$854,2,FALSE)="sudene/idene",0.05,IF(VLOOKUP(Resumo!A483,'IDH-M'!$A$1:$C$855,3,FALSE)&lt;=0.776,0.05,0.1)))</f>
        <v>0.01</v>
      </c>
      <c r="D483" s="47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IF(VLOOKUP(A484,FPM!$A$5:$B$858,2,FALSE)&gt;VLOOKUP(A484,ICMS!$A$1:$B$854,2,FALSE),0.01,IF(VLOOKUP(A484,'Área Sudene Idene'!$A$1:$B$854,2,FALSE)="sudene/idene",0.05,IF(VLOOKUP(Resumo!A484,'IDH-M'!$A$1:$C$855,3,FALSE)&lt;=0.776,0.05,0.1)))</f>
        <v>0.01</v>
      </c>
      <c r="C484" s="47">
        <f>IF(VLOOKUP(A484,FPM!$A$5:$B$858,2,FALSE)/0.8&gt;VLOOKUP(A484,ICMS!$A$1:$B$854,2,FALSE),0.01,IF(VLOOKUP(A484,'Área Sudene Idene'!$A$1:$B$854,2,FALSE)="sudene/idene",0.05,IF(VLOOKUP(Resumo!A484,'IDH-M'!$A$1:$C$855,3,FALSE)&lt;=0.776,0.05,0.1)))</f>
        <v>0.01</v>
      </c>
      <c r="D484" s="47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IF(VLOOKUP(A485,FPM!$A$5:$B$858,2,FALSE)&gt;VLOOKUP(A485,ICMS!$A$1:$B$854,2,FALSE),0.01,IF(VLOOKUP(A485,'Área Sudene Idene'!$A$1:$B$854,2,FALSE)="sudene/idene",0.05,IF(VLOOKUP(Resumo!A485,'IDH-M'!$A$1:$C$855,3,FALSE)&lt;=0.776,0.05,0.1)))</f>
        <v>0.01</v>
      </c>
      <c r="C485" s="47">
        <f>IF(VLOOKUP(A485,FPM!$A$5:$B$858,2,FALSE)/0.8&gt;VLOOKUP(A485,ICMS!$A$1:$B$854,2,FALSE),0.01,IF(VLOOKUP(A485,'Área Sudene Idene'!$A$1:$B$854,2,FALSE)="sudene/idene",0.05,IF(VLOOKUP(Resumo!A485,'IDH-M'!$A$1:$C$855,3,FALSE)&lt;=0.776,0.05,0.1)))</f>
        <v>0.01</v>
      </c>
      <c r="D485" s="47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IF(VLOOKUP(A486,FPM!$A$5:$B$858,2,FALSE)&gt;VLOOKUP(A486,ICMS!$A$1:$B$854,2,FALSE),0.01,IF(VLOOKUP(A486,'Área Sudene Idene'!$A$1:$B$854,2,FALSE)="sudene/idene",0.05,IF(VLOOKUP(Resumo!A486,'IDH-M'!$A$1:$C$855,3,FALSE)&lt;=0.776,0.05,0.1)))</f>
        <v>0.01</v>
      </c>
      <c r="C486" s="47">
        <f>IF(VLOOKUP(A486,FPM!$A$5:$B$858,2,FALSE)/0.8&gt;VLOOKUP(A486,ICMS!$A$1:$B$854,2,FALSE),0.01,IF(VLOOKUP(A486,'Área Sudene Idene'!$A$1:$B$854,2,FALSE)="sudene/idene",0.05,IF(VLOOKUP(Resumo!A486,'IDH-M'!$A$1:$C$855,3,FALSE)&lt;=0.776,0.05,0.1)))</f>
        <v>0.01</v>
      </c>
      <c r="D486" s="47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IF(VLOOKUP(A487,FPM!$A$5:$B$858,2,FALSE)&gt;VLOOKUP(A487,ICMS!$A$1:$B$854,2,FALSE),0.01,IF(VLOOKUP(A487,'Área Sudene Idene'!$A$1:$B$854,2,FALSE)="sudene/idene",0.05,IF(VLOOKUP(Resumo!A487,'IDH-M'!$A$1:$C$855,3,FALSE)&lt;=0.776,0.05,0.1)))</f>
        <v>0.01</v>
      </c>
      <c r="C487" s="47">
        <f>IF(VLOOKUP(A487,FPM!$A$5:$B$858,2,FALSE)/0.8&gt;VLOOKUP(A487,ICMS!$A$1:$B$854,2,FALSE),0.01,IF(VLOOKUP(A487,'Área Sudene Idene'!$A$1:$B$854,2,FALSE)="sudene/idene",0.05,IF(VLOOKUP(Resumo!A487,'IDH-M'!$A$1:$C$855,3,FALSE)&lt;=0.776,0.05,0.1)))</f>
        <v>0.01</v>
      </c>
      <c r="D487" s="47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IF(VLOOKUP(A488,FPM!$A$5:$B$858,2,FALSE)&gt;VLOOKUP(A488,ICMS!$A$1:$B$854,2,FALSE),0.01,IF(VLOOKUP(A488,'Área Sudene Idene'!$A$1:$B$854,2,FALSE)="sudene/idene",0.05,IF(VLOOKUP(Resumo!A488,'IDH-M'!$A$1:$C$855,3,FALSE)&lt;=0.776,0.05,0.1)))</f>
        <v>0.01</v>
      </c>
      <c r="C488" s="47">
        <f>IF(VLOOKUP(A488,FPM!$A$5:$B$858,2,FALSE)/0.8&gt;VLOOKUP(A488,ICMS!$A$1:$B$854,2,FALSE),0.01,IF(VLOOKUP(A488,'Área Sudene Idene'!$A$1:$B$854,2,FALSE)="sudene/idene",0.05,IF(VLOOKUP(Resumo!A488,'IDH-M'!$A$1:$C$855,3,FALSE)&lt;=0.776,0.05,0.1)))</f>
        <v>0.01</v>
      </c>
      <c r="D488" s="47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IF(VLOOKUP(A489,FPM!$A$5:$B$858,2,FALSE)&gt;VLOOKUP(A489,ICMS!$A$1:$B$854,2,FALSE),0.01,IF(VLOOKUP(A489,'Área Sudene Idene'!$A$1:$B$854,2,FALSE)="sudene/idene",0.05,IF(VLOOKUP(Resumo!A489,'IDH-M'!$A$1:$C$855,3,FALSE)&lt;=0.776,0.05,0.1)))</f>
        <v>0.01</v>
      </c>
      <c r="C489" s="47">
        <f>IF(VLOOKUP(A489,FPM!$A$5:$B$858,2,FALSE)/0.8&gt;VLOOKUP(A489,ICMS!$A$1:$B$854,2,FALSE),0.01,IF(VLOOKUP(A489,'Área Sudene Idene'!$A$1:$B$854,2,FALSE)="sudene/idene",0.05,IF(VLOOKUP(Resumo!A489,'IDH-M'!$A$1:$C$855,3,FALSE)&lt;=0.776,0.05,0.1)))</f>
        <v>0.01</v>
      </c>
      <c r="D489" s="47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IF(VLOOKUP(A490,FPM!$A$5:$B$858,2,FALSE)&gt;VLOOKUP(A490,ICMS!$A$1:$B$854,2,FALSE),0.01,IF(VLOOKUP(A490,'Área Sudene Idene'!$A$1:$B$854,2,FALSE)="sudene/idene",0.05,IF(VLOOKUP(Resumo!A490,'IDH-M'!$A$1:$C$855,3,FALSE)&lt;=0.776,0.05,0.1)))</f>
        <v>0.01</v>
      </c>
      <c r="C490" s="47">
        <f>IF(VLOOKUP(A490,FPM!$A$5:$B$858,2,FALSE)/0.8&gt;VLOOKUP(A490,ICMS!$A$1:$B$854,2,FALSE),0.01,IF(VLOOKUP(A490,'Área Sudene Idene'!$A$1:$B$854,2,FALSE)="sudene/idene",0.05,IF(VLOOKUP(Resumo!A490,'IDH-M'!$A$1:$C$855,3,FALSE)&lt;=0.776,0.05,0.1)))</f>
        <v>0.01</v>
      </c>
      <c r="D490" s="47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IF(VLOOKUP(A491,FPM!$A$5:$B$858,2,FALSE)&gt;VLOOKUP(A491,ICMS!$A$1:$B$854,2,FALSE),0.01,IF(VLOOKUP(A491,'Área Sudene Idene'!$A$1:$B$854,2,FALSE)="sudene/idene",0.05,IF(VLOOKUP(Resumo!A491,'IDH-M'!$A$1:$C$855,3,FALSE)&lt;=0.776,0.05,0.1)))</f>
        <v>0.01</v>
      </c>
      <c r="C491" s="47">
        <f>IF(VLOOKUP(A491,FPM!$A$5:$B$858,2,FALSE)/0.8&gt;VLOOKUP(A491,ICMS!$A$1:$B$854,2,FALSE),0.01,IF(VLOOKUP(A491,'Área Sudene Idene'!$A$1:$B$854,2,FALSE)="sudene/idene",0.05,IF(VLOOKUP(Resumo!A491,'IDH-M'!$A$1:$C$855,3,FALSE)&lt;=0.776,0.05,0.1)))</f>
        <v>0.01</v>
      </c>
      <c r="D491" s="47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IF(VLOOKUP(A492,FPM!$A$5:$B$858,2,FALSE)&gt;VLOOKUP(A492,ICMS!$A$1:$B$854,2,FALSE),0.01,IF(VLOOKUP(A492,'Área Sudene Idene'!$A$1:$B$854,2,FALSE)="sudene/idene",0.05,IF(VLOOKUP(Resumo!A492,'IDH-M'!$A$1:$C$855,3,FALSE)&lt;=0.776,0.05,0.1)))</f>
        <v>0.01</v>
      </c>
      <c r="C492" s="47">
        <f>IF(VLOOKUP(A492,FPM!$A$5:$B$858,2,FALSE)/0.8&gt;VLOOKUP(A492,ICMS!$A$1:$B$854,2,FALSE),0.01,IF(VLOOKUP(A492,'Área Sudene Idene'!$A$1:$B$854,2,FALSE)="sudene/idene",0.05,IF(VLOOKUP(Resumo!A492,'IDH-M'!$A$1:$C$855,3,FALSE)&lt;=0.776,0.05,0.1)))</f>
        <v>0.01</v>
      </c>
      <c r="D492" s="47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IF(VLOOKUP(A493,FPM!$A$5:$B$858,2,FALSE)&gt;VLOOKUP(A493,ICMS!$A$1:$B$854,2,FALSE),0.01,IF(VLOOKUP(A493,'Área Sudene Idene'!$A$1:$B$854,2,FALSE)="sudene/idene",0.05,IF(VLOOKUP(Resumo!A493,'IDH-M'!$A$1:$C$855,3,FALSE)&lt;=0.776,0.05,0.1)))</f>
        <v>0.05</v>
      </c>
      <c r="C493" s="47">
        <f>IF(VLOOKUP(A493,FPM!$A$5:$B$858,2,FALSE)/0.8&gt;VLOOKUP(A493,ICMS!$A$1:$B$854,2,FALSE),0.01,IF(VLOOKUP(A493,'Área Sudene Idene'!$A$1:$B$854,2,FALSE)="sudene/idene",0.05,IF(VLOOKUP(Resumo!A493,'IDH-M'!$A$1:$C$855,3,FALSE)&lt;=0.776,0.05,0.1)))</f>
        <v>0.01</v>
      </c>
      <c r="D493" s="47">
        <f t="shared" si="7"/>
        <v>0.04</v>
      </c>
    </row>
    <row r="494" spans="1:4" hidden="1" x14ac:dyDescent="0.25">
      <c r="A494" s="2" t="s">
        <v>500</v>
      </c>
      <c r="B494" s="1">
        <f>IF(VLOOKUP(A494,FPM!$A$5:$B$858,2,FALSE)&gt;VLOOKUP(A494,ICMS!$A$1:$B$854,2,FALSE),0.01,IF(VLOOKUP(A494,'Área Sudene Idene'!$A$1:$B$854,2,FALSE)="sudene/idene",0.05,IF(VLOOKUP(Resumo!A494,'IDH-M'!$A$1:$C$855,3,FALSE)&lt;=0.776,0.05,0.1)))</f>
        <v>0.01</v>
      </c>
      <c r="C494" s="47">
        <f>IF(VLOOKUP(A494,FPM!$A$5:$B$858,2,FALSE)/0.8&gt;VLOOKUP(A494,ICMS!$A$1:$B$854,2,FALSE),0.01,IF(VLOOKUP(A494,'Área Sudene Idene'!$A$1:$B$854,2,FALSE)="sudene/idene",0.05,IF(VLOOKUP(Resumo!A494,'IDH-M'!$A$1:$C$855,3,FALSE)&lt;=0.776,0.05,0.1)))</f>
        <v>0.01</v>
      </c>
      <c r="D494" s="47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IF(VLOOKUP(A495,FPM!$A$5:$B$858,2,FALSE)&gt;VLOOKUP(A495,ICMS!$A$1:$B$854,2,FALSE),0.01,IF(VLOOKUP(A495,'Área Sudene Idene'!$A$1:$B$854,2,FALSE)="sudene/idene",0.05,IF(VLOOKUP(Resumo!A495,'IDH-M'!$A$1:$C$855,3,FALSE)&lt;=0.776,0.05,0.1)))</f>
        <v>0.05</v>
      </c>
      <c r="C495" s="47">
        <f>IF(VLOOKUP(A495,FPM!$A$5:$B$858,2,FALSE)/0.8&gt;VLOOKUP(A495,ICMS!$A$1:$B$854,2,FALSE),0.01,IF(VLOOKUP(A495,'Área Sudene Idene'!$A$1:$B$854,2,FALSE)="sudene/idene",0.05,IF(VLOOKUP(Resumo!A495,'IDH-M'!$A$1:$C$855,3,FALSE)&lt;=0.776,0.05,0.1)))</f>
        <v>0.05</v>
      </c>
      <c r="D495" s="47">
        <f t="shared" si="7"/>
        <v>0</v>
      </c>
    </row>
    <row r="496" spans="1:4" hidden="1" x14ac:dyDescent="0.25">
      <c r="A496" s="2" t="s">
        <v>502</v>
      </c>
      <c r="B496" s="1">
        <f>IF(VLOOKUP(A496,FPM!$A$5:$B$858,2,FALSE)&gt;VLOOKUP(A496,ICMS!$A$1:$B$854,2,FALSE),0.01,IF(VLOOKUP(A496,'Área Sudene Idene'!$A$1:$B$854,2,FALSE)="sudene/idene",0.05,IF(VLOOKUP(Resumo!A496,'IDH-M'!$A$1:$C$855,3,FALSE)&lt;=0.776,0.05,0.1)))</f>
        <v>0.01</v>
      </c>
      <c r="C496" s="47">
        <f>IF(VLOOKUP(A496,FPM!$A$5:$B$858,2,FALSE)/0.8&gt;VLOOKUP(A496,ICMS!$A$1:$B$854,2,FALSE),0.01,IF(VLOOKUP(A496,'Área Sudene Idene'!$A$1:$B$854,2,FALSE)="sudene/idene",0.05,IF(VLOOKUP(Resumo!A496,'IDH-M'!$A$1:$C$855,3,FALSE)&lt;=0.776,0.05,0.1)))</f>
        <v>0.01</v>
      </c>
      <c r="D496" s="47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IF(VLOOKUP(A497,FPM!$A$5:$B$858,2,FALSE)&gt;VLOOKUP(A497,ICMS!$A$1:$B$854,2,FALSE),0.01,IF(VLOOKUP(A497,'Área Sudene Idene'!$A$1:$B$854,2,FALSE)="sudene/idene",0.05,IF(VLOOKUP(Resumo!A497,'IDH-M'!$A$1:$C$855,3,FALSE)&lt;=0.776,0.05,0.1)))</f>
        <v>0.01</v>
      </c>
      <c r="C497" s="47">
        <f>IF(VLOOKUP(A497,FPM!$A$5:$B$858,2,FALSE)/0.8&gt;VLOOKUP(A497,ICMS!$A$1:$B$854,2,FALSE),0.01,IF(VLOOKUP(A497,'Área Sudene Idene'!$A$1:$B$854,2,FALSE)="sudene/idene",0.05,IF(VLOOKUP(Resumo!A497,'IDH-M'!$A$1:$C$855,3,FALSE)&lt;=0.776,0.05,0.1)))</f>
        <v>0.01</v>
      </c>
      <c r="D497" s="47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IF(VLOOKUP(A498,FPM!$A$5:$B$858,2,FALSE)&gt;VLOOKUP(A498,ICMS!$A$1:$B$854,2,FALSE),0.01,IF(VLOOKUP(A498,'Área Sudene Idene'!$A$1:$B$854,2,FALSE)="sudene/idene",0.05,IF(VLOOKUP(Resumo!A498,'IDH-M'!$A$1:$C$855,3,FALSE)&lt;=0.776,0.05,0.1)))</f>
        <v>0.05</v>
      </c>
      <c r="C498" s="47">
        <f>IF(VLOOKUP(A498,FPM!$A$5:$B$858,2,FALSE)/0.8&gt;VLOOKUP(A498,ICMS!$A$1:$B$854,2,FALSE),0.01,IF(VLOOKUP(A498,'Área Sudene Idene'!$A$1:$B$854,2,FALSE)="sudene/idene",0.05,IF(VLOOKUP(Resumo!A498,'IDH-M'!$A$1:$C$855,3,FALSE)&lt;=0.776,0.05,0.1)))</f>
        <v>0.05</v>
      </c>
      <c r="D498" s="47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IF(VLOOKUP(A499,FPM!$A$5:$B$858,2,FALSE)&gt;VLOOKUP(A499,ICMS!$A$1:$B$854,2,FALSE),0.01,IF(VLOOKUP(A499,'Área Sudene Idene'!$A$1:$B$854,2,FALSE)="sudene/idene",0.05,IF(VLOOKUP(Resumo!A499,'IDH-M'!$A$1:$C$855,3,FALSE)&lt;=0.776,0.05,0.1)))</f>
        <v>0.01</v>
      </c>
      <c r="C499" s="47">
        <f>IF(VLOOKUP(A499,FPM!$A$5:$B$858,2,FALSE)/0.8&gt;VLOOKUP(A499,ICMS!$A$1:$B$854,2,FALSE),0.01,IF(VLOOKUP(A499,'Área Sudene Idene'!$A$1:$B$854,2,FALSE)="sudene/idene",0.05,IF(VLOOKUP(Resumo!A499,'IDH-M'!$A$1:$C$855,3,FALSE)&lt;=0.776,0.05,0.1)))</f>
        <v>0.01</v>
      </c>
      <c r="D499" s="47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IF(VLOOKUP(A500,FPM!$A$5:$B$858,2,FALSE)&gt;VLOOKUP(A500,ICMS!$A$1:$B$854,2,FALSE),0.01,IF(VLOOKUP(A500,'Área Sudene Idene'!$A$1:$B$854,2,FALSE)="sudene/idene",0.05,IF(VLOOKUP(Resumo!A500,'IDH-M'!$A$1:$C$855,3,FALSE)&lt;=0.776,0.05,0.1)))</f>
        <v>0.01</v>
      </c>
      <c r="C500" s="47">
        <f>IF(VLOOKUP(A500,FPM!$A$5:$B$858,2,FALSE)/0.8&gt;VLOOKUP(A500,ICMS!$A$1:$B$854,2,FALSE),0.01,IF(VLOOKUP(A500,'Área Sudene Idene'!$A$1:$B$854,2,FALSE)="sudene/idene",0.05,IF(VLOOKUP(Resumo!A500,'IDH-M'!$A$1:$C$855,3,FALSE)&lt;=0.776,0.05,0.1)))</f>
        <v>0.01</v>
      </c>
      <c r="D500" s="47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IF(VLOOKUP(A501,FPM!$A$5:$B$858,2,FALSE)&gt;VLOOKUP(A501,ICMS!$A$1:$B$854,2,FALSE),0.01,IF(VLOOKUP(A501,'Área Sudene Idene'!$A$1:$B$854,2,FALSE)="sudene/idene",0.05,IF(VLOOKUP(Resumo!A501,'IDH-M'!$A$1:$C$855,3,FALSE)&lt;=0.776,0.05,0.1)))</f>
        <v>0.01</v>
      </c>
      <c r="C501" s="47">
        <f>IF(VLOOKUP(A501,FPM!$A$5:$B$858,2,FALSE)/0.8&gt;VLOOKUP(A501,ICMS!$A$1:$B$854,2,FALSE),0.01,IF(VLOOKUP(A501,'Área Sudene Idene'!$A$1:$B$854,2,FALSE)="sudene/idene",0.05,IF(VLOOKUP(Resumo!A501,'IDH-M'!$A$1:$C$855,3,FALSE)&lt;=0.776,0.05,0.1)))</f>
        <v>0.01</v>
      </c>
      <c r="D501" s="47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IF(VLOOKUP(A502,FPM!$A$5:$B$858,2,FALSE)&gt;VLOOKUP(A502,ICMS!$A$1:$B$854,2,FALSE),0.01,IF(VLOOKUP(A502,'Área Sudene Idene'!$A$1:$B$854,2,FALSE)="sudene/idene",0.05,IF(VLOOKUP(Resumo!A502,'IDH-M'!$A$1:$C$855,3,FALSE)&lt;=0.776,0.05,0.1)))</f>
        <v>0.05</v>
      </c>
      <c r="C502" s="47">
        <f>IF(VLOOKUP(A502,FPM!$A$5:$B$858,2,FALSE)/0.8&gt;VLOOKUP(A502,ICMS!$A$1:$B$854,2,FALSE),0.01,IF(VLOOKUP(A502,'Área Sudene Idene'!$A$1:$B$854,2,FALSE)="sudene/idene",0.05,IF(VLOOKUP(Resumo!A502,'IDH-M'!$A$1:$C$855,3,FALSE)&lt;=0.776,0.05,0.1)))</f>
        <v>0.05</v>
      </c>
      <c r="D502" s="47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IF(VLOOKUP(A503,FPM!$A$5:$B$858,2,FALSE)&gt;VLOOKUP(A503,ICMS!$A$1:$B$854,2,FALSE),0.01,IF(VLOOKUP(A503,'Área Sudene Idene'!$A$1:$B$854,2,FALSE)="sudene/idene",0.05,IF(VLOOKUP(Resumo!A503,'IDH-M'!$A$1:$C$855,3,FALSE)&lt;=0.776,0.05,0.1)))</f>
        <v>0.01</v>
      </c>
      <c r="C503" s="47">
        <f>IF(VLOOKUP(A503,FPM!$A$5:$B$858,2,FALSE)/0.8&gt;VLOOKUP(A503,ICMS!$A$1:$B$854,2,FALSE),0.01,IF(VLOOKUP(A503,'Área Sudene Idene'!$A$1:$B$854,2,FALSE)="sudene/idene",0.05,IF(VLOOKUP(Resumo!A503,'IDH-M'!$A$1:$C$855,3,FALSE)&lt;=0.776,0.05,0.1)))</f>
        <v>0.01</v>
      </c>
      <c r="D503" s="47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IF(VLOOKUP(A504,FPM!$A$5:$B$858,2,FALSE)&gt;VLOOKUP(A504,ICMS!$A$1:$B$854,2,FALSE),0.01,IF(VLOOKUP(A504,'Área Sudene Idene'!$A$1:$B$854,2,FALSE)="sudene/idene",0.05,IF(VLOOKUP(Resumo!A504,'IDH-M'!$A$1:$C$855,3,FALSE)&lt;=0.776,0.05,0.1)))</f>
        <v>0.05</v>
      </c>
      <c r="C504" s="47">
        <f>IF(VLOOKUP(A504,FPM!$A$5:$B$858,2,FALSE)/0.8&gt;VLOOKUP(A504,ICMS!$A$1:$B$854,2,FALSE),0.01,IF(VLOOKUP(A504,'Área Sudene Idene'!$A$1:$B$854,2,FALSE)="sudene/idene",0.05,IF(VLOOKUP(Resumo!A504,'IDH-M'!$A$1:$C$855,3,FALSE)&lt;=0.776,0.05,0.1)))</f>
        <v>0.05</v>
      </c>
      <c r="D504" s="47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IF(VLOOKUP(A505,FPM!$A$5:$B$858,2,FALSE)&gt;VLOOKUP(A505,ICMS!$A$1:$B$854,2,FALSE),0.01,IF(VLOOKUP(A505,'Área Sudene Idene'!$A$1:$B$854,2,FALSE)="sudene/idene",0.05,IF(VLOOKUP(Resumo!A505,'IDH-M'!$A$1:$C$855,3,FALSE)&lt;=0.776,0.05,0.1)))</f>
        <v>0.01</v>
      </c>
      <c r="C505" s="47">
        <f>IF(VLOOKUP(A505,FPM!$A$5:$B$858,2,FALSE)/0.8&gt;VLOOKUP(A505,ICMS!$A$1:$B$854,2,FALSE),0.01,IF(VLOOKUP(A505,'Área Sudene Idene'!$A$1:$B$854,2,FALSE)="sudene/idene",0.05,IF(VLOOKUP(Resumo!A505,'IDH-M'!$A$1:$C$855,3,FALSE)&lt;=0.776,0.05,0.1)))</f>
        <v>0.01</v>
      </c>
      <c r="D505" s="47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IF(VLOOKUP(A506,FPM!$A$5:$B$858,2,FALSE)&gt;VLOOKUP(A506,ICMS!$A$1:$B$854,2,FALSE),0.01,IF(VLOOKUP(A506,'Área Sudene Idene'!$A$1:$B$854,2,FALSE)="sudene/idene",0.05,IF(VLOOKUP(Resumo!A506,'IDH-M'!$A$1:$C$855,3,FALSE)&lt;=0.776,0.05,0.1)))</f>
        <v>0.01</v>
      </c>
      <c r="C506" s="47">
        <f>IF(VLOOKUP(A506,FPM!$A$5:$B$858,2,FALSE)/0.8&gt;VLOOKUP(A506,ICMS!$A$1:$B$854,2,FALSE),0.01,IF(VLOOKUP(A506,'Área Sudene Idene'!$A$1:$B$854,2,FALSE)="sudene/idene",0.05,IF(VLOOKUP(Resumo!A506,'IDH-M'!$A$1:$C$855,3,FALSE)&lt;=0.776,0.05,0.1)))</f>
        <v>0.01</v>
      </c>
      <c r="D506" s="47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IF(VLOOKUP(A507,FPM!$A$5:$B$858,2,FALSE)&gt;VLOOKUP(A507,ICMS!$A$1:$B$854,2,FALSE),0.01,IF(VLOOKUP(A507,'Área Sudene Idene'!$A$1:$B$854,2,FALSE)="sudene/idene",0.05,IF(VLOOKUP(Resumo!A507,'IDH-M'!$A$1:$C$855,3,FALSE)&lt;=0.776,0.05,0.1)))</f>
        <v>0.01</v>
      </c>
      <c r="C507" s="47">
        <f>IF(VLOOKUP(A507,FPM!$A$5:$B$858,2,FALSE)/0.8&gt;VLOOKUP(A507,ICMS!$A$1:$B$854,2,FALSE),0.01,IF(VLOOKUP(A507,'Área Sudene Idene'!$A$1:$B$854,2,FALSE)="sudene/idene",0.05,IF(VLOOKUP(Resumo!A507,'IDH-M'!$A$1:$C$855,3,FALSE)&lt;=0.776,0.05,0.1)))</f>
        <v>0.01</v>
      </c>
      <c r="D507" s="47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IF(VLOOKUP(A508,FPM!$A$5:$B$858,2,FALSE)&gt;VLOOKUP(A508,ICMS!$A$1:$B$854,2,FALSE),0.01,IF(VLOOKUP(A508,'Área Sudene Idene'!$A$1:$B$854,2,FALSE)="sudene/idene",0.05,IF(VLOOKUP(Resumo!A508,'IDH-M'!$A$1:$C$855,3,FALSE)&lt;=0.776,0.05,0.1)))</f>
        <v>0.05</v>
      </c>
      <c r="C508" s="47">
        <f>IF(VLOOKUP(A508,FPM!$A$5:$B$858,2,FALSE)/0.8&gt;VLOOKUP(A508,ICMS!$A$1:$B$854,2,FALSE),0.01,IF(VLOOKUP(A508,'Área Sudene Idene'!$A$1:$B$854,2,FALSE)="sudene/idene",0.05,IF(VLOOKUP(Resumo!A508,'IDH-M'!$A$1:$C$855,3,FALSE)&lt;=0.776,0.05,0.1)))</f>
        <v>0.01</v>
      </c>
      <c r="D508" s="47">
        <f t="shared" si="7"/>
        <v>0.04</v>
      </c>
    </row>
    <row r="509" spans="1:4" hidden="1" x14ac:dyDescent="0.25">
      <c r="A509" s="2" t="s">
        <v>515</v>
      </c>
      <c r="B509" s="1">
        <f>IF(VLOOKUP(A509,FPM!$A$5:$B$858,2,FALSE)&gt;VLOOKUP(A509,ICMS!$A$1:$B$854,2,FALSE),0.01,IF(VLOOKUP(A509,'Área Sudene Idene'!$A$1:$B$854,2,FALSE)="sudene/idene",0.05,IF(VLOOKUP(Resumo!A509,'IDH-M'!$A$1:$C$855,3,FALSE)&lt;=0.776,0.05,0.1)))</f>
        <v>0.01</v>
      </c>
      <c r="C509" s="47">
        <f>IF(VLOOKUP(A509,FPM!$A$5:$B$858,2,FALSE)/0.8&gt;VLOOKUP(A509,ICMS!$A$1:$B$854,2,FALSE),0.01,IF(VLOOKUP(A509,'Área Sudene Idene'!$A$1:$B$854,2,FALSE)="sudene/idene",0.05,IF(VLOOKUP(Resumo!A509,'IDH-M'!$A$1:$C$855,3,FALSE)&lt;=0.776,0.05,0.1)))</f>
        <v>0.01</v>
      </c>
      <c r="D509" s="47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IF(VLOOKUP(A510,FPM!$A$5:$B$858,2,FALSE)&gt;VLOOKUP(A510,ICMS!$A$1:$B$854,2,FALSE),0.01,IF(VLOOKUP(A510,'Área Sudene Idene'!$A$1:$B$854,2,FALSE)="sudene/idene",0.05,IF(VLOOKUP(Resumo!A510,'IDH-M'!$A$1:$C$855,3,FALSE)&lt;=0.776,0.05,0.1)))</f>
        <v>0.01</v>
      </c>
      <c r="C510" s="47">
        <f>IF(VLOOKUP(A510,FPM!$A$5:$B$858,2,FALSE)/0.8&gt;VLOOKUP(A510,ICMS!$A$1:$B$854,2,FALSE),0.01,IF(VLOOKUP(A510,'Área Sudene Idene'!$A$1:$B$854,2,FALSE)="sudene/idene",0.05,IF(VLOOKUP(Resumo!A510,'IDH-M'!$A$1:$C$855,3,FALSE)&lt;=0.776,0.05,0.1)))</f>
        <v>0.01</v>
      </c>
      <c r="D510" s="47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IF(VLOOKUP(A511,FPM!$A$5:$B$858,2,FALSE)&gt;VLOOKUP(A511,ICMS!$A$1:$B$854,2,FALSE),0.01,IF(VLOOKUP(A511,'Área Sudene Idene'!$A$1:$B$854,2,FALSE)="sudene/idene",0.05,IF(VLOOKUP(Resumo!A511,'IDH-M'!$A$1:$C$855,3,FALSE)&lt;=0.776,0.05,0.1)))</f>
        <v>0.01</v>
      </c>
      <c r="C511" s="47">
        <f>IF(VLOOKUP(A511,FPM!$A$5:$B$858,2,FALSE)/0.8&gt;VLOOKUP(A511,ICMS!$A$1:$B$854,2,FALSE),0.01,IF(VLOOKUP(A511,'Área Sudene Idene'!$A$1:$B$854,2,FALSE)="sudene/idene",0.05,IF(VLOOKUP(Resumo!A511,'IDH-M'!$A$1:$C$855,3,FALSE)&lt;=0.776,0.05,0.1)))</f>
        <v>0.01</v>
      </c>
      <c r="D511" s="47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IF(VLOOKUP(A512,FPM!$A$5:$B$858,2,FALSE)&gt;VLOOKUP(A512,ICMS!$A$1:$B$854,2,FALSE),0.01,IF(VLOOKUP(A512,'Área Sudene Idene'!$A$1:$B$854,2,FALSE)="sudene/idene",0.05,IF(VLOOKUP(Resumo!A512,'IDH-M'!$A$1:$C$855,3,FALSE)&lt;=0.776,0.05,0.1)))</f>
        <v>0.01</v>
      </c>
      <c r="C512" s="47">
        <f>IF(VLOOKUP(A512,FPM!$A$5:$B$858,2,FALSE)/0.8&gt;VLOOKUP(A512,ICMS!$A$1:$B$854,2,FALSE),0.01,IF(VLOOKUP(A512,'Área Sudene Idene'!$A$1:$B$854,2,FALSE)="sudene/idene",0.05,IF(VLOOKUP(Resumo!A512,'IDH-M'!$A$1:$C$855,3,FALSE)&lt;=0.776,0.05,0.1)))</f>
        <v>0.01</v>
      </c>
      <c r="D512" s="47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IF(VLOOKUP(A513,FPM!$A$5:$B$858,2,FALSE)&gt;VLOOKUP(A513,ICMS!$A$1:$B$854,2,FALSE),0.01,IF(VLOOKUP(A513,'Área Sudene Idene'!$A$1:$B$854,2,FALSE)="sudene/idene",0.05,IF(VLOOKUP(Resumo!A513,'IDH-M'!$A$1:$C$855,3,FALSE)&lt;=0.776,0.05,0.1)))</f>
        <v>0.01</v>
      </c>
      <c r="C513" s="47">
        <f>IF(VLOOKUP(A513,FPM!$A$5:$B$858,2,FALSE)/0.8&gt;VLOOKUP(A513,ICMS!$A$1:$B$854,2,FALSE),0.01,IF(VLOOKUP(A513,'Área Sudene Idene'!$A$1:$B$854,2,FALSE)="sudene/idene",0.05,IF(VLOOKUP(Resumo!A513,'IDH-M'!$A$1:$C$855,3,FALSE)&lt;=0.776,0.05,0.1)))</f>
        <v>0.01</v>
      </c>
      <c r="D513" s="47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IF(VLOOKUP(A514,FPM!$A$5:$B$858,2,FALSE)&gt;VLOOKUP(A514,ICMS!$A$1:$B$854,2,FALSE),0.01,IF(VLOOKUP(A514,'Área Sudene Idene'!$A$1:$B$854,2,FALSE)="sudene/idene",0.05,IF(VLOOKUP(Resumo!A514,'IDH-M'!$A$1:$C$855,3,FALSE)&lt;=0.776,0.05,0.1)))</f>
        <v>0.01</v>
      </c>
      <c r="C514" s="47">
        <f>IF(VLOOKUP(A514,FPM!$A$5:$B$858,2,FALSE)/0.8&gt;VLOOKUP(A514,ICMS!$A$1:$B$854,2,FALSE),0.01,IF(VLOOKUP(A514,'Área Sudene Idene'!$A$1:$B$854,2,FALSE)="sudene/idene",0.05,IF(VLOOKUP(Resumo!A514,'IDH-M'!$A$1:$C$855,3,FALSE)&lt;=0.776,0.05,0.1)))</f>
        <v>0.01</v>
      </c>
      <c r="D514" s="47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IF(VLOOKUP(A515,FPM!$A$5:$B$858,2,FALSE)&gt;VLOOKUP(A515,ICMS!$A$1:$B$854,2,FALSE),0.01,IF(VLOOKUP(A515,'Área Sudene Idene'!$A$1:$B$854,2,FALSE)="sudene/idene",0.05,IF(VLOOKUP(Resumo!A515,'IDH-M'!$A$1:$C$855,3,FALSE)&lt;=0.776,0.05,0.1)))</f>
        <v>0.01</v>
      </c>
      <c r="C515" s="47">
        <f>IF(VLOOKUP(A515,FPM!$A$5:$B$858,2,FALSE)/0.8&gt;VLOOKUP(A515,ICMS!$A$1:$B$854,2,FALSE),0.01,IF(VLOOKUP(A515,'Área Sudene Idene'!$A$1:$B$854,2,FALSE)="sudene/idene",0.05,IF(VLOOKUP(Resumo!A515,'IDH-M'!$A$1:$C$855,3,FALSE)&lt;=0.776,0.05,0.1)))</f>
        <v>0.01</v>
      </c>
      <c r="D515" s="47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IF(VLOOKUP(A516,FPM!$A$5:$B$858,2,FALSE)&gt;VLOOKUP(A516,ICMS!$A$1:$B$854,2,FALSE),0.01,IF(VLOOKUP(A516,'Área Sudene Idene'!$A$1:$B$854,2,FALSE)="sudene/idene",0.05,IF(VLOOKUP(Resumo!A516,'IDH-M'!$A$1:$C$855,3,FALSE)&lt;=0.776,0.05,0.1)))</f>
        <v>0.05</v>
      </c>
      <c r="C516" s="47">
        <f>IF(VLOOKUP(A516,FPM!$A$5:$B$858,2,FALSE)/0.8&gt;VLOOKUP(A516,ICMS!$A$1:$B$854,2,FALSE),0.01,IF(VLOOKUP(A516,'Área Sudene Idene'!$A$1:$B$854,2,FALSE)="sudene/idene",0.05,IF(VLOOKUP(Resumo!A516,'IDH-M'!$A$1:$C$855,3,FALSE)&lt;=0.776,0.05,0.1)))</f>
        <v>0.01</v>
      </c>
      <c r="D516" s="47">
        <f t="shared" si="8"/>
        <v>0.04</v>
      </c>
    </row>
    <row r="517" spans="1:4" hidden="1" x14ac:dyDescent="0.25">
      <c r="A517" s="2" t="s">
        <v>523</v>
      </c>
      <c r="B517" s="1">
        <f>IF(VLOOKUP(A517,FPM!$A$5:$B$858,2,FALSE)&gt;VLOOKUP(A517,ICMS!$A$1:$B$854,2,FALSE),0.01,IF(VLOOKUP(A517,'Área Sudene Idene'!$A$1:$B$854,2,FALSE)="sudene/idene",0.05,IF(VLOOKUP(Resumo!A517,'IDH-M'!$A$1:$C$855,3,FALSE)&lt;=0.776,0.05,0.1)))</f>
        <v>0.01</v>
      </c>
      <c r="C517" s="47">
        <f>IF(VLOOKUP(A517,FPM!$A$5:$B$858,2,FALSE)/0.8&gt;VLOOKUP(A517,ICMS!$A$1:$B$854,2,FALSE),0.01,IF(VLOOKUP(A517,'Área Sudene Idene'!$A$1:$B$854,2,FALSE)="sudene/idene",0.05,IF(VLOOKUP(Resumo!A517,'IDH-M'!$A$1:$C$855,3,FALSE)&lt;=0.776,0.05,0.1)))</f>
        <v>0.01</v>
      </c>
      <c r="D517" s="47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IF(VLOOKUP(A518,FPM!$A$5:$B$858,2,FALSE)&gt;VLOOKUP(A518,ICMS!$A$1:$B$854,2,FALSE),0.01,IF(VLOOKUP(A518,'Área Sudene Idene'!$A$1:$B$854,2,FALSE)="sudene/idene",0.05,IF(VLOOKUP(Resumo!A518,'IDH-M'!$A$1:$C$855,3,FALSE)&lt;=0.776,0.05,0.1)))</f>
        <v>0.01</v>
      </c>
      <c r="C518" s="47">
        <f>IF(VLOOKUP(A518,FPM!$A$5:$B$858,2,FALSE)/0.8&gt;VLOOKUP(A518,ICMS!$A$1:$B$854,2,FALSE),0.01,IF(VLOOKUP(A518,'Área Sudene Idene'!$A$1:$B$854,2,FALSE)="sudene/idene",0.05,IF(VLOOKUP(Resumo!A518,'IDH-M'!$A$1:$C$855,3,FALSE)&lt;=0.776,0.05,0.1)))</f>
        <v>0.01</v>
      </c>
      <c r="D518" s="47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IF(VLOOKUP(A519,FPM!$A$5:$B$858,2,FALSE)&gt;VLOOKUP(A519,ICMS!$A$1:$B$854,2,FALSE),0.01,IF(VLOOKUP(A519,'Área Sudene Idene'!$A$1:$B$854,2,FALSE)="sudene/idene",0.05,IF(VLOOKUP(Resumo!A519,'IDH-M'!$A$1:$C$855,3,FALSE)&lt;=0.776,0.05,0.1)))</f>
        <v>0.01</v>
      </c>
      <c r="C519" s="47">
        <f>IF(VLOOKUP(A519,FPM!$A$5:$B$858,2,FALSE)/0.8&gt;VLOOKUP(A519,ICMS!$A$1:$B$854,2,FALSE),0.01,IF(VLOOKUP(A519,'Área Sudene Idene'!$A$1:$B$854,2,FALSE)="sudene/idene",0.05,IF(VLOOKUP(Resumo!A519,'IDH-M'!$A$1:$C$855,3,FALSE)&lt;=0.776,0.05,0.1)))</f>
        <v>0.01</v>
      </c>
      <c r="D519" s="47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IF(VLOOKUP(A520,FPM!$A$5:$B$858,2,FALSE)&gt;VLOOKUP(A520,ICMS!$A$1:$B$854,2,FALSE),0.01,IF(VLOOKUP(A520,'Área Sudene Idene'!$A$1:$B$854,2,FALSE)="sudene/idene",0.05,IF(VLOOKUP(Resumo!A520,'IDH-M'!$A$1:$C$855,3,FALSE)&lt;=0.776,0.05,0.1)))</f>
        <v>0.01</v>
      </c>
      <c r="C520" s="47">
        <f>IF(VLOOKUP(A520,FPM!$A$5:$B$858,2,FALSE)/0.8&gt;VLOOKUP(A520,ICMS!$A$1:$B$854,2,FALSE),0.01,IF(VLOOKUP(A520,'Área Sudene Idene'!$A$1:$B$854,2,FALSE)="sudene/idene",0.05,IF(VLOOKUP(Resumo!A520,'IDH-M'!$A$1:$C$855,3,FALSE)&lt;=0.776,0.05,0.1)))</f>
        <v>0.01</v>
      </c>
      <c r="D520" s="47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IF(VLOOKUP(A521,FPM!$A$5:$B$858,2,FALSE)&gt;VLOOKUP(A521,ICMS!$A$1:$B$854,2,FALSE),0.01,IF(VLOOKUP(A521,'Área Sudene Idene'!$A$1:$B$854,2,FALSE)="sudene/idene",0.05,IF(VLOOKUP(Resumo!A521,'IDH-M'!$A$1:$C$855,3,FALSE)&lt;=0.776,0.05,0.1)))</f>
        <v>0.1</v>
      </c>
      <c r="C521" s="47">
        <f>IF(VLOOKUP(A521,FPM!$A$5:$B$858,2,FALSE)/0.8&gt;VLOOKUP(A521,ICMS!$A$1:$B$854,2,FALSE),0.01,IF(VLOOKUP(A521,'Área Sudene Idene'!$A$1:$B$854,2,FALSE)="sudene/idene",0.05,IF(VLOOKUP(Resumo!A521,'IDH-M'!$A$1:$C$855,3,FALSE)&lt;=0.776,0.05,0.1)))</f>
        <v>0.1</v>
      </c>
      <c r="D521" s="47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IF(VLOOKUP(A522,FPM!$A$5:$B$858,2,FALSE)&gt;VLOOKUP(A522,ICMS!$A$1:$B$854,2,FALSE),0.01,IF(VLOOKUP(A522,'Área Sudene Idene'!$A$1:$B$854,2,FALSE)="sudene/idene",0.05,IF(VLOOKUP(Resumo!A522,'IDH-M'!$A$1:$C$855,3,FALSE)&lt;=0.776,0.05,0.1)))</f>
        <v>0.01</v>
      </c>
      <c r="C522" s="47">
        <f>IF(VLOOKUP(A522,FPM!$A$5:$B$858,2,FALSE)/0.8&gt;VLOOKUP(A522,ICMS!$A$1:$B$854,2,FALSE),0.01,IF(VLOOKUP(A522,'Área Sudene Idene'!$A$1:$B$854,2,FALSE)="sudene/idene",0.05,IF(VLOOKUP(Resumo!A522,'IDH-M'!$A$1:$C$855,3,FALSE)&lt;=0.776,0.05,0.1)))</f>
        <v>0.01</v>
      </c>
      <c r="D522" s="47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IF(VLOOKUP(A523,FPM!$A$5:$B$858,2,FALSE)&gt;VLOOKUP(A523,ICMS!$A$1:$B$854,2,FALSE),0.01,IF(VLOOKUP(A523,'Área Sudene Idene'!$A$1:$B$854,2,FALSE)="sudene/idene",0.05,IF(VLOOKUP(Resumo!A523,'IDH-M'!$A$1:$C$855,3,FALSE)&lt;=0.776,0.05,0.1)))</f>
        <v>0.05</v>
      </c>
      <c r="C523" s="47">
        <f>IF(VLOOKUP(A523,FPM!$A$5:$B$858,2,FALSE)/0.8&gt;VLOOKUP(A523,ICMS!$A$1:$B$854,2,FALSE),0.01,IF(VLOOKUP(A523,'Área Sudene Idene'!$A$1:$B$854,2,FALSE)="sudene/idene",0.05,IF(VLOOKUP(Resumo!A523,'IDH-M'!$A$1:$C$855,3,FALSE)&lt;=0.776,0.05,0.1)))</f>
        <v>0.05</v>
      </c>
      <c r="D523" s="47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IF(VLOOKUP(A524,FPM!$A$5:$B$858,2,FALSE)&gt;VLOOKUP(A524,ICMS!$A$1:$B$854,2,FALSE),0.01,IF(VLOOKUP(A524,'Área Sudene Idene'!$A$1:$B$854,2,FALSE)="sudene/idene",0.05,IF(VLOOKUP(Resumo!A524,'IDH-M'!$A$1:$C$855,3,FALSE)&lt;=0.776,0.05,0.1)))</f>
        <v>0.01</v>
      </c>
      <c r="C524" s="47">
        <f>IF(VLOOKUP(A524,FPM!$A$5:$B$858,2,FALSE)/0.8&gt;VLOOKUP(A524,ICMS!$A$1:$B$854,2,FALSE),0.01,IF(VLOOKUP(A524,'Área Sudene Idene'!$A$1:$B$854,2,FALSE)="sudene/idene",0.05,IF(VLOOKUP(Resumo!A524,'IDH-M'!$A$1:$C$855,3,FALSE)&lt;=0.776,0.05,0.1)))</f>
        <v>0.01</v>
      </c>
      <c r="D524" s="47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IF(VLOOKUP(A525,FPM!$A$5:$B$858,2,FALSE)&gt;VLOOKUP(A525,ICMS!$A$1:$B$854,2,FALSE),0.01,IF(VLOOKUP(A525,'Área Sudene Idene'!$A$1:$B$854,2,FALSE)="sudene/idene",0.05,IF(VLOOKUP(Resumo!A525,'IDH-M'!$A$1:$C$855,3,FALSE)&lt;=0.776,0.05,0.1)))</f>
        <v>0.01</v>
      </c>
      <c r="C525" s="47">
        <f>IF(VLOOKUP(A525,FPM!$A$5:$B$858,2,FALSE)/0.8&gt;VLOOKUP(A525,ICMS!$A$1:$B$854,2,FALSE),0.01,IF(VLOOKUP(A525,'Área Sudene Idene'!$A$1:$B$854,2,FALSE)="sudene/idene",0.05,IF(VLOOKUP(Resumo!A525,'IDH-M'!$A$1:$C$855,3,FALSE)&lt;=0.776,0.05,0.1)))</f>
        <v>0.01</v>
      </c>
      <c r="D525" s="47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IF(VLOOKUP(A526,FPM!$A$5:$B$858,2,FALSE)&gt;VLOOKUP(A526,ICMS!$A$1:$B$854,2,FALSE),0.01,IF(VLOOKUP(A526,'Área Sudene Idene'!$A$1:$B$854,2,FALSE)="sudene/idene",0.05,IF(VLOOKUP(Resumo!A526,'IDH-M'!$A$1:$C$855,3,FALSE)&lt;=0.776,0.05,0.1)))</f>
        <v>0.05</v>
      </c>
      <c r="C526" s="47">
        <f>IF(VLOOKUP(A526,FPM!$A$5:$B$858,2,FALSE)/0.8&gt;VLOOKUP(A526,ICMS!$A$1:$B$854,2,FALSE),0.01,IF(VLOOKUP(A526,'Área Sudene Idene'!$A$1:$B$854,2,FALSE)="sudene/idene",0.05,IF(VLOOKUP(Resumo!A526,'IDH-M'!$A$1:$C$855,3,FALSE)&lt;=0.776,0.05,0.1)))</f>
        <v>0.05</v>
      </c>
      <c r="D526" s="47">
        <f t="shared" si="8"/>
        <v>0</v>
      </c>
    </row>
    <row r="527" spans="1:4" hidden="1" x14ac:dyDescent="0.25">
      <c r="A527" s="2" t="s">
        <v>533</v>
      </c>
      <c r="B527" s="1">
        <f>IF(VLOOKUP(A527,FPM!$A$5:$B$858,2,FALSE)&gt;VLOOKUP(A527,ICMS!$A$1:$B$854,2,FALSE),0.01,IF(VLOOKUP(A527,'Área Sudene Idene'!$A$1:$B$854,2,FALSE)="sudene/idene",0.05,IF(VLOOKUP(Resumo!A527,'IDH-M'!$A$1:$C$855,3,FALSE)&lt;=0.776,0.05,0.1)))</f>
        <v>0.01</v>
      </c>
      <c r="C527" s="47">
        <f>IF(VLOOKUP(A527,FPM!$A$5:$B$858,2,FALSE)/0.8&gt;VLOOKUP(A527,ICMS!$A$1:$B$854,2,FALSE),0.01,IF(VLOOKUP(A527,'Área Sudene Idene'!$A$1:$B$854,2,FALSE)="sudene/idene",0.05,IF(VLOOKUP(Resumo!A527,'IDH-M'!$A$1:$C$855,3,FALSE)&lt;=0.776,0.05,0.1)))</f>
        <v>0.01</v>
      </c>
      <c r="D527" s="47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IF(VLOOKUP(A528,FPM!$A$5:$B$858,2,FALSE)&gt;VLOOKUP(A528,ICMS!$A$1:$B$854,2,FALSE),0.01,IF(VLOOKUP(A528,'Área Sudene Idene'!$A$1:$B$854,2,FALSE)="sudene/idene",0.05,IF(VLOOKUP(Resumo!A528,'IDH-M'!$A$1:$C$855,3,FALSE)&lt;=0.776,0.05,0.1)))</f>
        <v>0.01</v>
      </c>
      <c r="C528" s="47">
        <f>IF(VLOOKUP(A528,FPM!$A$5:$B$858,2,FALSE)/0.8&gt;VLOOKUP(A528,ICMS!$A$1:$B$854,2,FALSE),0.01,IF(VLOOKUP(A528,'Área Sudene Idene'!$A$1:$B$854,2,FALSE)="sudene/idene",0.05,IF(VLOOKUP(Resumo!A528,'IDH-M'!$A$1:$C$855,3,FALSE)&lt;=0.776,0.05,0.1)))</f>
        <v>0.01</v>
      </c>
      <c r="D528" s="47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IF(VLOOKUP(A529,FPM!$A$5:$B$858,2,FALSE)&gt;VLOOKUP(A529,ICMS!$A$1:$B$854,2,FALSE),0.01,IF(VLOOKUP(A529,'Área Sudene Idene'!$A$1:$B$854,2,FALSE)="sudene/idene",0.05,IF(VLOOKUP(Resumo!A529,'IDH-M'!$A$1:$C$855,3,FALSE)&lt;=0.776,0.05,0.1)))</f>
        <v>0.01</v>
      </c>
      <c r="C529" s="47">
        <f>IF(VLOOKUP(A529,FPM!$A$5:$B$858,2,FALSE)/0.8&gt;VLOOKUP(A529,ICMS!$A$1:$B$854,2,FALSE),0.01,IF(VLOOKUP(A529,'Área Sudene Idene'!$A$1:$B$854,2,FALSE)="sudene/idene",0.05,IF(VLOOKUP(Resumo!A529,'IDH-M'!$A$1:$C$855,3,FALSE)&lt;=0.776,0.05,0.1)))</f>
        <v>0.01</v>
      </c>
      <c r="D529" s="47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IF(VLOOKUP(A530,FPM!$A$5:$B$858,2,FALSE)&gt;VLOOKUP(A530,ICMS!$A$1:$B$854,2,FALSE),0.01,IF(VLOOKUP(A530,'Área Sudene Idene'!$A$1:$B$854,2,FALSE)="sudene/idene",0.05,IF(VLOOKUP(Resumo!A530,'IDH-M'!$A$1:$C$855,3,FALSE)&lt;=0.776,0.05,0.1)))</f>
        <v>0.01</v>
      </c>
      <c r="C530" s="47">
        <f>IF(VLOOKUP(A530,FPM!$A$5:$B$858,2,FALSE)/0.8&gt;VLOOKUP(A530,ICMS!$A$1:$B$854,2,FALSE),0.01,IF(VLOOKUP(A530,'Área Sudene Idene'!$A$1:$B$854,2,FALSE)="sudene/idene",0.05,IF(VLOOKUP(Resumo!A530,'IDH-M'!$A$1:$C$855,3,FALSE)&lt;=0.776,0.05,0.1)))</f>
        <v>0.01</v>
      </c>
      <c r="D530" s="47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IF(VLOOKUP(A531,FPM!$A$5:$B$858,2,FALSE)&gt;VLOOKUP(A531,ICMS!$A$1:$B$854,2,FALSE),0.01,IF(VLOOKUP(A531,'Área Sudene Idene'!$A$1:$B$854,2,FALSE)="sudene/idene",0.05,IF(VLOOKUP(Resumo!A531,'IDH-M'!$A$1:$C$855,3,FALSE)&lt;=0.776,0.05,0.1)))</f>
        <v>0.01</v>
      </c>
      <c r="C531" s="47">
        <f>IF(VLOOKUP(A531,FPM!$A$5:$B$858,2,FALSE)/0.8&gt;VLOOKUP(A531,ICMS!$A$1:$B$854,2,FALSE),0.01,IF(VLOOKUP(A531,'Área Sudene Idene'!$A$1:$B$854,2,FALSE)="sudene/idene",0.05,IF(VLOOKUP(Resumo!A531,'IDH-M'!$A$1:$C$855,3,FALSE)&lt;=0.776,0.05,0.1)))</f>
        <v>0.01</v>
      </c>
      <c r="D531" s="47">
        <f t="shared" si="8"/>
        <v>0</v>
      </c>
    </row>
    <row r="532" spans="1:4" hidden="1" x14ac:dyDescent="0.25">
      <c r="A532" s="2" t="s">
        <v>538</v>
      </c>
      <c r="B532" s="1">
        <f>IF(VLOOKUP(A532,FPM!$A$5:$B$858,2,FALSE)&gt;VLOOKUP(A532,ICMS!$A$1:$B$854,2,FALSE),0.01,IF(VLOOKUP(A532,'Área Sudene Idene'!$A$1:$B$854,2,FALSE)="sudene/idene",0.05,IF(VLOOKUP(Resumo!A532,'IDH-M'!$A$1:$C$855,3,FALSE)&lt;=0.776,0.05,0.1)))</f>
        <v>0.01</v>
      </c>
      <c r="C532" s="47">
        <f>IF(VLOOKUP(A532,FPM!$A$5:$B$858,2,FALSE)/0.8&gt;VLOOKUP(A532,ICMS!$A$1:$B$854,2,FALSE),0.01,IF(VLOOKUP(A532,'Área Sudene Idene'!$A$1:$B$854,2,FALSE)="sudene/idene",0.05,IF(VLOOKUP(Resumo!A532,'IDH-M'!$A$1:$C$855,3,FALSE)&lt;=0.776,0.05,0.1)))</f>
        <v>0.01</v>
      </c>
      <c r="D532" s="47">
        <f t="shared" si="8"/>
        <v>0</v>
      </c>
    </row>
    <row r="533" spans="1:4" hidden="1" x14ac:dyDescent="0.25">
      <c r="A533" s="2" t="s">
        <v>539</v>
      </c>
      <c r="B533" s="1">
        <f>IF(VLOOKUP(A533,FPM!$A$5:$B$858,2,FALSE)&gt;VLOOKUP(A533,ICMS!$A$1:$B$854,2,FALSE),0.01,IF(VLOOKUP(A533,'Área Sudene Idene'!$A$1:$B$854,2,FALSE)="sudene/idene",0.05,IF(VLOOKUP(Resumo!A533,'IDH-M'!$A$1:$C$855,3,FALSE)&lt;=0.776,0.05,0.1)))</f>
        <v>0.01</v>
      </c>
      <c r="C533" s="47">
        <f>IF(VLOOKUP(A533,FPM!$A$5:$B$858,2,FALSE)/0.8&gt;VLOOKUP(A533,ICMS!$A$1:$B$854,2,FALSE),0.01,IF(VLOOKUP(A533,'Área Sudene Idene'!$A$1:$B$854,2,FALSE)="sudene/idene",0.05,IF(VLOOKUP(Resumo!A533,'IDH-M'!$A$1:$C$855,3,FALSE)&lt;=0.776,0.05,0.1)))</f>
        <v>0.01</v>
      </c>
      <c r="D533" s="47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IF(VLOOKUP(A534,FPM!$A$5:$B$858,2,FALSE)&gt;VLOOKUP(A534,ICMS!$A$1:$B$854,2,FALSE),0.01,IF(VLOOKUP(A534,'Área Sudene Idene'!$A$1:$B$854,2,FALSE)="sudene/idene",0.05,IF(VLOOKUP(Resumo!A534,'IDH-M'!$A$1:$C$855,3,FALSE)&lt;=0.776,0.05,0.1)))</f>
        <v>0.01</v>
      </c>
      <c r="C534" s="47">
        <f>IF(VLOOKUP(A534,FPM!$A$5:$B$858,2,FALSE)/0.8&gt;VLOOKUP(A534,ICMS!$A$1:$B$854,2,FALSE),0.01,IF(VLOOKUP(A534,'Área Sudene Idene'!$A$1:$B$854,2,FALSE)="sudene/idene",0.05,IF(VLOOKUP(Resumo!A534,'IDH-M'!$A$1:$C$855,3,FALSE)&lt;=0.776,0.05,0.1)))</f>
        <v>0.01</v>
      </c>
      <c r="D534" s="47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IF(VLOOKUP(A535,FPM!$A$5:$B$858,2,FALSE)&gt;VLOOKUP(A535,ICMS!$A$1:$B$854,2,FALSE),0.01,IF(VLOOKUP(A535,'Área Sudene Idene'!$A$1:$B$854,2,FALSE)="sudene/idene",0.05,IF(VLOOKUP(Resumo!A535,'IDH-M'!$A$1:$C$855,3,FALSE)&lt;=0.776,0.05,0.1)))</f>
        <v>0.01</v>
      </c>
      <c r="C535" s="47">
        <f>IF(VLOOKUP(A535,FPM!$A$5:$B$858,2,FALSE)/0.8&gt;VLOOKUP(A535,ICMS!$A$1:$B$854,2,FALSE),0.01,IF(VLOOKUP(A535,'Área Sudene Idene'!$A$1:$B$854,2,FALSE)="sudene/idene",0.05,IF(VLOOKUP(Resumo!A535,'IDH-M'!$A$1:$C$855,3,FALSE)&lt;=0.776,0.05,0.1)))</f>
        <v>0.01</v>
      </c>
      <c r="D535" s="47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IF(VLOOKUP(A536,FPM!$A$5:$B$858,2,FALSE)&gt;VLOOKUP(A536,ICMS!$A$1:$B$854,2,FALSE),0.01,IF(VLOOKUP(A536,'Área Sudene Idene'!$A$1:$B$854,2,FALSE)="sudene/idene",0.05,IF(VLOOKUP(Resumo!A536,'IDH-M'!$A$1:$C$855,3,FALSE)&lt;=0.776,0.05,0.1)))</f>
        <v>0.01</v>
      </c>
      <c r="C536" s="47">
        <f>IF(VLOOKUP(A536,FPM!$A$5:$B$858,2,FALSE)/0.8&gt;VLOOKUP(A536,ICMS!$A$1:$B$854,2,FALSE),0.01,IF(VLOOKUP(A536,'Área Sudene Idene'!$A$1:$B$854,2,FALSE)="sudene/idene",0.05,IF(VLOOKUP(Resumo!A536,'IDH-M'!$A$1:$C$855,3,FALSE)&lt;=0.776,0.05,0.1)))</f>
        <v>0.01</v>
      </c>
      <c r="D536" s="47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IF(VLOOKUP(A537,FPM!$A$5:$B$858,2,FALSE)&gt;VLOOKUP(A537,ICMS!$A$1:$B$854,2,FALSE),0.01,IF(VLOOKUP(A537,'Área Sudene Idene'!$A$1:$B$854,2,FALSE)="sudene/idene",0.05,IF(VLOOKUP(Resumo!A537,'IDH-M'!$A$1:$C$855,3,FALSE)&lt;=0.776,0.05,0.1)))</f>
        <v>0.01</v>
      </c>
      <c r="C537" s="47">
        <f>IF(VLOOKUP(A537,FPM!$A$5:$B$858,2,FALSE)/0.8&gt;VLOOKUP(A537,ICMS!$A$1:$B$854,2,FALSE),0.01,IF(VLOOKUP(A537,'Área Sudene Idene'!$A$1:$B$854,2,FALSE)="sudene/idene",0.05,IF(VLOOKUP(Resumo!A537,'IDH-M'!$A$1:$C$855,3,FALSE)&lt;=0.776,0.05,0.1)))</f>
        <v>0.01</v>
      </c>
      <c r="D537" s="47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IF(VLOOKUP(A538,FPM!$A$5:$B$858,2,FALSE)&gt;VLOOKUP(A538,ICMS!$A$1:$B$854,2,FALSE),0.01,IF(VLOOKUP(A538,'Área Sudene Idene'!$A$1:$B$854,2,FALSE)="sudene/idene",0.05,IF(VLOOKUP(Resumo!A538,'IDH-M'!$A$1:$C$855,3,FALSE)&lt;=0.776,0.05,0.1)))</f>
        <v>0.01</v>
      </c>
      <c r="C538" s="47">
        <f>IF(VLOOKUP(A538,FPM!$A$5:$B$858,2,FALSE)/0.8&gt;VLOOKUP(A538,ICMS!$A$1:$B$854,2,FALSE),0.01,IF(VLOOKUP(A538,'Área Sudene Idene'!$A$1:$B$854,2,FALSE)="sudene/idene",0.05,IF(VLOOKUP(Resumo!A538,'IDH-M'!$A$1:$C$855,3,FALSE)&lt;=0.776,0.05,0.1)))</f>
        <v>0.01</v>
      </c>
      <c r="D538" s="47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IF(VLOOKUP(A539,FPM!$A$5:$B$858,2,FALSE)&gt;VLOOKUP(A539,ICMS!$A$1:$B$854,2,FALSE),0.01,IF(VLOOKUP(A539,'Área Sudene Idene'!$A$1:$B$854,2,FALSE)="sudene/idene",0.05,IF(VLOOKUP(Resumo!A539,'IDH-M'!$A$1:$C$855,3,FALSE)&lt;=0.776,0.05,0.1)))</f>
        <v>0.05</v>
      </c>
      <c r="C539" s="47">
        <f>IF(VLOOKUP(A539,FPM!$A$5:$B$858,2,FALSE)/0.8&gt;VLOOKUP(A539,ICMS!$A$1:$B$854,2,FALSE),0.01,IF(VLOOKUP(A539,'Área Sudene Idene'!$A$1:$B$854,2,FALSE)="sudene/idene",0.05,IF(VLOOKUP(Resumo!A539,'IDH-M'!$A$1:$C$855,3,FALSE)&lt;=0.776,0.05,0.1)))</f>
        <v>0.05</v>
      </c>
      <c r="D539" s="47">
        <f t="shared" si="8"/>
        <v>0</v>
      </c>
    </row>
    <row r="540" spans="1:4" x14ac:dyDescent="0.25">
      <c r="A540" s="2" t="s">
        <v>546</v>
      </c>
      <c r="B540" s="1">
        <f>IF(VLOOKUP(A540,FPM!$A$5:$B$858,2,FALSE)&gt;VLOOKUP(A540,ICMS!$A$1:$B$854,2,FALSE),0.01,IF(VLOOKUP(A540,'Área Sudene Idene'!$A$1:$B$854,2,FALSE)="sudene/idene",0.05,IF(VLOOKUP(Resumo!A540,'IDH-M'!$A$1:$C$855,3,FALSE)&lt;=0.776,0.05,0.1)))</f>
        <v>0.05</v>
      </c>
      <c r="C540" s="47">
        <f>IF(VLOOKUP(A540,FPM!$A$5:$B$858,2,FALSE)/0.8&gt;VLOOKUP(A540,ICMS!$A$1:$B$854,2,FALSE),0.01,IF(VLOOKUP(A540,'Área Sudene Idene'!$A$1:$B$854,2,FALSE)="sudene/idene",0.05,IF(VLOOKUP(Resumo!A540,'IDH-M'!$A$1:$C$855,3,FALSE)&lt;=0.776,0.05,0.1)))</f>
        <v>0.01</v>
      </c>
      <c r="D540" s="47">
        <f t="shared" si="8"/>
        <v>0.04</v>
      </c>
    </row>
    <row r="541" spans="1:4" hidden="1" x14ac:dyDescent="0.25">
      <c r="A541" s="2" t="s">
        <v>547</v>
      </c>
      <c r="B541" s="1">
        <f>IF(VLOOKUP(A541,FPM!$A$5:$B$858,2,FALSE)&gt;VLOOKUP(A541,ICMS!$A$1:$B$854,2,FALSE),0.01,IF(VLOOKUP(A541,'Área Sudene Idene'!$A$1:$B$854,2,FALSE)="sudene/idene",0.05,IF(VLOOKUP(Resumo!A541,'IDH-M'!$A$1:$C$855,3,FALSE)&lt;=0.776,0.05,0.1)))</f>
        <v>0.05</v>
      </c>
      <c r="C541" s="47">
        <f>IF(VLOOKUP(A541,FPM!$A$5:$B$858,2,FALSE)/0.8&gt;VLOOKUP(A541,ICMS!$A$1:$B$854,2,FALSE),0.01,IF(VLOOKUP(A541,'Área Sudene Idene'!$A$1:$B$854,2,FALSE)="sudene/idene",0.05,IF(VLOOKUP(Resumo!A541,'IDH-M'!$A$1:$C$855,3,FALSE)&lt;=0.776,0.05,0.1)))</f>
        <v>0.05</v>
      </c>
      <c r="D541" s="47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IF(VLOOKUP(A542,FPM!$A$5:$B$858,2,FALSE)&gt;VLOOKUP(A542,ICMS!$A$1:$B$854,2,FALSE),0.01,IF(VLOOKUP(A542,'Área Sudene Idene'!$A$1:$B$854,2,FALSE)="sudene/idene",0.05,IF(VLOOKUP(Resumo!A542,'IDH-M'!$A$1:$C$855,3,FALSE)&lt;=0.776,0.05,0.1)))</f>
        <v>0.01</v>
      </c>
      <c r="C542" s="47">
        <f>IF(VLOOKUP(A542,FPM!$A$5:$B$858,2,FALSE)/0.8&gt;VLOOKUP(A542,ICMS!$A$1:$B$854,2,FALSE),0.01,IF(VLOOKUP(A542,'Área Sudene Idene'!$A$1:$B$854,2,FALSE)="sudene/idene",0.05,IF(VLOOKUP(Resumo!A542,'IDH-M'!$A$1:$C$855,3,FALSE)&lt;=0.776,0.05,0.1)))</f>
        <v>0.01</v>
      </c>
      <c r="D542" s="47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IF(VLOOKUP(A543,FPM!$A$5:$B$858,2,FALSE)&gt;VLOOKUP(A543,ICMS!$A$1:$B$854,2,FALSE),0.01,IF(VLOOKUP(A543,'Área Sudene Idene'!$A$1:$B$854,2,FALSE)="sudene/idene",0.05,IF(VLOOKUP(Resumo!A543,'IDH-M'!$A$1:$C$855,3,FALSE)&lt;=0.776,0.05,0.1)))</f>
        <v>0.01</v>
      </c>
      <c r="C543" s="47">
        <f>IF(VLOOKUP(A543,FPM!$A$5:$B$858,2,FALSE)/0.8&gt;VLOOKUP(A543,ICMS!$A$1:$B$854,2,FALSE),0.01,IF(VLOOKUP(A543,'Área Sudene Idene'!$A$1:$B$854,2,FALSE)="sudene/idene",0.05,IF(VLOOKUP(Resumo!A543,'IDH-M'!$A$1:$C$855,3,FALSE)&lt;=0.776,0.05,0.1)))</f>
        <v>0.01</v>
      </c>
      <c r="D543" s="47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IF(VLOOKUP(A544,FPM!$A$5:$B$858,2,FALSE)&gt;VLOOKUP(A544,ICMS!$A$1:$B$854,2,FALSE),0.01,IF(VLOOKUP(A544,'Área Sudene Idene'!$A$1:$B$854,2,FALSE)="sudene/idene",0.05,IF(VLOOKUP(Resumo!A544,'IDH-M'!$A$1:$C$855,3,FALSE)&lt;=0.776,0.05,0.1)))</f>
        <v>0.01</v>
      </c>
      <c r="C544" s="47">
        <f>IF(VLOOKUP(A544,FPM!$A$5:$B$858,2,FALSE)/0.8&gt;VLOOKUP(A544,ICMS!$A$1:$B$854,2,FALSE),0.01,IF(VLOOKUP(A544,'Área Sudene Idene'!$A$1:$B$854,2,FALSE)="sudene/idene",0.05,IF(VLOOKUP(Resumo!A544,'IDH-M'!$A$1:$C$855,3,FALSE)&lt;=0.776,0.05,0.1)))</f>
        <v>0.01</v>
      </c>
      <c r="D544" s="47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IF(VLOOKUP(A545,FPM!$A$5:$B$858,2,FALSE)&gt;VLOOKUP(A545,ICMS!$A$1:$B$854,2,FALSE),0.01,IF(VLOOKUP(A545,'Área Sudene Idene'!$A$1:$B$854,2,FALSE)="sudene/idene",0.05,IF(VLOOKUP(Resumo!A545,'IDH-M'!$A$1:$C$855,3,FALSE)&lt;=0.776,0.05,0.1)))</f>
        <v>0.01</v>
      </c>
      <c r="C545" s="47">
        <f>IF(VLOOKUP(A545,FPM!$A$5:$B$858,2,FALSE)/0.8&gt;VLOOKUP(A545,ICMS!$A$1:$B$854,2,FALSE),0.01,IF(VLOOKUP(A545,'Área Sudene Idene'!$A$1:$B$854,2,FALSE)="sudene/idene",0.05,IF(VLOOKUP(Resumo!A545,'IDH-M'!$A$1:$C$855,3,FALSE)&lt;=0.776,0.05,0.1)))</f>
        <v>0.01</v>
      </c>
      <c r="D545" s="47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IF(VLOOKUP(A546,FPM!$A$5:$B$858,2,FALSE)&gt;VLOOKUP(A546,ICMS!$A$1:$B$854,2,FALSE),0.01,IF(VLOOKUP(A546,'Área Sudene Idene'!$A$1:$B$854,2,FALSE)="sudene/idene",0.05,IF(VLOOKUP(Resumo!A546,'IDH-M'!$A$1:$C$855,3,FALSE)&lt;=0.776,0.05,0.1)))</f>
        <v>0.01</v>
      </c>
      <c r="C546" s="47">
        <f>IF(VLOOKUP(A546,FPM!$A$5:$B$858,2,FALSE)/0.8&gt;VLOOKUP(A546,ICMS!$A$1:$B$854,2,FALSE),0.01,IF(VLOOKUP(A546,'Área Sudene Idene'!$A$1:$B$854,2,FALSE)="sudene/idene",0.05,IF(VLOOKUP(Resumo!A546,'IDH-M'!$A$1:$C$855,3,FALSE)&lt;=0.776,0.05,0.1)))</f>
        <v>0.01</v>
      </c>
      <c r="D546" s="47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IF(VLOOKUP(A547,FPM!$A$5:$B$858,2,FALSE)&gt;VLOOKUP(A547,ICMS!$A$1:$B$854,2,FALSE),0.01,IF(VLOOKUP(A547,'Área Sudene Idene'!$A$1:$B$854,2,FALSE)="sudene/idene",0.05,IF(VLOOKUP(Resumo!A547,'IDH-M'!$A$1:$C$855,3,FALSE)&lt;=0.776,0.05,0.1)))</f>
        <v>0.05</v>
      </c>
      <c r="C547" s="47">
        <f>IF(VLOOKUP(A547,FPM!$A$5:$B$858,2,FALSE)/0.8&gt;VLOOKUP(A547,ICMS!$A$1:$B$854,2,FALSE),0.01,IF(VLOOKUP(A547,'Área Sudene Idene'!$A$1:$B$854,2,FALSE)="sudene/idene",0.05,IF(VLOOKUP(Resumo!A547,'IDH-M'!$A$1:$C$855,3,FALSE)&lt;=0.776,0.05,0.1)))</f>
        <v>0.05</v>
      </c>
      <c r="D547" s="47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IF(VLOOKUP(A548,FPM!$A$5:$B$858,2,FALSE)&gt;VLOOKUP(A548,ICMS!$A$1:$B$854,2,FALSE),0.01,IF(VLOOKUP(A548,'Área Sudene Idene'!$A$1:$B$854,2,FALSE)="sudene/idene",0.05,IF(VLOOKUP(Resumo!A548,'IDH-M'!$A$1:$C$855,3,FALSE)&lt;=0.776,0.05,0.1)))</f>
        <v>0.01</v>
      </c>
      <c r="C548" s="47">
        <f>IF(VLOOKUP(A548,FPM!$A$5:$B$858,2,FALSE)/0.8&gt;VLOOKUP(A548,ICMS!$A$1:$B$854,2,FALSE),0.01,IF(VLOOKUP(A548,'Área Sudene Idene'!$A$1:$B$854,2,FALSE)="sudene/idene",0.05,IF(VLOOKUP(Resumo!A548,'IDH-M'!$A$1:$C$855,3,FALSE)&lt;=0.776,0.05,0.1)))</f>
        <v>0.01</v>
      </c>
      <c r="D548" s="47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IF(VLOOKUP(A549,FPM!$A$5:$B$858,2,FALSE)&gt;VLOOKUP(A549,ICMS!$A$1:$B$854,2,FALSE),0.01,IF(VLOOKUP(A549,'Área Sudene Idene'!$A$1:$B$854,2,FALSE)="sudene/idene",0.05,IF(VLOOKUP(Resumo!A549,'IDH-M'!$A$1:$C$855,3,FALSE)&lt;=0.776,0.05,0.1)))</f>
        <v>0.01</v>
      </c>
      <c r="C549" s="47">
        <f>IF(VLOOKUP(A549,FPM!$A$5:$B$858,2,FALSE)/0.8&gt;VLOOKUP(A549,ICMS!$A$1:$B$854,2,FALSE),0.01,IF(VLOOKUP(A549,'Área Sudene Idene'!$A$1:$B$854,2,FALSE)="sudene/idene",0.05,IF(VLOOKUP(Resumo!A549,'IDH-M'!$A$1:$C$855,3,FALSE)&lt;=0.776,0.05,0.1)))</f>
        <v>0.01</v>
      </c>
      <c r="D549" s="47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IF(VLOOKUP(A550,FPM!$A$5:$B$858,2,FALSE)&gt;VLOOKUP(A550,ICMS!$A$1:$B$854,2,FALSE),0.01,IF(VLOOKUP(A550,'Área Sudene Idene'!$A$1:$B$854,2,FALSE)="sudene/idene",0.05,IF(VLOOKUP(Resumo!A550,'IDH-M'!$A$1:$C$855,3,FALSE)&lt;=0.776,0.05,0.1)))</f>
        <v>0.01</v>
      </c>
      <c r="C550" s="47">
        <f>IF(VLOOKUP(A550,FPM!$A$5:$B$858,2,FALSE)/0.8&gt;VLOOKUP(A550,ICMS!$A$1:$B$854,2,FALSE),0.01,IF(VLOOKUP(A550,'Área Sudene Idene'!$A$1:$B$854,2,FALSE)="sudene/idene",0.05,IF(VLOOKUP(Resumo!A550,'IDH-M'!$A$1:$C$855,3,FALSE)&lt;=0.776,0.05,0.1)))</f>
        <v>0.01</v>
      </c>
      <c r="D550" s="47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IF(VLOOKUP(A551,FPM!$A$5:$B$858,2,FALSE)&gt;VLOOKUP(A551,ICMS!$A$1:$B$854,2,FALSE),0.01,IF(VLOOKUP(A551,'Área Sudene Idene'!$A$1:$B$854,2,FALSE)="sudene/idene",0.05,IF(VLOOKUP(Resumo!A551,'IDH-M'!$A$1:$C$855,3,FALSE)&lt;=0.776,0.05,0.1)))</f>
        <v>0.01</v>
      </c>
      <c r="C551" s="47">
        <f>IF(VLOOKUP(A551,FPM!$A$5:$B$858,2,FALSE)/0.8&gt;VLOOKUP(A551,ICMS!$A$1:$B$854,2,FALSE),0.01,IF(VLOOKUP(A551,'Área Sudene Idene'!$A$1:$B$854,2,FALSE)="sudene/idene",0.05,IF(VLOOKUP(Resumo!A551,'IDH-M'!$A$1:$C$855,3,FALSE)&lt;=0.776,0.05,0.1)))</f>
        <v>0.01</v>
      </c>
      <c r="D551" s="47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IF(VLOOKUP(A552,FPM!$A$5:$B$858,2,FALSE)&gt;VLOOKUP(A552,ICMS!$A$1:$B$854,2,FALSE),0.01,IF(VLOOKUP(A552,'Área Sudene Idene'!$A$1:$B$854,2,FALSE)="sudene/idene",0.05,IF(VLOOKUP(Resumo!A552,'IDH-M'!$A$1:$C$855,3,FALSE)&lt;=0.776,0.05,0.1)))</f>
        <v>0.05</v>
      </c>
      <c r="C552" s="47">
        <f>IF(VLOOKUP(A552,FPM!$A$5:$B$858,2,FALSE)/0.8&gt;VLOOKUP(A552,ICMS!$A$1:$B$854,2,FALSE),0.01,IF(VLOOKUP(A552,'Área Sudene Idene'!$A$1:$B$854,2,FALSE)="sudene/idene",0.05,IF(VLOOKUP(Resumo!A552,'IDH-M'!$A$1:$C$855,3,FALSE)&lt;=0.776,0.05,0.1)))</f>
        <v>0.05</v>
      </c>
      <c r="D552" s="47">
        <f t="shared" si="8"/>
        <v>0</v>
      </c>
    </row>
    <row r="553" spans="1:4" hidden="1" x14ac:dyDescent="0.25">
      <c r="A553" s="2" t="s">
        <v>559</v>
      </c>
      <c r="B553" s="1">
        <f>IF(VLOOKUP(A553,FPM!$A$5:$B$858,2,FALSE)&gt;VLOOKUP(A553,ICMS!$A$1:$B$854,2,FALSE),0.01,IF(VLOOKUP(A553,'Área Sudene Idene'!$A$1:$B$854,2,FALSE)="sudene/idene",0.05,IF(VLOOKUP(Resumo!A553,'IDH-M'!$A$1:$C$855,3,FALSE)&lt;=0.776,0.05,0.1)))</f>
        <v>0.05</v>
      </c>
      <c r="C553" s="47">
        <f>IF(VLOOKUP(A553,FPM!$A$5:$B$858,2,FALSE)/0.8&gt;VLOOKUP(A553,ICMS!$A$1:$B$854,2,FALSE),0.01,IF(VLOOKUP(A553,'Área Sudene Idene'!$A$1:$B$854,2,FALSE)="sudene/idene",0.05,IF(VLOOKUP(Resumo!A553,'IDH-M'!$A$1:$C$855,3,FALSE)&lt;=0.776,0.05,0.1)))</f>
        <v>0.05</v>
      </c>
      <c r="D553" s="47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IF(VLOOKUP(A554,FPM!$A$5:$B$858,2,FALSE)&gt;VLOOKUP(A554,ICMS!$A$1:$B$854,2,FALSE),0.01,IF(VLOOKUP(A554,'Área Sudene Idene'!$A$1:$B$854,2,FALSE)="sudene/idene",0.05,IF(VLOOKUP(Resumo!A554,'IDH-M'!$A$1:$C$855,3,FALSE)&lt;=0.776,0.05,0.1)))</f>
        <v>0.01</v>
      </c>
      <c r="C554" s="47">
        <f>IF(VLOOKUP(A554,FPM!$A$5:$B$858,2,FALSE)/0.8&gt;VLOOKUP(A554,ICMS!$A$1:$B$854,2,FALSE),0.01,IF(VLOOKUP(A554,'Área Sudene Idene'!$A$1:$B$854,2,FALSE)="sudene/idene",0.05,IF(VLOOKUP(Resumo!A554,'IDH-M'!$A$1:$C$855,3,FALSE)&lt;=0.776,0.05,0.1)))</f>
        <v>0.01</v>
      </c>
      <c r="D554" s="47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IF(VLOOKUP(A555,FPM!$A$5:$B$858,2,FALSE)&gt;VLOOKUP(A555,ICMS!$A$1:$B$854,2,FALSE),0.01,IF(VLOOKUP(A555,'Área Sudene Idene'!$A$1:$B$854,2,FALSE)="sudene/idene",0.05,IF(VLOOKUP(Resumo!A555,'IDH-M'!$A$1:$C$855,3,FALSE)&lt;=0.776,0.05,0.1)))</f>
        <v>0.01</v>
      </c>
      <c r="C555" s="47">
        <f>IF(VLOOKUP(A555,FPM!$A$5:$B$858,2,FALSE)/0.8&gt;VLOOKUP(A555,ICMS!$A$1:$B$854,2,FALSE),0.01,IF(VLOOKUP(A555,'Área Sudene Idene'!$A$1:$B$854,2,FALSE)="sudene/idene",0.05,IF(VLOOKUP(Resumo!A555,'IDH-M'!$A$1:$C$855,3,FALSE)&lt;=0.776,0.05,0.1)))</f>
        <v>0.01</v>
      </c>
      <c r="D555" s="47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IF(VLOOKUP(A556,FPM!$A$5:$B$858,2,FALSE)&gt;VLOOKUP(A556,ICMS!$A$1:$B$854,2,FALSE),0.01,IF(VLOOKUP(A556,'Área Sudene Idene'!$A$1:$B$854,2,FALSE)="sudene/idene",0.05,IF(VLOOKUP(Resumo!A556,'IDH-M'!$A$1:$C$855,3,FALSE)&lt;=0.776,0.05,0.1)))</f>
        <v>0.01</v>
      </c>
      <c r="C556" s="47">
        <f>IF(VLOOKUP(A556,FPM!$A$5:$B$858,2,FALSE)/0.8&gt;VLOOKUP(A556,ICMS!$A$1:$B$854,2,FALSE),0.01,IF(VLOOKUP(A556,'Área Sudene Idene'!$A$1:$B$854,2,FALSE)="sudene/idene",0.05,IF(VLOOKUP(Resumo!A556,'IDH-M'!$A$1:$C$855,3,FALSE)&lt;=0.776,0.05,0.1)))</f>
        <v>0.01</v>
      </c>
      <c r="D556" s="47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IF(VLOOKUP(A557,FPM!$A$5:$B$858,2,FALSE)&gt;VLOOKUP(A557,ICMS!$A$1:$B$854,2,FALSE),0.01,IF(VLOOKUP(A557,'Área Sudene Idene'!$A$1:$B$854,2,FALSE)="sudene/idene",0.05,IF(VLOOKUP(Resumo!A557,'IDH-M'!$A$1:$C$855,3,FALSE)&lt;=0.776,0.05,0.1)))</f>
        <v>0.01</v>
      </c>
      <c r="C557" s="47">
        <f>IF(VLOOKUP(A557,FPM!$A$5:$B$858,2,FALSE)/0.8&gt;VLOOKUP(A557,ICMS!$A$1:$B$854,2,FALSE),0.01,IF(VLOOKUP(A557,'Área Sudene Idene'!$A$1:$B$854,2,FALSE)="sudene/idene",0.05,IF(VLOOKUP(Resumo!A557,'IDH-M'!$A$1:$C$855,3,FALSE)&lt;=0.776,0.05,0.1)))</f>
        <v>0.01</v>
      </c>
      <c r="D557" s="47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IF(VLOOKUP(A558,FPM!$A$5:$B$858,2,FALSE)&gt;VLOOKUP(A558,ICMS!$A$1:$B$854,2,FALSE),0.01,IF(VLOOKUP(A558,'Área Sudene Idene'!$A$1:$B$854,2,FALSE)="sudene/idene",0.05,IF(VLOOKUP(Resumo!A558,'IDH-M'!$A$1:$C$855,3,FALSE)&lt;=0.776,0.05,0.1)))</f>
        <v>0.05</v>
      </c>
      <c r="C558" s="47">
        <f>IF(VLOOKUP(A558,FPM!$A$5:$B$858,2,FALSE)/0.8&gt;VLOOKUP(A558,ICMS!$A$1:$B$854,2,FALSE),0.01,IF(VLOOKUP(A558,'Área Sudene Idene'!$A$1:$B$854,2,FALSE)="sudene/idene",0.05,IF(VLOOKUP(Resumo!A558,'IDH-M'!$A$1:$C$855,3,FALSE)&lt;=0.776,0.05,0.1)))</f>
        <v>0.01</v>
      </c>
      <c r="D558" s="47">
        <f t="shared" si="8"/>
        <v>0.04</v>
      </c>
    </row>
    <row r="559" spans="1:4" hidden="1" x14ac:dyDescent="0.25">
      <c r="A559" s="2" t="s">
        <v>565</v>
      </c>
      <c r="B559" s="1">
        <f>IF(VLOOKUP(A559,FPM!$A$5:$B$858,2,FALSE)&gt;VLOOKUP(A559,ICMS!$A$1:$B$854,2,FALSE),0.01,IF(VLOOKUP(A559,'Área Sudene Idene'!$A$1:$B$854,2,FALSE)="sudene/idene",0.05,IF(VLOOKUP(Resumo!A559,'IDH-M'!$A$1:$C$855,3,FALSE)&lt;=0.776,0.05,0.1)))</f>
        <v>0.01</v>
      </c>
      <c r="C559" s="47">
        <f>IF(VLOOKUP(A559,FPM!$A$5:$B$858,2,FALSE)/0.8&gt;VLOOKUP(A559,ICMS!$A$1:$B$854,2,FALSE),0.01,IF(VLOOKUP(A559,'Área Sudene Idene'!$A$1:$B$854,2,FALSE)="sudene/idene",0.05,IF(VLOOKUP(Resumo!A559,'IDH-M'!$A$1:$C$855,3,FALSE)&lt;=0.776,0.05,0.1)))</f>
        <v>0.01</v>
      </c>
      <c r="D559" s="47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IF(VLOOKUP(A560,FPM!$A$5:$B$858,2,FALSE)&gt;VLOOKUP(A560,ICMS!$A$1:$B$854,2,FALSE),0.01,IF(VLOOKUP(A560,'Área Sudene Idene'!$A$1:$B$854,2,FALSE)="sudene/idene",0.05,IF(VLOOKUP(Resumo!A560,'IDH-M'!$A$1:$C$855,3,FALSE)&lt;=0.776,0.05,0.1)))</f>
        <v>0.01</v>
      </c>
      <c r="C560" s="47">
        <f>IF(VLOOKUP(A560,FPM!$A$5:$B$858,2,FALSE)/0.8&gt;VLOOKUP(A560,ICMS!$A$1:$B$854,2,FALSE),0.01,IF(VLOOKUP(A560,'Área Sudene Idene'!$A$1:$B$854,2,FALSE)="sudene/idene",0.05,IF(VLOOKUP(Resumo!A560,'IDH-M'!$A$1:$C$855,3,FALSE)&lt;=0.776,0.05,0.1)))</f>
        <v>0.01</v>
      </c>
      <c r="D560" s="47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IF(VLOOKUP(A561,FPM!$A$5:$B$858,2,FALSE)&gt;VLOOKUP(A561,ICMS!$A$1:$B$854,2,FALSE),0.01,IF(VLOOKUP(A561,'Área Sudene Idene'!$A$1:$B$854,2,FALSE)="sudene/idene",0.05,IF(VLOOKUP(Resumo!A561,'IDH-M'!$A$1:$C$855,3,FALSE)&lt;=0.776,0.05,0.1)))</f>
        <v>0.05</v>
      </c>
      <c r="C561" s="47">
        <f>IF(VLOOKUP(A561,FPM!$A$5:$B$858,2,FALSE)/0.8&gt;VLOOKUP(A561,ICMS!$A$1:$B$854,2,FALSE),0.01,IF(VLOOKUP(A561,'Área Sudene Idene'!$A$1:$B$854,2,FALSE)="sudene/idene",0.05,IF(VLOOKUP(Resumo!A561,'IDH-M'!$A$1:$C$855,3,FALSE)&lt;=0.776,0.05,0.1)))</f>
        <v>0.05</v>
      </c>
      <c r="D561" s="47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IF(VLOOKUP(A562,FPM!$A$5:$B$858,2,FALSE)&gt;VLOOKUP(A562,ICMS!$A$1:$B$854,2,FALSE),0.01,IF(VLOOKUP(A562,'Área Sudene Idene'!$A$1:$B$854,2,FALSE)="sudene/idene",0.05,IF(VLOOKUP(Resumo!A562,'IDH-M'!$A$1:$C$855,3,FALSE)&lt;=0.776,0.05,0.1)))</f>
        <v>0.01</v>
      </c>
      <c r="C562" s="47">
        <f>IF(VLOOKUP(A562,FPM!$A$5:$B$858,2,FALSE)/0.8&gt;VLOOKUP(A562,ICMS!$A$1:$B$854,2,FALSE),0.01,IF(VLOOKUP(A562,'Área Sudene Idene'!$A$1:$B$854,2,FALSE)="sudene/idene",0.05,IF(VLOOKUP(Resumo!A562,'IDH-M'!$A$1:$C$855,3,FALSE)&lt;=0.776,0.05,0.1)))</f>
        <v>0.01</v>
      </c>
      <c r="D562" s="47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IF(VLOOKUP(A563,FPM!$A$5:$B$858,2,FALSE)&gt;VLOOKUP(A563,ICMS!$A$1:$B$854,2,FALSE),0.01,IF(VLOOKUP(A563,'Área Sudene Idene'!$A$1:$B$854,2,FALSE)="sudene/idene",0.05,IF(VLOOKUP(Resumo!A563,'IDH-M'!$A$1:$C$855,3,FALSE)&lt;=0.776,0.05,0.1)))</f>
        <v>0.05</v>
      </c>
      <c r="C563" s="47">
        <f>IF(VLOOKUP(A563,FPM!$A$5:$B$858,2,FALSE)/0.8&gt;VLOOKUP(A563,ICMS!$A$1:$B$854,2,FALSE),0.01,IF(VLOOKUP(A563,'Área Sudene Idene'!$A$1:$B$854,2,FALSE)="sudene/idene",0.05,IF(VLOOKUP(Resumo!A563,'IDH-M'!$A$1:$C$855,3,FALSE)&lt;=0.776,0.05,0.1)))</f>
        <v>0.05</v>
      </c>
      <c r="D563" s="47">
        <f t="shared" si="8"/>
        <v>0</v>
      </c>
    </row>
    <row r="564" spans="1:4" hidden="1" x14ac:dyDescent="0.25">
      <c r="A564" s="2" t="s">
        <v>570</v>
      </c>
      <c r="B564" s="1">
        <f>IF(VLOOKUP(A564,FPM!$A$5:$B$858,2,FALSE)&gt;VLOOKUP(A564,ICMS!$A$1:$B$854,2,FALSE),0.01,IF(VLOOKUP(A564,'Área Sudene Idene'!$A$1:$B$854,2,FALSE)="sudene/idene",0.05,IF(VLOOKUP(Resumo!A564,'IDH-M'!$A$1:$C$855,3,FALSE)&lt;=0.776,0.05,0.1)))</f>
        <v>0.05</v>
      </c>
      <c r="C564" s="47">
        <f>IF(VLOOKUP(A564,FPM!$A$5:$B$858,2,FALSE)/0.8&gt;VLOOKUP(A564,ICMS!$A$1:$B$854,2,FALSE),0.01,IF(VLOOKUP(A564,'Área Sudene Idene'!$A$1:$B$854,2,FALSE)="sudene/idene",0.05,IF(VLOOKUP(Resumo!A564,'IDH-M'!$A$1:$C$855,3,FALSE)&lt;=0.776,0.05,0.1)))</f>
        <v>0.05</v>
      </c>
      <c r="D564" s="47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IF(VLOOKUP(A565,FPM!$A$5:$B$858,2,FALSE)&gt;VLOOKUP(A565,ICMS!$A$1:$B$854,2,FALSE),0.01,IF(VLOOKUP(A565,'Área Sudene Idene'!$A$1:$B$854,2,FALSE)="sudene/idene",0.05,IF(VLOOKUP(Resumo!A565,'IDH-M'!$A$1:$C$855,3,FALSE)&lt;=0.776,0.05,0.1)))</f>
        <v>0.01</v>
      </c>
      <c r="C565" s="47">
        <f>IF(VLOOKUP(A565,FPM!$A$5:$B$858,2,FALSE)/0.8&gt;VLOOKUP(A565,ICMS!$A$1:$B$854,2,FALSE),0.01,IF(VLOOKUP(A565,'Área Sudene Idene'!$A$1:$B$854,2,FALSE)="sudene/idene",0.05,IF(VLOOKUP(Resumo!A565,'IDH-M'!$A$1:$C$855,3,FALSE)&lt;=0.776,0.05,0.1)))</f>
        <v>0.01</v>
      </c>
      <c r="D565" s="47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IF(VLOOKUP(A566,FPM!$A$5:$B$858,2,FALSE)&gt;VLOOKUP(A566,ICMS!$A$1:$B$854,2,FALSE),0.01,IF(VLOOKUP(A566,'Área Sudene Idene'!$A$1:$B$854,2,FALSE)="sudene/idene",0.05,IF(VLOOKUP(Resumo!A566,'IDH-M'!$A$1:$C$855,3,FALSE)&lt;=0.776,0.05,0.1)))</f>
        <v>0.01</v>
      </c>
      <c r="C566" s="47">
        <f>IF(VLOOKUP(A566,FPM!$A$5:$B$858,2,FALSE)/0.8&gt;VLOOKUP(A566,ICMS!$A$1:$B$854,2,FALSE),0.01,IF(VLOOKUP(A566,'Área Sudene Idene'!$A$1:$B$854,2,FALSE)="sudene/idene",0.05,IF(VLOOKUP(Resumo!A566,'IDH-M'!$A$1:$C$855,3,FALSE)&lt;=0.776,0.05,0.1)))</f>
        <v>0.01</v>
      </c>
      <c r="D566" s="47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IF(VLOOKUP(A567,FPM!$A$5:$B$858,2,FALSE)&gt;VLOOKUP(A567,ICMS!$A$1:$B$854,2,FALSE),0.01,IF(VLOOKUP(A567,'Área Sudene Idene'!$A$1:$B$854,2,FALSE)="sudene/idene",0.05,IF(VLOOKUP(Resumo!A567,'IDH-M'!$A$1:$C$855,3,FALSE)&lt;=0.776,0.05,0.1)))</f>
        <v>0.01</v>
      </c>
      <c r="C567" s="47">
        <f>IF(VLOOKUP(A567,FPM!$A$5:$B$858,2,FALSE)/0.8&gt;VLOOKUP(A567,ICMS!$A$1:$B$854,2,FALSE),0.01,IF(VLOOKUP(A567,'Área Sudene Idene'!$A$1:$B$854,2,FALSE)="sudene/idene",0.05,IF(VLOOKUP(Resumo!A567,'IDH-M'!$A$1:$C$855,3,FALSE)&lt;=0.776,0.05,0.1)))</f>
        <v>0.01</v>
      </c>
      <c r="D567" s="47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IF(VLOOKUP(A568,FPM!$A$5:$B$858,2,FALSE)&gt;VLOOKUP(A568,ICMS!$A$1:$B$854,2,FALSE),0.01,IF(VLOOKUP(A568,'Área Sudene Idene'!$A$1:$B$854,2,FALSE)="sudene/idene",0.05,IF(VLOOKUP(Resumo!A568,'IDH-M'!$A$1:$C$855,3,FALSE)&lt;=0.776,0.05,0.1)))</f>
        <v>0.01</v>
      </c>
      <c r="C568" s="47">
        <f>IF(VLOOKUP(A568,FPM!$A$5:$B$858,2,FALSE)/0.8&gt;VLOOKUP(A568,ICMS!$A$1:$B$854,2,FALSE),0.01,IF(VLOOKUP(A568,'Área Sudene Idene'!$A$1:$B$854,2,FALSE)="sudene/idene",0.05,IF(VLOOKUP(Resumo!A568,'IDH-M'!$A$1:$C$855,3,FALSE)&lt;=0.776,0.05,0.1)))</f>
        <v>0.01</v>
      </c>
      <c r="D568" s="47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IF(VLOOKUP(A569,FPM!$A$5:$B$858,2,FALSE)&gt;VLOOKUP(A569,ICMS!$A$1:$B$854,2,FALSE),0.01,IF(VLOOKUP(A569,'Área Sudene Idene'!$A$1:$B$854,2,FALSE)="sudene/idene",0.05,IF(VLOOKUP(Resumo!A569,'IDH-M'!$A$1:$C$855,3,FALSE)&lt;=0.776,0.05,0.1)))</f>
        <v>0.01</v>
      </c>
      <c r="C569" s="47">
        <f>IF(VLOOKUP(A569,FPM!$A$5:$B$858,2,FALSE)/0.8&gt;VLOOKUP(A569,ICMS!$A$1:$B$854,2,FALSE),0.01,IF(VLOOKUP(A569,'Área Sudene Idene'!$A$1:$B$854,2,FALSE)="sudene/idene",0.05,IF(VLOOKUP(Resumo!A569,'IDH-M'!$A$1:$C$855,3,FALSE)&lt;=0.776,0.05,0.1)))</f>
        <v>0.01</v>
      </c>
      <c r="D569" s="47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IF(VLOOKUP(A570,FPM!$A$5:$B$858,2,FALSE)&gt;VLOOKUP(A570,ICMS!$A$1:$B$854,2,FALSE),0.01,IF(VLOOKUP(A570,'Área Sudene Idene'!$A$1:$B$854,2,FALSE)="sudene/idene",0.05,IF(VLOOKUP(Resumo!A570,'IDH-M'!$A$1:$C$855,3,FALSE)&lt;=0.776,0.05,0.1)))</f>
        <v>0.01</v>
      </c>
      <c r="C570" s="47">
        <f>IF(VLOOKUP(A570,FPM!$A$5:$B$858,2,FALSE)/0.8&gt;VLOOKUP(A570,ICMS!$A$1:$B$854,2,FALSE),0.01,IF(VLOOKUP(A570,'Área Sudene Idene'!$A$1:$B$854,2,FALSE)="sudene/idene",0.05,IF(VLOOKUP(Resumo!A570,'IDH-M'!$A$1:$C$855,3,FALSE)&lt;=0.776,0.05,0.1)))</f>
        <v>0.01</v>
      </c>
      <c r="D570" s="47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IF(VLOOKUP(A571,FPM!$A$5:$B$858,2,FALSE)&gt;VLOOKUP(A571,ICMS!$A$1:$B$854,2,FALSE),0.01,IF(VLOOKUP(A571,'Área Sudene Idene'!$A$1:$B$854,2,FALSE)="sudene/idene",0.05,IF(VLOOKUP(Resumo!A571,'IDH-M'!$A$1:$C$855,3,FALSE)&lt;=0.776,0.05,0.1)))</f>
        <v>0.01</v>
      </c>
      <c r="C571" s="47">
        <f>IF(VLOOKUP(A571,FPM!$A$5:$B$858,2,FALSE)/0.8&gt;VLOOKUP(A571,ICMS!$A$1:$B$854,2,FALSE),0.01,IF(VLOOKUP(A571,'Área Sudene Idene'!$A$1:$B$854,2,FALSE)="sudene/idene",0.05,IF(VLOOKUP(Resumo!A571,'IDH-M'!$A$1:$C$855,3,FALSE)&lt;=0.776,0.05,0.1)))</f>
        <v>0.01</v>
      </c>
      <c r="D571" s="47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IF(VLOOKUP(A572,FPM!$A$5:$B$858,2,FALSE)&gt;VLOOKUP(A572,ICMS!$A$1:$B$854,2,FALSE),0.01,IF(VLOOKUP(A572,'Área Sudene Idene'!$A$1:$B$854,2,FALSE)="sudene/idene",0.05,IF(VLOOKUP(Resumo!A572,'IDH-M'!$A$1:$C$855,3,FALSE)&lt;=0.776,0.05,0.1)))</f>
        <v>0.01</v>
      </c>
      <c r="C572" s="47">
        <f>IF(VLOOKUP(A572,FPM!$A$5:$B$858,2,FALSE)/0.8&gt;VLOOKUP(A572,ICMS!$A$1:$B$854,2,FALSE),0.01,IF(VLOOKUP(A572,'Área Sudene Idene'!$A$1:$B$854,2,FALSE)="sudene/idene",0.05,IF(VLOOKUP(Resumo!A572,'IDH-M'!$A$1:$C$855,3,FALSE)&lt;=0.776,0.05,0.1)))</f>
        <v>0.01</v>
      </c>
      <c r="D572" s="47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IF(VLOOKUP(A573,FPM!$A$5:$B$858,2,FALSE)&gt;VLOOKUP(A573,ICMS!$A$1:$B$854,2,FALSE),0.01,IF(VLOOKUP(A573,'Área Sudene Idene'!$A$1:$B$854,2,FALSE)="sudene/idene",0.05,IF(VLOOKUP(Resumo!A573,'IDH-M'!$A$1:$C$855,3,FALSE)&lt;=0.776,0.05,0.1)))</f>
        <v>0.01</v>
      </c>
      <c r="C573" s="47">
        <f>IF(VLOOKUP(A573,FPM!$A$5:$B$858,2,FALSE)/0.8&gt;VLOOKUP(A573,ICMS!$A$1:$B$854,2,FALSE),0.01,IF(VLOOKUP(A573,'Área Sudene Idene'!$A$1:$B$854,2,FALSE)="sudene/idene",0.05,IF(VLOOKUP(Resumo!A573,'IDH-M'!$A$1:$C$855,3,FALSE)&lt;=0.776,0.05,0.1)))</f>
        <v>0.01</v>
      </c>
      <c r="D573" s="47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IF(VLOOKUP(A574,FPM!$A$5:$B$858,2,FALSE)&gt;VLOOKUP(A574,ICMS!$A$1:$B$854,2,FALSE),0.01,IF(VLOOKUP(A574,'Área Sudene Idene'!$A$1:$B$854,2,FALSE)="sudene/idene",0.05,IF(VLOOKUP(Resumo!A574,'IDH-M'!$A$1:$C$855,3,FALSE)&lt;=0.776,0.05,0.1)))</f>
        <v>0.01</v>
      </c>
      <c r="C574" s="47">
        <f>IF(VLOOKUP(A574,FPM!$A$5:$B$858,2,FALSE)/0.8&gt;VLOOKUP(A574,ICMS!$A$1:$B$854,2,FALSE),0.01,IF(VLOOKUP(A574,'Área Sudene Idene'!$A$1:$B$854,2,FALSE)="sudene/idene",0.05,IF(VLOOKUP(Resumo!A574,'IDH-M'!$A$1:$C$855,3,FALSE)&lt;=0.776,0.05,0.1)))</f>
        <v>0.01</v>
      </c>
      <c r="D574" s="47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IF(VLOOKUP(A575,FPM!$A$5:$B$858,2,FALSE)&gt;VLOOKUP(A575,ICMS!$A$1:$B$854,2,FALSE),0.01,IF(VLOOKUP(A575,'Área Sudene Idene'!$A$1:$B$854,2,FALSE)="sudene/idene",0.05,IF(VLOOKUP(Resumo!A575,'IDH-M'!$A$1:$C$855,3,FALSE)&lt;=0.776,0.05,0.1)))</f>
        <v>0.01</v>
      </c>
      <c r="C575" s="47">
        <f>IF(VLOOKUP(A575,FPM!$A$5:$B$858,2,FALSE)/0.8&gt;VLOOKUP(A575,ICMS!$A$1:$B$854,2,FALSE),0.01,IF(VLOOKUP(A575,'Área Sudene Idene'!$A$1:$B$854,2,FALSE)="sudene/idene",0.05,IF(VLOOKUP(Resumo!A575,'IDH-M'!$A$1:$C$855,3,FALSE)&lt;=0.776,0.05,0.1)))</f>
        <v>0.01</v>
      </c>
      <c r="D575" s="47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IF(VLOOKUP(A576,FPM!$A$5:$B$858,2,FALSE)&gt;VLOOKUP(A576,ICMS!$A$1:$B$854,2,FALSE),0.01,IF(VLOOKUP(A576,'Área Sudene Idene'!$A$1:$B$854,2,FALSE)="sudene/idene",0.05,IF(VLOOKUP(Resumo!A576,'IDH-M'!$A$1:$C$855,3,FALSE)&lt;=0.776,0.05,0.1)))</f>
        <v>0.01</v>
      </c>
      <c r="C576" s="47">
        <f>IF(VLOOKUP(A576,FPM!$A$5:$B$858,2,FALSE)/0.8&gt;VLOOKUP(A576,ICMS!$A$1:$B$854,2,FALSE),0.01,IF(VLOOKUP(A576,'Área Sudene Idene'!$A$1:$B$854,2,FALSE)="sudene/idene",0.05,IF(VLOOKUP(Resumo!A576,'IDH-M'!$A$1:$C$855,3,FALSE)&lt;=0.776,0.05,0.1)))</f>
        <v>0.01</v>
      </c>
      <c r="D576" s="47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IF(VLOOKUP(A577,FPM!$A$5:$B$858,2,FALSE)&gt;VLOOKUP(A577,ICMS!$A$1:$B$854,2,FALSE),0.01,IF(VLOOKUP(A577,'Área Sudene Idene'!$A$1:$B$854,2,FALSE)="sudene/idene",0.05,IF(VLOOKUP(Resumo!A577,'IDH-M'!$A$1:$C$855,3,FALSE)&lt;=0.776,0.05,0.1)))</f>
        <v>0.01</v>
      </c>
      <c r="C577" s="47">
        <f>IF(VLOOKUP(A577,FPM!$A$5:$B$858,2,FALSE)/0.8&gt;VLOOKUP(A577,ICMS!$A$1:$B$854,2,FALSE),0.01,IF(VLOOKUP(A577,'Área Sudene Idene'!$A$1:$B$854,2,FALSE)="sudene/idene",0.05,IF(VLOOKUP(Resumo!A577,'IDH-M'!$A$1:$C$855,3,FALSE)&lt;=0.776,0.05,0.1)))</f>
        <v>0.01</v>
      </c>
      <c r="D577" s="47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IF(VLOOKUP(A578,FPM!$A$5:$B$858,2,FALSE)&gt;VLOOKUP(A578,ICMS!$A$1:$B$854,2,FALSE),0.01,IF(VLOOKUP(A578,'Área Sudene Idene'!$A$1:$B$854,2,FALSE)="sudene/idene",0.05,IF(VLOOKUP(Resumo!A578,'IDH-M'!$A$1:$C$855,3,FALSE)&lt;=0.776,0.05,0.1)))</f>
        <v>0.05</v>
      </c>
      <c r="C578" s="47">
        <f>IF(VLOOKUP(A578,FPM!$A$5:$B$858,2,FALSE)/0.8&gt;VLOOKUP(A578,ICMS!$A$1:$B$854,2,FALSE),0.01,IF(VLOOKUP(A578,'Área Sudene Idene'!$A$1:$B$854,2,FALSE)="sudene/idene",0.05,IF(VLOOKUP(Resumo!A578,'IDH-M'!$A$1:$C$855,3,FALSE)&lt;=0.776,0.05,0.1)))</f>
        <v>0.05</v>
      </c>
      <c r="D578" s="47">
        <f t="shared" si="8"/>
        <v>0</v>
      </c>
    </row>
    <row r="579" spans="1:4" hidden="1" x14ac:dyDescent="0.25">
      <c r="A579" s="2" t="s">
        <v>585</v>
      </c>
      <c r="B579" s="1">
        <f>IF(VLOOKUP(A579,FPM!$A$5:$B$858,2,FALSE)&gt;VLOOKUP(A579,ICMS!$A$1:$B$854,2,FALSE),0.01,IF(VLOOKUP(A579,'Área Sudene Idene'!$A$1:$B$854,2,FALSE)="sudene/idene",0.05,IF(VLOOKUP(Resumo!A579,'IDH-M'!$A$1:$C$855,3,FALSE)&lt;=0.776,0.05,0.1)))</f>
        <v>0.01</v>
      </c>
      <c r="C579" s="47">
        <f>IF(VLOOKUP(A579,FPM!$A$5:$B$858,2,FALSE)/0.8&gt;VLOOKUP(A579,ICMS!$A$1:$B$854,2,FALSE),0.01,IF(VLOOKUP(A579,'Área Sudene Idene'!$A$1:$B$854,2,FALSE)="sudene/idene",0.05,IF(VLOOKUP(Resumo!A579,'IDH-M'!$A$1:$C$855,3,FALSE)&lt;=0.776,0.05,0.1)))</f>
        <v>0.01</v>
      </c>
      <c r="D579" s="47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IF(VLOOKUP(A580,FPM!$A$5:$B$858,2,FALSE)&gt;VLOOKUP(A580,ICMS!$A$1:$B$854,2,FALSE),0.01,IF(VLOOKUP(A580,'Área Sudene Idene'!$A$1:$B$854,2,FALSE)="sudene/idene",0.05,IF(VLOOKUP(Resumo!A580,'IDH-M'!$A$1:$C$855,3,FALSE)&lt;=0.776,0.05,0.1)))</f>
        <v>0.01</v>
      </c>
      <c r="C580" s="47">
        <f>IF(VLOOKUP(A580,FPM!$A$5:$B$858,2,FALSE)/0.8&gt;VLOOKUP(A580,ICMS!$A$1:$B$854,2,FALSE),0.01,IF(VLOOKUP(A580,'Área Sudene Idene'!$A$1:$B$854,2,FALSE)="sudene/idene",0.05,IF(VLOOKUP(Resumo!A580,'IDH-M'!$A$1:$C$855,3,FALSE)&lt;=0.776,0.05,0.1)))</f>
        <v>0.01</v>
      </c>
      <c r="D580" s="47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IF(VLOOKUP(A581,FPM!$A$5:$B$858,2,FALSE)&gt;VLOOKUP(A581,ICMS!$A$1:$B$854,2,FALSE),0.01,IF(VLOOKUP(A581,'Área Sudene Idene'!$A$1:$B$854,2,FALSE)="sudene/idene",0.05,IF(VLOOKUP(Resumo!A581,'IDH-M'!$A$1:$C$855,3,FALSE)&lt;=0.776,0.05,0.1)))</f>
        <v>0.01</v>
      </c>
      <c r="C581" s="47">
        <f>IF(VLOOKUP(A581,FPM!$A$5:$B$858,2,FALSE)/0.8&gt;VLOOKUP(A581,ICMS!$A$1:$B$854,2,FALSE),0.01,IF(VLOOKUP(A581,'Área Sudene Idene'!$A$1:$B$854,2,FALSE)="sudene/idene",0.05,IF(VLOOKUP(Resumo!A581,'IDH-M'!$A$1:$C$855,3,FALSE)&lt;=0.776,0.05,0.1)))</f>
        <v>0.01</v>
      </c>
      <c r="D581" s="47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IF(VLOOKUP(A582,FPM!$A$5:$B$858,2,FALSE)&gt;VLOOKUP(A582,ICMS!$A$1:$B$854,2,FALSE),0.01,IF(VLOOKUP(A582,'Área Sudene Idene'!$A$1:$B$854,2,FALSE)="sudene/idene",0.05,IF(VLOOKUP(Resumo!A582,'IDH-M'!$A$1:$C$855,3,FALSE)&lt;=0.776,0.05,0.1)))</f>
        <v>0.01</v>
      </c>
      <c r="C582" s="47">
        <f>IF(VLOOKUP(A582,FPM!$A$5:$B$858,2,FALSE)/0.8&gt;VLOOKUP(A582,ICMS!$A$1:$B$854,2,FALSE),0.01,IF(VLOOKUP(A582,'Área Sudene Idene'!$A$1:$B$854,2,FALSE)="sudene/idene",0.05,IF(VLOOKUP(Resumo!A582,'IDH-M'!$A$1:$C$855,3,FALSE)&lt;=0.776,0.05,0.1)))</f>
        <v>0.01</v>
      </c>
      <c r="D582" s="47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IF(VLOOKUP(A583,FPM!$A$5:$B$858,2,FALSE)&gt;VLOOKUP(A583,ICMS!$A$1:$B$854,2,FALSE),0.01,IF(VLOOKUP(A583,'Área Sudene Idene'!$A$1:$B$854,2,FALSE)="sudene/idene",0.05,IF(VLOOKUP(Resumo!A583,'IDH-M'!$A$1:$C$855,3,FALSE)&lt;=0.776,0.05,0.1)))</f>
        <v>0.05</v>
      </c>
      <c r="C583" s="47">
        <f>IF(VLOOKUP(A583,FPM!$A$5:$B$858,2,FALSE)/0.8&gt;VLOOKUP(A583,ICMS!$A$1:$B$854,2,FALSE),0.01,IF(VLOOKUP(A583,'Área Sudene Idene'!$A$1:$B$854,2,FALSE)="sudene/idene",0.05,IF(VLOOKUP(Resumo!A583,'IDH-M'!$A$1:$C$855,3,FALSE)&lt;=0.776,0.05,0.1)))</f>
        <v>0.05</v>
      </c>
      <c r="D583" s="47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IF(VLOOKUP(A584,FPM!$A$5:$B$858,2,FALSE)&gt;VLOOKUP(A584,ICMS!$A$1:$B$854,2,FALSE),0.01,IF(VLOOKUP(A584,'Área Sudene Idene'!$A$1:$B$854,2,FALSE)="sudene/idene",0.05,IF(VLOOKUP(Resumo!A584,'IDH-M'!$A$1:$C$855,3,FALSE)&lt;=0.776,0.05,0.1)))</f>
        <v>0.01</v>
      </c>
      <c r="C584" s="47">
        <f>IF(VLOOKUP(A584,FPM!$A$5:$B$858,2,FALSE)/0.8&gt;VLOOKUP(A584,ICMS!$A$1:$B$854,2,FALSE),0.01,IF(VLOOKUP(A584,'Área Sudene Idene'!$A$1:$B$854,2,FALSE)="sudene/idene",0.05,IF(VLOOKUP(Resumo!A584,'IDH-M'!$A$1:$C$855,3,FALSE)&lt;=0.776,0.05,0.1)))</f>
        <v>0.01</v>
      </c>
      <c r="D584" s="47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IF(VLOOKUP(A585,FPM!$A$5:$B$858,2,FALSE)&gt;VLOOKUP(A585,ICMS!$A$1:$B$854,2,FALSE),0.01,IF(VLOOKUP(A585,'Área Sudene Idene'!$A$1:$B$854,2,FALSE)="sudene/idene",0.05,IF(VLOOKUP(Resumo!A585,'IDH-M'!$A$1:$C$855,3,FALSE)&lt;=0.776,0.05,0.1)))</f>
        <v>0.01</v>
      </c>
      <c r="C585" s="47">
        <f>IF(VLOOKUP(A585,FPM!$A$5:$B$858,2,FALSE)/0.8&gt;VLOOKUP(A585,ICMS!$A$1:$B$854,2,FALSE),0.01,IF(VLOOKUP(A585,'Área Sudene Idene'!$A$1:$B$854,2,FALSE)="sudene/idene",0.05,IF(VLOOKUP(Resumo!A585,'IDH-M'!$A$1:$C$855,3,FALSE)&lt;=0.776,0.05,0.1)))</f>
        <v>0.01</v>
      </c>
      <c r="D585" s="47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IF(VLOOKUP(A586,FPM!$A$5:$B$858,2,FALSE)&gt;VLOOKUP(A586,ICMS!$A$1:$B$854,2,FALSE),0.01,IF(VLOOKUP(A586,'Área Sudene Idene'!$A$1:$B$854,2,FALSE)="sudene/idene",0.05,IF(VLOOKUP(Resumo!A586,'IDH-M'!$A$1:$C$855,3,FALSE)&lt;=0.776,0.05,0.1)))</f>
        <v>0.01</v>
      </c>
      <c r="C586" s="47">
        <f>IF(VLOOKUP(A586,FPM!$A$5:$B$858,2,FALSE)/0.8&gt;VLOOKUP(A586,ICMS!$A$1:$B$854,2,FALSE),0.01,IF(VLOOKUP(A586,'Área Sudene Idene'!$A$1:$B$854,2,FALSE)="sudene/idene",0.05,IF(VLOOKUP(Resumo!A586,'IDH-M'!$A$1:$C$855,3,FALSE)&lt;=0.776,0.05,0.1)))</f>
        <v>0.01</v>
      </c>
      <c r="D586" s="47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IF(VLOOKUP(A587,FPM!$A$5:$B$858,2,FALSE)&gt;VLOOKUP(A587,ICMS!$A$1:$B$854,2,FALSE),0.01,IF(VLOOKUP(A587,'Área Sudene Idene'!$A$1:$B$854,2,FALSE)="sudene/idene",0.05,IF(VLOOKUP(Resumo!A587,'IDH-M'!$A$1:$C$855,3,FALSE)&lt;=0.776,0.05,0.1)))</f>
        <v>0.01</v>
      </c>
      <c r="C587" s="47">
        <f>IF(VLOOKUP(A587,FPM!$A$5:$B$858,2,FALSE)/0.8&gt;VLOOKUP(A587,ICMS!$A$1:$B$854,2,FALSE),0.01,IF(VLOOKUP(A587,'Área Sudene Idene'!$A$1:$B$854,2,FALSE)="sudene/idene",0.05,IF(VLOOKUP(Resumo!A587,'IDH-M'!$A$1:$C$855,3,FALSE)&lt;=0.776,0.05,0.1)))</f>
        <v>0.01</v>
      </c>
      <c r="D587" s="47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IF(VLOOKUP(A588,FPM!$A$5:$B$858,2,FALSE)&gt;VLOOKUP(A588,ICMS!$A$1:$B$854,2,FALSE),0.01,IF(VLOOKUP(A588,'Área Sudene Idene'!$A$1:$B$854,2,FALSE)="sudene/idene",0.05,IF(VLOOKUP(Resumo!A588,'IDH-M'!$A$1:$C$855,3,FALSE)&lt;=0.776,0.05,0.1)))</f>
        <v>0.01</v>
      </c>
      <c r="C588" s="47">
        <f>IF(VLOOKUP(A588,FPM!$A$5:$B$858,2,FALSE)/0.8&gt;VLOOKUP(A588,ICMS!$A$1:$B$854,2,FALSE),0.01,IF(VLOOKUP(A588,'Área Sudene Idene'!$A$1:$B$854,2,FALSE)="sudene/idene",0.05,IF(VLOOKUP(Resumo!A588,'IDH-M'!$A$1:$C$855,3,FALSE)&lt;=0.776,0.05,0.1)))</f>
        <v>0.01</v>
      </c>
      <c r="D588" s="47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IF(VLOOKUP(A589,FPM!$A$5:$B$858,2,FALSE)&gt;VLOOKUP(A589,ICMS!$A$1:$B$854,2,FALSE),0.01,IF(VLOOKUP(A589,'Área Sudene Idene'!$A$1:$B$854,2,FALSE)="sudene/idene",0.05,IF(VLOOKUP(Resumo!A589,'IDH-M'!$A$1:$C$855,3,FALSE)&lt;=0.776,0.05,0.1)))</f>
        <v>0.01</v>
      </c>
      <c r="C589" s="47">
        <f>IF(VLOOKUP(A589,FPM!$A$5:$B$858,2,FALSE)/0.8&gt;VLOOKUP(A589,ICMS!$A$1:$B$854,2,FALSE),0.01,IF(VLOOKUP(A589,'Área Sudene Idene'!$A$1:$B$854,2,FALSE)="sudene/idene",0.05,IF(VLOOKUP(Resumo!A589,'IDH-M'!$A$1:$C$855,3,FALSE)&lt;=0.776,0.05,0.1)))</f>
        <v>0.01</v>
      </c>
      <c r="D589" s="47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IF(VLOOKUP(A590,FPM!$A$5:$B$858,2,FALSE)&gt;VLOOKUP(A590,ICMS!$A$1:$B$854,2,FALSE),0.01,IF(VLOOKUP(A590,'Área Sudene Idene'!$A$1:$B$854,2,FALSE)="sudene/idene",0.05,IF(VLOOKUP(Resumo!A590,'IDH-M'!$A$1:$C$855,3,FALSE)&lt;=0.776,0.05,0.1)))</f>
        <v>0.01</v>
      </c>
      <c r="C590" s="47">
        <f>IF(VLOOKUP(A590,FPM!$A$5:$B$858,2,FALSE)/0.8&gt;VLOOKUP(A590,ICMS!$A$1:$B$854,2,FALSE),0.01,IF(VLOOKUP(A590,'Área Sudene Idene'!$A$1:$B$854,2,FALSE)="sudene/idene",0.05,IF(VLOOKUP(Resumo!A590,'IDH-M'!$A$1:$C$855,3,FALSE)&lt;=0.776,0.05,0.1)))</f>
        <v>0.01</v>
      </c>
      <c r="D590" s="47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IF(VLOOKUP(A591,FPM!$A$5:$B$858,2,FALSE)&gt;VLOOKUP(A591,ICMS!$A$1:$B$854,2,FALSE),0.01,IF(VLOOKUP(A591,'Área Sudene Idene'!$A$1:$B$854,2,FALSE)="sudene/idene",0.05,IF(VLOOKUP(Resumo!A591,'IDH-M'!$A$1:$C$855,3,FALSE)&lt;=0.776,0.05,0.1)))</f>
        <v>0.01</v>
      </c>
      <c r="C591" s="47">
        <f>IF(VLOOKUP(A591,FPM!$A$5:$B$858,2,FALSE)/0.8&gt;VLOOKUP(A591,ICMS!$A$1:$B$854,2,FALSE),0.01,IF(VLOOKUP(A591,'Área Sudene Idene'!$A$1:$B$854,2,FALSE)="sudene/idene",0.05,IF(VLOOKUP(Resumo!A591,'IDH-M'!$A$1:$C$855,3,FALSE)&lt;=0.776,0.05,0.1)))</f>
        <v>0.01</v>
      </c>
      <c r="D591" s="47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IF(VLOOKUP(A592,FPM!$A$5:$B$858,2,FALSE)&gt;VLOOKUP(A592,ICMS!$A$1:$B$854,2,FALSE),0.01,IF(VLOOKUP(A592,'Área Sudene Idene'!$A$1:$B$854,2,FALSE)="sudene/idene",0.05,IF(VLOOKUP(Resumo!A592,'IDH-M'!$A$1:$C$855,3,FALSE)&lt;=0.776,0.05,0.1)))</f>
        <v>0.05</v>
      </c>
      <c r="C592" s="47">
        <f>IF(VLOOKUP(A592,FPM!$A$5:$B$858,2,FALSE)/0.8&gt;VLOOKUP(A592,ICMS!$A$1:$B$854,2,FALSE),0.01,IF(VLOOKUP(A592,'Área Sudene Idene'!$A$1:$B$854,2,FALSE)="sudene/idene",0.05,IF(VLOOKUP(Resumo!A592,'IDH-M'!$A$1:$C$855,3,FALSE)&lt;=0.776,0.05,0.1)))</f>
        <v>0.01</v>
      </c>
      <c r="D592" s="47">
        <f t="shared" si="9"/>
        <v>0.04</v>
      </c>
    </row>
    <row r="593" spans="1:4" hidden="1" x14ac:dyDescent="0.25">
      <c r="A593" s="2" t="s">
        <v>599</v>
      </c>
      <c r="B593" s="1">
        <f>IF(VLOOKUP(A593,FPM!$A$5:$B$858,2,FALSE)&gt;VLOOKUP(A593,ICMS!$A$1:$B$854,2,FALSE),0.01,IF(VLOOKUP(A593,'Área Sudene Idene'!$A$1:$B$854,2,FALSE)="sudene/idene",0.05,IF(VLOOKUP(Resumo!A593,'IDH-M'!$A$1:$C$855,3,FALSE)&lt;=0.776,0.05,0.1)))</f>
        <v>0.01</v>
      </c>
      <c r="C593" s="47">
        <f>IF(VLOOKUP(A593,FPM!$A$5:$B$858,2,FALSE)/0.8&gt;VLOOKUP(A593,ICMS!$A$1:$B$854,2,FALSE),0.01,IF(VLOOKUP(A593,'Área Sudene Idene'!$A$1:$B$854,2,FALSE)="sudene/idene",0.05,IF(VLOOKUP(Resumo!A593,'IDH-M'!$A$1:$C$855,3,FALSE)&lt;=0.776,0.05,0.1)))</f>
        <v>0.01</v>
      </c>
      <c r="D593" s="47">
        <f t="shared" si="9"/>
        <v>0</v>
      </c>
    </row>
    <row r="594" spans="1:4" hidden="1" x14ac:dyDescent="0.25">
      <c r="A594" s="2" t="s">
        <v>600</v>
      </c>
      <c r="B594" s="1">
        <f>IF(VLOOKUP(A594,FPM!$A$5:$B$858,2,FALSE)&gt;VLOOKUP(A594,ICMS!$A$1:$B$854,2,FALSE),0.01,IF(VLOOKUP(A594,'Área Sudene Idene'!$A$1:$B$854,2,FALSE)="sudene/idene",0.05,IF(VLOOKUP(Resumo!A594,'IDH-M'!$A$1:$C$855,3,FALSE)&lt;=0.776,0.05,0.1)))</f>
        <v>0.01</v>
      </c>
      <c r="C594" s="47">
        <f>IF(VLOOKUP(A594,FPM!$A$5:$B$858,2,FALSE)/0.8&gt;VLOOKUP(A594,ICMS!$A$1:$B$854,2,FALSE),0.01,IF(VLOOKUP(A594,'Área Sudene Idene'!$A$1:$B$854,2,FALSE)="sudene/idene",0.05,IF(VLOOKUP(Resumo!A594,'IDH-M'!$A$1:$C$855,3,FALSE)&lt;=0.776,0.05,0.1)))</f>
        <v>0.01</v>
      </c>
      <c r="D594" s="47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IF(VLOOKUP(A595,FPM!$A$5:$B$858,2,FALSE)&gt;VLOOKUP(A595,ICMS!$A$1:$B$854,2,FALSE),0.01,IF(VLOOKUP(A595,'Área Sudene Idene'!$A$1:$B$854,2,FALSE)="sudene/idene",0.05,IF(VLOOKUP(Resumo!A595,'IDH-M'!$A$1:$C$855,3,FALSE)&lt;=0.776,0.05,0.1)))</f>
        <v>0.01</v>
      </c>
      <c r="C595" s="47">
        <f>IF(VLOOKUP(A595,FPM!$A$5:$B$858,2,FALSE)/0.8&gt;VLOOKUP(A595,ICMS!$A$1:$B$854,2,FALSE),0.01,IF(VLOOKUP(A595,'Área Sudene Idene'!$A$1:$B$854,2,FALSE)="sudene/idene",0.05,IF(VLOOKUP(Resumo!A595,'IDH-M'!$A$1:$C$855,3,FALSE)&lt;=0.776,0.05,0.1)))</f>
        <v>0.01</v>
      </c>
      <c r="D595" s="47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IF(VLOOKUP(A596,FPM!$A$5:$B$858,2,FALSE)&gt;VLOOKUP(A596,ICMS!$A$1:$B$854,2,FALSE),0.01,IF(VLOOKUP(A596,'Área Sudene Idene'!$A$1:$B$854,2,FALSE)="sudene/idene",0.05,IF(VLOOKUP(Resumo!A596,'IDH-M'!$A$1:$C$855,3,FALSE)&lt;=0.776,0.05,0.1)))</f>
        <v>0.05</v>
      </c>
      <c r="C596" s="47">
        <f>IF(VLOOKUP(A596,FPM!$A$5:$B$858,2,FALSE)/0.8&gt;VLOOKUP(A596,ICMS!$A$1:$B$854,2,FALSE),0.01,IF(VLOOKUP(A596,'Área Sudene Idene'!$A$1:$B$854,2,FALSE)="sudene/idene",0.05,IF(VLOOKUP(Resumo!A596,'IDH-M'!$A$1:$C$855,3,FALSE)&lt;=0.776,0.05,0.1)))</f>
        <v>0.05</v>
      </c>
      <c r="D596" s="47">
        <f t="shared" si="9"/>
        <v>0</v>
      </c>
    </row>
    <row r="597" spans="1:4" hidden="1" x14ac:dyDescent="0.25">
      <c r="A597" s="2" t="s">
        <v>603</v>
      </c>
      <c r="B597" s="1">
        <f>IF(VLOOKUP(A597,FPM!$A$5:$B$858,2,FALSE)&gt;VLOOKUP(A597,ICMS!$A$1:$B$854,2,FALSE),0.01,IF(VLOOKUP(A597,'Área Sudene Idene'!$A$1:$B$854,2,FALSE)="sudene/idene",0.05,IF(VLOOKUP(Resumo!A597,'IDH-M'!$A$1:$C$855,3,FALSE)&lt;=0.776,0.05,0.1)))</f>
        <v>0.01</v>
      </c>
      <c r="C597" s="47">
        <f>IF(VLOOKUP(A597,FPM!$A$5:$B$858,2,FALSE)/0.8&gt;VLOOKUP(A597,ICMS!$A$1:$B$854,2,FALSE),0.01,IF(VLOOKUP(A597,'Área Sudene Idene'!$A$1:$B$854,2,FALSE)="sudene/idene",0.05,IF(VLOOKUP(Resumo!A597,'IDH-M'!$A$1:$C$855,3,FALSE)&lt;=0.776,0.05,0.1)))</f>
        <v>0.01</v>
      </c>
      <c r="D597" s="47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IF(VLOOKUP(A598,FPM!$A$5:$B$858,2,FALSE)&gt;VLOOKUP(A598,ICMS!$A$1:$B$854,2,FALSE),0.01,IF(VLOOKUP(A598,'Área Sudene Idene'!$A$1:$B$854,2,FALSE)="sudene/idene",0.05,IF(VLOOKUP(Resumo!A598,'IDH-M'!$A$1:$C$855,3,FALSE)&lt;=0.776,0.05,0.1)))</f>
        <v>0.01</v>
      </c>
      <c r="C598" s="47">
        <f>IF(VLOOKUP(A598,FPM!$A$5:$B$858,2,FALSE)/0.8&gt;VLOOKUP(A598,ICMS!$A$1:$B$854,2,FALSE),0.01,IF(VLOOKUP(A598,'Área Sudene Idene'!$A$1:$B$854,2,FALSE)="sudene/idene",0.05,IF(VLOOKUP(Resumo!A598,'IDH-M'!$A$1:$C$855,3,FALSE)&lt;=0.776,0.05,0.1)))</f>
        <v>0.01</v>
      </c>
      <c r="D598" s="47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IF(VLOOKUP(A599,FPM!$A$5:$B$858,2,FALSE)&gt;VLOOKUP(A599,ICMS!$A$1:$B$854,2,FALSE),0.01,IF(VLOOKUP(A599,'Área Sudene Idene'!$A$1:$B$854,2,FALSE)="sudene/idene",0.05,IF(VLOOKUP(Resumo!A599,'IDH-M'!$A$1:$C$855,3,FALSE)&lt;=0.776,0.05,0.1)))</f>
        <v>0.01</v>
      </c>
      <c r="C599" s="47">
        <f>IF(VLOOKUP(A599,FPM!$A$5:$B$858,2,FALSE)/0.8&gt;VLOOKUP(A599,ICMS!$A$1:$B$854,2,FALSE),0.01,IF(VLOOKUP(A599,'Área Sudene Idene'!$A$1:$B$854,2,FALSE)="sudene/idene",0.05,IF(VLOOKUP(Resumo!A599,'IDH-M'!$A$1:$C$855,3,FALSE)&lt;=0.776,0.05,0.1)))</f>
        <v>0.01</v>
      </c>
      <c r="D599" s="47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IF(VLOOKUP(A600,FPM!$A$5:$B$858,2,FALSE)&gt;VLOOKUP(A600,ICMS!$A$1:$B$854,2,FALSE),0.01,IF(VLOOKUP(A600,'Área Sudene Idene'!$A$1:$B$854,2,FALSE)="sudene/idene",0.05,IF(VLOOKUP(Resumo!A600,'IDH-M'!$A$1:$C$855,3,FALSE)&lt;=0.776,0.05,0.1)))</f>
        <v>0.05</v>
      </c>
      <c r="C600" s="47">
        <f>IF(VLOOKUP(A600,FPM!$A$5:$B$858,2,FALSE)/0.8&gt;VLOOKUP(A600,ICMS!$A$1:$B$854,2,FALSE),0.01,IF(VLOOKUP(A600,'Área Sudene Idene'!$A$1:$B$854,2,FALSE)="sudene/idene",0.05,IF(VLOOKUP(Resumo!A600,'IDH-M'!$A$1:$C$855,3,FALSE)&lt;=0.776,0.05,0.1)))</f>
        <v>0.01</v>
      </c>
      <c r="D600" s="47">
        <f t="shared" si="9"/>
        <v>0.04</v>
      </c>
    </row>
    <row r="601" spans="1:4" hidden="1" x14ac:dyDescent="0.25">
      <c r="A601" s="2" t="s">
        <v>607</v>
      </c>
      <c r="B601" s="1">
        <f>IF(VLOOKUP(A601,FPM!$A$5:$B$858,2,FALSE)&gt;VLOOKUP(A601,ICMS!$A$1:$B$854,2,FALSE),0.01,IF(VLOOKUP(A601,'Área Sudene Idene'!$A$1:$B$854,2,FALSE)="sudene/idene",0.05,IF(VLOOKUP(Resumo!A601,'IDH-M'!$A$1:$C$855,3,FALSE)&lt;=0.776,0.05,0.1)))</f>
        <v>0.05</v>
      </c>
      <c r="C601" s="47">
        <f>IF(VLOOKUP(A601,FPM!$A$5:$B$858,2,FALSE)/0.8&gt;VLOOKUP(A601,ICMS!$A$1:$B$854,2,FALSE),0.01,IF(VLOOKUP(A601,'Área Sudene Idene'!$A$1:$B$854,2,FALSE)="sudene/idene",0.05,IF(VLOOKUP(Resumo!A601,'IDH-M'!$A$1:$C$855,3,FALSE)&lt;=0.776,0.05,0.1)))</f>
        <v>0.05</v>
      </c>
      <c r="D601" s="47">
        <f t="shared" si="9"/>
        <v>0</v>
      </c>
    </row>
    <row r="602" spans="1:4" hidden="1" x14ac:dyDescent="0.25">
      <c r="A602" s="2" t="s">
        <v>608</v>
      </c>
      <c r="B602" s="1">
        <f>IF(VLOOKUP(A602,FPM!$A$5:$B$858,2,FALSE)&gt;VLOOKUP(A602,ICMS!$A$1:$B$854,2,FALSE),0.01,IF(VLOOKUP(A602,'Área Sudene Idene'!$A$1:$B$854,2,FALSE)="sudene/idene",0.05,IF(VLOOKUP(Resumo!A602,'IDH-M'!$A$1:$C$855,3,FALSE)&lt;=0.776,0.05,0.1)))</f>
        <v>0.01</v>
      </c>
      <c r="C602" s="47">
        <f>IF(VLOOKUP(A602,FPM!$A$5:$B$858,2,FALSE)/0.8&gt;VLOOKUP(A602,ICMS!$A$1:$B$854,2,FALSE),0.01,IF(VLOOKUP(A602,'Área Sudene Idene'!$A$1:$B$854,2,FALSE)="sudene/idene",0.05,IF(VLOOKUP(Resumo!A602,'IDH-M'!$A$1:$C$855,3,FALSE)&lt;=0.776,0.05,0.1)))</f>
        <v>0.01</v>
      </c>
      <c r="D602" s="47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IF(VLOOKUP(A603,FPM!$A$5:$B$858,2,FALSE)&gt;VLOOKUP(A603,ICMS!$A$1:$B$854,2,FALSE),0.01,IF(VLOOKUP(A603,'Área Sudene Idene'!$A$1:$B$854,2,FALSE)="sudene/idene",0.05,IF(VLOOKUP(Resumo!A603,'IDH-M'!$A$1:$C$855,3,FALSE)&lt;=0.776,0.05,0.1)))</f>
        <v>0.01</v>
      </c>
      <c r="C603" s="47">
        <f>IF(VLOOKUP(A603,FPM!$A$5:$B$858,2,FALSE)/0.8&gt;VLOOKUP(A603,ICMS!$A$1:$B$854,2,FALSE),0.01,IF(VLOOKUP(A603,'Área Sudene Idene'!$A$1:$B$854,2,FALSE)="sudene/idene",0.05,IF(VLOOKUP(Resumo!A603,'IDH-M'!$A$1:$C$855,3,FALSE)&lt;=0.776,0.05,0.1)))</f>
        <v>0.01</v>
      </c>
      <c r="D603" s="47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IF(VLOOKUP(A604,FPM!$A$5:$B$858,2,FALSE)&gt;VLOOKUP(A604,ICMS!$A$1:$B$854,2,FALSE),0.01,IF(VLOOKUP(A604,'Área Sudene Idene'!$A$1:$B$854,2,FALSE)="sudene/idene",0.05,IF(VLOOKUP(Resumo!A604,'IDH-M'!$A$1:$C$855,3,FALSE)&lt;=0.776,0.05,0.1)))</f>
        <v>0.05</v>
      </c>
      <c r="C604" s="47">
        <f>IF(VLOOKUP(A604,FPM!$A$5:$B$858,2,FALSE)/0.8&gt;VLOOKUP(A604,ICMS!$A$1:$B$854,2,FALSE),0.01,IF(VLOOKUP(A604,'Área Sudene Idene'!$A$1:$B$854,2,FALSE)="sudene/idene",0.05,IF(VLOOKUP(Resumo!A604,'IDH-M'!$A$1:$C$855,3,FALSE)&lt;=0.776,0.05,0.1)))</f>
        <v>0.05</v>
      </c>
      <c r="D604" s="47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IF(VLOOKUP(A605,FPM!$A$5:$B$858,2,FALSE)&gt;VLOOKUP(A605,ICMS!$A$1:$B$854,2,FALSE),0.01,IF(VLOOKUP(A605,'Área Sudene Idene'!$A$1:$B$854,2,FALSE)="sudene/idene",0.05,IF(VLOOKUP(Resumo!A605,'IDH-M'!$A$1:$C$855,3,FALSE)&lt;=0.776,0.05,0.1)))</f>
        <v>0.05</v>
      </c>
      <c r="C605" s="47">
        <f>IF(VLOOKUP(A605,FPM!$A$5:$B$858,2,FALSE)/0.8&gt;VLOOKUP(A605,ICMS!$A$1:$B$854,2,FALSE),0.01,IF(VLOOKUP(A605,'Área Sudene Idene'!$A$1:$B$854,2,FALSE)="sudene/idene",0.05,IF(VLOOKUP(Resumo!A605,'IDH-M'!$A$1:$C$855,3,FALSE)&lt;=0.776,0.05,0.1)))</f>
        <v>0.05</v>
      </c>
      <c r="D605" s="47">
        <f t="shared" si="9"/>
        <v>0</v>
      </c>
    </row>
    <row r="606" spans="1:4" hidden="1" x14ac:dyDescent="0.25">
      <c r="A606" s="2" t="s">
        <v>612</v>
      </c>
      <c r="B606" s="1">
        <f>IF(VLOOKUP(A606,FPM!$A$5:$B$858,2,FALSE)&gt;VLOOKUP(A606,ICMS!$A$1:$B$854,2,FALSE),0.01,IF(VLOOKUP(A606,'Área Sudene Idene'!$A$1:$B$854,2,FALSE)="sudene/idene",0.05,IF(VLOOKUP(Resumo!A606,'IDH-M'!$A$1:$C$855,3,FALSE)&lt;=0.776,0.05,0.1)))</f>
        <v>0.01</v>
      </c>
      <c r="C606" s="47">
        <f>IF(VLOOKUP(A606,FPM!$A$5:$B$858,2,FALSE)/0.8&gt;VLOOKUP(A606,ICMS!$A$1:$B$854,2,FALSE),0.01,IF(VLOOKUP(A606,'Área Sudene Idene'!$A$1:$B$854,2,FALSE)="sudene/idene",0.05,IF(VLOOKUP(Resumo!A606,'IDH-M'!$A$1:$C$855,3,FALSE)&lt;=0.776,0.05,0.1)))</f>
        <v>0.01</v>
      </c>
      <c r="D606" s="47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IF(VLOOKUP(A607,FPM!$A$5:$B$858,2,FALSE)&gt;VLOOKUP(A607,ICMS!$A$1:$B$854,2,FALSE),0.01,IF(VLOOKUP(A607,'Área Sudene Idene'!$A$1:$B$854,2,FALSE)="sudene/idene",0.05,IF(VLOOKUP(Resumo!A607,'IDH-M'!$A$1:$C$855,3,FALSE)&lt;=0.776,0.05,0.1)))</f>
        <v>0.1</v>
      </c>
      <c r="C607" s="47">
        <f>IF(VLOOKUP(A607,FPM!$A$5:$B$858,2,FALSE)/0.8&gt;VLOOKUP(A607,ICMS!$A$1:$B$854,2,FALSE),0.01,IF(VLOOKUP(A607,'Área Sudene Idene'!$A$1:$B$854,2,FALSE)="sudene/idene",0.05,IF(VLOOKUP(Resumo!A607,'IDH-M'!$A$1:$C$855,3,FALSE)&lt;=0.776,0.05,0.1)))</f>
        <v>0.1</v>
      </c>
      <c r="D607" s="47">
        <f t="shared" si="9"/>
        <v>0</v>
      </c>
    </row>
    <row r="608" spans="1:4" hidden="1" x14ac:dyDescent="0.25">
      <c r="A608" s="2" t="s">
        <v>614</v>
      </c>
      <c r="B608" s="1">
        <f>IF(VLOOKUP(A608,FPM!$A$5:$B$858,2,FALSE)&gt;VLOOKUP(A608,ICMS!$A$1:$B$854,2,FALSE),0.01,IF(VLOOKUP(A608,'Área Sudene Idene'!$A$1:$B$854,2,FALSE)="sudene/idene",0.05,IF(VLOOKUP(Resumo!A608,'IDH-M'!$A$1:$C$855,3,FALSE)&lt;=0.776,0.05,0.1)))</f>
        <v>0.01</v>
      </c>
      <c r="C608" s="47">
        <f>IF(VLOOKUP(A608,FPM!$A$5:$B$858,2,FALSE)/0.8&gt;VLOOKUP(A608,ICMS!$A$1:$B$854,2,FALSE),0.01,IF(VLOOKUP(A608,'Área Sudene Idene'!$A$1:$B$854,2,FALSE)="sudene/idene",0.05,IF(VLOOKUP(Resumo!A608,'IDH-M'!$A$1:$C$855,3,FALSE)&lt;=0.776,0.05,0.1)))</f>
        <v>0.01</v>
      </c>
      <c r="D608" s="47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IF(VLOOKUP(A609,FPM!$A$5:$B$858,2,FALSE)&gt;VLOOKUP(A609,ICMS!$A$1:$B$854,2,FALSE),0.01,IF(VLOOKUP(A609,'Área Sudene Idene'!$A$1:$B$854,2,FALSE)="sudene/idene",0.05,IF(VLOOKUP(Resumo!A609,'IDH-M'!$A$1:$C$855,3,FALSE)&lt;=0.776,0.05,0.1)))</f>
        <v>0.05</v>
      </c>
      <c r="C609" s="47">
        <f>IF(VLOOKUP(A609,FPM!$A$5:$B$858,2,FALSE)/0.8&gt;VLOOKUP(A609,ICMS!$A$1:$B$854,2,FALSE),0.01,IF(VLOOKUP(A609,'Área Sudene Idene'!$A$1:$B$854,2,FALSE)="sudene/idene",0.05,IF(VLOOKUP(Resumo!A609,'IDH-M'!$A$1:$C$855,3,FALSE)&lt;=0.776,0.05,0.1)))</f>
        <v>0.01</v>
      </c>
      <c r="D609" s="47">
        <f t="shared" si="9"/>
        <v>0.04</v>
      </c>
    </row>
    <row r="610" spans="1:4" x14ac:dyDescent="0.25">
      <c r="A610" s="2" t="s">
        <v>616</v>
      </c>
      <c r="B610" s="1">
        <f>IF(VLOOKUP(A610,FPM!$A$5:$B$858,2,FALSE)&gt;VLOOKUP(A610,ICMS!$A$1:$B$854,2,FALSE),0.01,IF(VLOOKUP(A610,'Área Sudene Idene'!$A$1:$B$854,2,FALSE)="sudene/idene",0.05,IF(VLOOKUP(Resumo!A610,'IDH-M'!$A$1:$C$855,3,FALSE)&lt;=0.776,0.05,0.1)))</f>
        <v>0.05</v>
      </c>
      <c r="C610" s="47">
        <f>IF(VLOOKUP(A610,FPM!$A$5:$B$858,2,FALSE)/0.8&gt;VLOOKUP(A610,ICMS!$A$1:$B$854,2,FALSE),0.01,IF(VLOOKUP(A610,'Área Sudene Idene'!$A$1:$B$854,2,FALSE)="sudene/idene",0.05,IF(VLOOKUP(Resumo!A610,'IDH-M'!$A$1:$C$855,3,FALSE)&lt;=0.776,0.05,0.1)))</f>
        <v>0.01</v>
      </c>
      <c r="D610" s="47">
        <f t="shared" si="9"/>
        <v>0.04</v>
      </c>
    </row>
    <row r="611" spans="1:4" hidden="1" x14ac:dyDescent="0.25">
      <c r="A611" s="2" t="s">
        <v>617</v>
      </c>
      <c r="B611" s="1">
        <f>IF(VLOOKUP(A611,FPM!$A$5:$B$858,2,FALSE)&gt;VLOOKUP(A611,ICMS!$A$1:$B$854,2,FALSE),0.01,IF(VLOOKUP(A611,'Área Sudene Idene'!$A$1:$B$854,2,FALSE)="sudene/idene",0.05,IF(VLOOKUP(Resumo!A611,'IDH-M'!$A$1:$C$855,3,FALSE)&lt;=0.776,0.05,0.1)))</f>
        <v>0.01</v>
      </c>
      <c r="C611" s="47">
        <f>IF(VLOOKUP(A611,FPM!$A$5:$B$858,2,FALSE)/0.8&gt;VLOOKUP(A611,ICMS!$A$1:$B$854,2,FALSE),0.01,IF(VLOOKUP(A611,'Área Sudene Idene'!$A$1:$B$854,2,FALSE)="sudene/idene",0.05,IF(VLOOKUP(Resumo!A611,'IDH-M'!$A$1:$C$855,3,FALSE)&lt;=0.776,0.05,0.1)))</f>
        <v>0.01</v>
      </c>
      <c r="D611" s="47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IF(VLOOKUP(A612,FPM!$A$5:$B$858,2,FALSE)&gt;VLOOKUP(A612,ICMS!$A$1:$B$854,2,FALSE),0.01,IF(VLOOKUP(A612,'Área Sudene Idene'!$A$1:$B$854,2,FALSE)="sudene/idene",0.05,IF(VLOOKUP(Resumo!A612,'IDH-M'!$A$1:$C$855,3,FALSE)&lt;=0.776,0.05,0.1)))</f>
        <v>0.01</v>
      </c>
      <c r="C612" s="47">
        <f>IF(VLOOKUP(A612,FPM!$A$5:$B$858,2,FALSE)/0.8&gt;VLOOKUP(A612,ICMS!$A$1:$B$854,2,FALSE),0.01,IF(VLOOKUP(A612,'Área Sudene Idene'!$A$1:$B$854,2,FALSE)="sudene/idene",0.05,IF(VLOOKUP(Resumo!A612,'IDH-M'!$A$1:$C$855,3,FALSE)&lt;=0.776,0.05,0.1)))</f>
        <v>0.01</v>
      </c>
      <c r="D612" s="47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IF(VLOOKUP(A613,FPM!$A$5:$B$858,2,FALSE)&gt;VLOOKUP(A613,ICMS!$A$1:$B$854,2,FALSE),0.01,IF(VLOOKUP(A613,'Área Sudene Idene'!$A$1:$B$854,2,FALSE)="sudene/idene",0.05,IF(VLOOKUP(Resumo!A613,'IDH-M'!$A$1:$C$855,3,FALSE)&lt;=0.776,0.05,0.1)))</f>
        <v>0.01</v>
      </c>
      <c r="C613" s="47">
        <f>IF(VLOOKUP(A613,FPM!$A$5:$B$858,2,FALSE)/0.8&gt;VLOOKUP(A613,ICMS!$A$1:$B$854,2,FALSE),0.01,IF(VLOOKUP(A613,'Área Sudene Idene'!$A$1:$B$854,2,FALSE)="sudene/idene",0.05,IF(VLOOKUP(Resumo!A613,'IDH-M'!$A$1:$C$855,3,FALSE)&lt;=0.776,0.05,0.1)))</f>
        <v>0.01</v>
      </c>
      <c r="D613" s="47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IF(VLOOKUP(A614,FPM!$A$5:$B$858,2,FALSE)&gt;VLOOKUP(A614,ICMS!$A$1:$B$854,2,FALSE),0.01,IF(VLOOKUP(A614,'Área Sudene Idene'!$A$1:$B$854,2,FALSE)="sudene/idene",0.05,IF(VLOOKUP(Resumo!A614,'IDH-M'!$A$1:$C$855,3,FALSE)&lt;=0.776,0.05,0.1)))</f>
        <v>0.01</v>
      </c>
      <c r="C614" s="47">
        <f>IF(VLOOKUP(A614,FPM!$A$5:$B$858,2,FALSE)/0.8&gt;VLOOKUP(A614,ICMS!$A$1:$B$854,2,FALSE),0.01,IF(VLOOKUP(A614,'Área Sudene Idene'!$A$1:$B$854,2,FALSE)="sudene/idene",0.05,IF(VLOOKUP(Resumo!A614,'IDH-M'!$A$1:$C$855,3,FALSE)&lt;=0.776,0.05,0.1)))</f>
        <v>0.01</v>
      </c>
      <c r="D614" s="47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IF(VLOOKUP(A615,FPM!$A$5:$B$858,2,FALSE)&gt;VLOOKUP(A615,ICMS!$A$1:$B$854,2,FALSE),0.01,IF(VLOOKUP(A615,'Área Sudene Idene'!$A$1:$B$854,2,FALSE)="sudene/idene",0.05,IF(VLOOKUP(Resumo!A615,'IDH-M'!$A$1:$C$855,3,FALSE)&lt;=0.776,0.05,0.1)))</f>
        <v>0.01</v>
      </c>
      <c r="C615" s="47">
        <f>IF(VLOOKUP(A615,FPM!$A$5:$B$858,2,FALSE)/0.8&gt;VLOOKUP(A615,ICMS!$A$1:$B$854,2,FALSE),0.01,IF(VLOOKUP(A615,'Área Sudene Idene'!$A$1:$B$854,2,FALSE)="sudene/idene",0.05,IF(VLOOKUP(Resumo!A615,'IDH-M'!$A$1:$C$855,3,FALSE)&lt;=0.776,0.05,0.1)))</f>
        <v>0.01</v>
      </c>
      <c r="D615" s="47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IF(VLOOKUP(A616,FPM!$A$5:$B$858,2,FALSE)&gt;VLOOKUP(A616,ICMS!$A$1:$B$854,2,FALSE),0.01,IF(VLOOKUP(A616,'Área Sudene Idene'!$A$1:$B$854,2,FALSE)="sudene/idene",0.05,IF(VLOOKUP(Resumo!A616,'IDH-M'!$A$1:$C$855,3,FALSE)&lt;=0.776,0.05,0.1)))</f>
        <v>0.05</v>
      </c>
      <c r="C616" s="47">
        <f>IF(VLOOKUP(A616,FPM!$A$5:$B$858,2,FALSE)/0.8&gt;VLOOKUP(A616,ICMS!$A$1:$B$854,2,FALSE),0.01,IF(VLOOKUP(A616,'Área Sudene Idene'!$A$1:$B$854,2,FALSE)="sudene/idene",0.05,IF(VLOOKUP(Resumo!A616,'IDH-M'!$A$1:$C$855,3,FALSE)&lt;=0.776,0.05,0.1)))</f>
        <v>0.05</v>
      </c>
      <c r="D616" s="47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IF(VLOOKUP(A617,FPM!$A$5:$B$858,2,FALSE)&gt;VLOOKUP(A617,ICMS!$A$1:$B$854,2,FALSE),0.01,IF(VLOOKUP(A617,'Área Sudene Idene'!$A$1:$B$854,2,FALSE)="sudene/idene",0.05,IF(VLOOKUP(Resumo!A617,'IDH-M'!$A$1:$C$855,3,FALSE)&lt;=0.776,0.05,0.1)))</f>
        <v>0.05</v>
      </c>
      <c r="C617" s="47">
        <f>IF(VLOOKUP(A617,FPM!$A$5:$B$858,2,FALSE)/0.8&gt;VLOOKUP(A617,ICMS!$A$1:$B$854,2,FALSE),0.01,IF(VLOOKUP(A617,'Área Sudene Idene'!$A$1:$B$854,2,FALSE)="sudene/idene",0.05,IF(VLOOKUP(Resumo!A617,'IDH-M'!$A$1:$C$855,3,FALSE)&lt;=0.776,0.05,0.1)))</f>
        <v>0.01</v>
      </c>
      <c r="D617" s="47">
        <f t="shared" si="9"/>
        <v>0.04</v>
      </c>
    </row>
    <row r="618" spans="1:4" hidden="1" x14ac:dyDescent="0.25">
      <c r="A618" s="2" t="s">
        <v>624</v>
      </c>
      <c r="B618" s="1">
        <f>IF(VLOOKUP(A618,FPM!$A$5:$B$858,2,FALSE)&gt;VLOOKUP(A618,ICMS!$A$1:$B$854,2,FALSE),0.01,IF(VLOOKUP(A618,'Área Sudene Idene'!$A$1:$B$854,2,FALSE)="sudene/idene",0.05,IF(VLOOKUP(Resumo!A618,'IDH-M'!$A$1:$C$855,3,FALSE)&lt;=0.776,0.05,0.1)))</f>
        <v>0.01</v>
      </c>
      <c r="C618" s="47">
        <f>IF(VLOOKUP(A618,FPM!$A$5:$B$858,2,FALSE)/0.8&gt;VLOOKUP(A618,ICMS!$A$1:$B$854,2,FALSE),0.01,IF(VLOOKUP(A618,'Área Sudene Idene'!$A$1:$B$854,2,FALSE)="sudene/idene",0.05,IF(VLOOKUP(Resumo!A618,'IDH-M'!$A$1:$C$855,3,FALSE)&lt;=0.776,0.05,0.1)))</f>
        <v>0.01</v>
      </c>
      <c r="D618" s="47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IF(VLOOKUP(A619,FPM!$A$5:$B$858,2,FALSE)&gt;VLOOKUP(A619,ICMS!$A$1:$B$854,2,FALSE),0.01,IF(VLOOKUP(A619,'Área Sudene Idene'!$A$1:$B$854,2,FALSE)="sudene/idene",0.05,IF(VLOOKUP(Resumo!A619,'IDH-M'!$A$1:$C$855,3,FALSE)&lt;=0.776,0.05,0.1)))</f>
        <v>0.05</v>
      </c>
      <c r="C619" s="47">
        <f>IF(VLOOKUP(A619,FPM!$A$5:$B$858,2,FALSE)/0.8&gt;VLOOKUP(A619,ICMS!$A$1:$B$854,2,FALSE),0.01,IF(VLOOKUP(A619,'Área Sudene Idene'!$A$1:$B$854,2,FALSE)="sudene/idene",0.05,IF(VLOOKUP(Resumo!A619,'IDH-M'!$A$1:$C$855,3,FALSE)&lt;=0.776,0.05,0.1)))</f>
        <v>0.05</v>
      </c>
      <c r="D619" s="47">
        <f t="shared" si="9"/>
        <v>0</v>
      </c>
    </row>
    <row r="620" spans="1:4" hidden="1" x14ac:dyDescent="0.25">
      <c r="A620" s="2" t="s">
        <v>626</v>
      </c>
      <c r="B620" s="1">
        <f>IF(VLOOKUP(A620,FPM!$A$5:$B$858,2,FALSE)&gt;VLOOKUP(A620,ICMS!$A$1:$B$854,2,FALSE),0.01,IF(VLOOKUP(A620,'Área Sudene Idene'!$A$1:$B$854,2,FALSE)="sudene/idene",0.05,IF(VLOOKUP(Resumo!A620,'IDH-M'!$A$1:$C$855,3,FALSE)&lt;=0.776,0.05,0.1)))</f>
        <v>0.01</v>
      </c>
      <c r="C620" s="47">
        <f>IF(VLOOKUP(A620,FPM!$A$5:$B$858,2,FALSE)/0.8&gt;VLOOKUP(A620,ICMS!$A$1:$B$854,2,FALSE),0.01,IF(VLOOKUP(A620,'Área Sudene Idene'!$A$1:$B$854,2,FALSE)="sudene/idene",0.05,IF(VLOOKUP(Resumo!A620,'IDH-M'!$A$1:$C$855,3,FALSE)&lt;=0.776,0.05,0.1)))</f>
        <v>0.01</v>
      </c>
      <c r="D620" s="47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IF(VLOOKUP(A621,FPM!$A$5:$B$858,2,FALSE)&gt;VLOOKUP(A621,ICMS!$A$1:$B$854,2,FALSE),0.01,IF(VLOOKUP(A621,'Área Sudene Idene'!$A$1:$B$854,2,FALSE)="sudene/idene",0.05,IF(VLOOKUP(Resumo!A621,'IDH-M'!$A$1:$C$855,3,FALSE)&lt;=0.776,0.05,0.1)))</f>
        <v>0.01</v>
      </c>
      <c r="C621" s="47">
        <f>IF(VLOOKUP(A621,FPM!$A$5:$B$858,2,FALSE)/0.8&gt;VLOOKUP(A621,ICMS!$A$1:$B$854,2,FALSE),0.01,IF(VLOOKUP(A621,'Área Sudene Idene'!$A$1:$B$854,2,FALSE)="sudene/idene",0.05,IF(VLOOKUP(Resumo!A621,'IDH-M'!$A$1:$C$855,3,FALSE)&lt;=0.776,0.05,0.1)))</f>
        <v>0.01</v>
      </c>
      <c r="D621" s="47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IF(VLOOKUP(A622,FPM!$A$5:$B$858,2,FALSE)&gt;VLOOKUP(A622,ICMS!$A$1:$B$854,2,FALSE),0.01,IF(VLOOKUP(A622,'Área Sudene Idene'!$A$1:$B$854,2,FALSE)="sudene/idene",0.05,IF(VLOOKUP(Resumo!A622,'IDH-M'!$A$1:$C$855,3,FALSE)&lt;=0.776,0.05,0.1)))</f>
        <v>0.01</v>
      </c>
      <c r="C622" s="47">
        <f>IF(VLOOKUP(A622,FPM!$A$5:$B$858,2,FALSE)/0.8&gt;VLOOKUP(A622,ICMS!$A$1:$B$854,2,FALSE),0.01,IF(VLOOKUP(A622,'Área Sudene Idene'!$A$1:$B$854,2,FALSE)="sudene/idene",0.05,IF(VLOOKUP(Resumo!A622,'IDH-M'!$A$1:$C$855,3,FALSE)&lt;=0.776,0.05,0.1)))</f>
        <v>0.01</v>
      </c>
      <c r="D622" s="47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IF(VLOOKUP(A623,FPM!$A$5:$B$858,2,FALSE)&gt;VLOOKUP(A623,ICMS!$A$1:$B$854,2,FALSE),0.01,IF(VLOOKUP(A623,'Área Sudene Idene'!$A$1:$B$854,2,FALSE)="sudene/idene",0.05,IF(VLOOKUP(Resumo!A623,'IDH-M'!$A$1:$C$855,3,FALSE)&lt;=0.776,0.05,0.1)))</f>
        <v>0.01</v>
      </c>
      <c r="C623" s="47">
        <f>IF(VLOOKUP(A623,FPM!$A$5:$B$858,2,FALSE)/0.8&gt;VLOOKUP(A623,ICMS!$A$1:$B$854,2,FALSE),0.01,IF(VLOOKUP(A623,'Área Sudene Idene'!$A$1:$B$854,2,FALSE)="sudene/idene",0.05,IF(VLOOKUP(Resumo!A623,'IDH-M'!$A$1:$C$855,3,FALSE)&lt;=0.776,0.05,0.1)))</f>
        <v>0.01</v>
      </c>
      <c r="D623" s="47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IF(VLOOKUP(A624,FPM!$A$5:$B$858,2,FALSE)&gt;VLOOKUP(A624,ICMS!$A$1:$B$854,2,FALSE),0.01,IF(VLOOKUP(A624,'Área Sudene Idene'!$A$1:$B$854,2,FALSE)="sudene/idene",0.05,IF(VLOOKUP(Resumo!A624,'IDH-M'!$A$1:$C$855,3,FALSE)&lt;=0.776,0.05,0.1)))</f>
        <v>0.01</v>
      </c>
      <c r="C624" s="47">
        <f>IF(VLOOKUP(A624,FPM!$A$5:$B$858,2,FALSE)/0.8&gt;VLOOKUP(A624,ICMS!$A$1:$B$854,2,FALSE),0.01,IF(VLOOKUP(A624,'Área Sudene Idene'!$A$1:$B$854,2,FALSE)="sudene/idene",0.05,IF(VLOOKUP(Resumo!A624,'IDH-M'!$A$1:$C$855,3,FALSE)&lt;=0.776,0.05,0.1)))</f>
        <v>0.01</v>
      </c>
      <c r="D624" s="47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IF(VLOOKUP(A625,FPM!$A$5:$B$858,2,FALSE)&gt;VLOOKUP(A625,ICMS!$A$1:$B$854,2,FALSE),0.01,IF(VLOOKUP(A625,'Área Sudene Idene'!$A$1:$B$854,2,FALSE)="sudene/idene",0.05,IF(VLOOKUP(Resumo!A625,'IDH-M'!$A$1:$C$855,3,FALSE)&lt;=0.776,0.05,0.1)))</f>
        <v>0.05</v>
      </c>
      <c r="C625" s="47">
        <f>IF(VLOOKUP(A625,FPM!$A$5:$B$858,2,FALSE)/0.8&gt;VLOOKUP(A625,ICMS!$A$1:$B$854,2,FALSE),0.01,IF(VLOOKUP(A625,'Área Sudene Idene'!$A$1:$B$854,2,FALSE)="sudene/idene",0.05,IF(VLOOKUP(Resumo!A625,'IDH-M'!$A$1:$C$855,3,FALSE)&lt;=0.776,0.05,0.1)))</f>
        <v>0.05</v>
      </c>
      <c r="D625" s="47">
        <f t="shared" si="9"/>
        <v>0</v>
      </c>
    </row>
    <row r="626" spans="1:4" hidden="1" x14ac:dyDescent="0.25">
      <c r="A626" s="2" t="s">
        <v>632</v>
      </c>
      <c r="B626" s="1">
        <f>IF(VLOOKUP(A626,FPM!$A$5:$B$858,2,FALSE)&gt;VLOOKUP(A626,ICMS!$A$1:$B$854,2,FALSE),0.01,IF(VLOOKUP(A626,'Área Sudene Idene'!$A$1:$B$854,2,FALSE)="sudene/idene",0.05,IF(VLOOKUP(Resumo!A626,'IDH-M'!$A$1:$C$855,3,FALSE)&lt;=0.776,0.05,0.1)))</f>
        <v>0.01</v>
      </c>
      <c r="C626" s="47">
        <f>IF(VLOOKUP(A626,FPM!$A$5:$B$858,2,FALSE)/0.8&gt;VLOOKUP(A626,ICMS!$A$1:$B$854,2,FALSE),0.01,IF(VLOOKUP(A626,'Área Sudene Idene'!$A$1:$B$854,2,FALSE)="sudene/idene",0.05,IF(VLOOKUP(Resumo!A626,'IDH-M'!$A$1:$C$855,3,FALSE)&lt;=0.776,0.05,0.1)))</f>
        <v>0.01</v>
      </c>
      <c r="D626" s="47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IF(VLOOKUP(A627,FPM!$A$5:$B$858,2,FALSE)&gt;VLOOKUP(A627,ICMS!$A$1:$B$854,2,FALSE),0.01,IF(VLOOKUP(A627,'Área Sudene Idene'!$A$1:$B$854,2,FALSE)="sudene/idene",0.05,IF(VLOOKUP(Resumo!A627,'IDH-M'!$A$1:$C$855,3,FALSE)&lt;=0.776,0.05,0.1)))</f>
        <v>0.01</v>
      </c>
      <c r="C627" s="47">
        <f>IF(VLOOKUP(A627,FPM!$A$5:$B$858,2,FALSE)/0.8&gt;VLOOKUP(A627,ICMS!$A$1:$B$854,2,FALSE),0.01,IF(VLOOKUP(A627,'Área Sudene Idene'!$A$1:$B$854,2,FALSE)="sudene/idene",0.05,IF(VLOOKUP(Resumo!A627,'IDH-M'!$A$1:$C$855,3,FALSE)&lt;=0.776,0.05,0.1)))</f>
        <v>0.01</v>
      </c>
      <c r="D627" s="47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IF(VLOOKUP(A628,FPM!$A$5:$B$858,2,FALSE)&gt;VLOOKUP(A628,ICMS!$A$1:$B$854,2,FALSE),0.01,IF(VLOOKUP(A628,'Área Sudene Idene'!$A$1:$B$854,2,FALSE)="sudene/idene",0.05,IF(VLOOKUP(Resumo!A628,'IDH-M'!$A$1:$C$855,3,FALSE)&lt;=0.776,0.05,0.1)))</f>
        <v>0.01</v>
      </c>
      <c r="C628" s="47">
        <f>IF(VLOOKUP(A628,FPM!$A$5:$B$858,2,FALSE)/0.8&gt;VLOOKUP(A628,ICMS!$A$1:$B$854,2,FALSE),0.01,IF(VLOOKUP(A628,'Área Sudene Idene'!$A$1:$B$854,2,FALSE)="sudene/idene",0.05,IF(VLOOKUP(Resumo!A628,'IDH-M'!$A$1:$C$855,3,FALSE)&lt;=0.776,0.05,0.1)))</f>
        <v>0.01</v>
      </c>
      <c r="D628" s="47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IF(VLOOKUP(A629,FPM!$A$5:$B$858,2,FALSE)&gt;VLOOKUP(A629,ICMS!$A$1:$B$854,2,FALSE),0.01,IF(VLOOKUP(A629,'Área Sudene Idene'!$A$1:$B$854,2,FALSE)="sudene/idene",0.05,IF(VLOOKUP(Resumo!A629,'IDH-M'!$A$1:$C$855,3,FALSE)&lt;=0.776,0.05,0.1)))</f>
        <v>0.01</v>
      </c>
      <c r="C629" s="47">
        <f>IF(VLOOKUP(A629,FPM!$A$5:$B$858,2,FALSE)/0.8&gt;VLOOKUP(A629,ICMS!$A$1:$B$854,2,FALSE),0.01,IF(VLOOKUP(A629,'Área Sudene Idene'!$A$1:$B$854,2,FALSE)="sudene/idene",0.05,IF(VLOOKUP(Resumo!A629,'IDH-M'!$A$1:$C$855,3,FALSE)&lt;=0.776,0.05,0.1)))</f>
        <v>0.01</v>
      </c>
      <c r="D629" s="47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IF(VLOOKUP(A630,FPM!$A$5:$B$858,2,FALSE)&gt;VLOOKUP(A630,ICMS!$A$1:$B$854,2,FALSE),0.01,IF(VLOOKUP(A630,'Área Sudene Idene'!$A$1:$B$854,2,FALSE)="sudene/idene",0.05,IF(VLOOKUP(Resumo!A630,'IDH-M'!$A$1:$C$855,3,FALSE)&lt;=0.776,0.05,0.1)))</f>
        <v>0.01</v>
      </c>
      <c r="C630" s="47">
        <f>IF(VLOOKUP(A630,FPM!$A$5:$B$858,2,FALSE)/0.8&gt;VLOOKUP(A630,ICMS!$A$1:$B$854,2,FALSE),0.01,IF(VLOOKUP(A630,'Área Sudene Idene'!$A$1:$B$854,2,FALSE)="sudene/idene",0.05,IF(VLOOKUP(Resumo!A630,'IDH-M'!$A$1:$C$855,3,FALSE)&lt;=0.776,0.05,0.1)))</f>
        <v>0.01</v>
      </c>
      <c r="D630" s="47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IF(VLOOKUP(A631,FPM!$A$5:$B$858,2,FALSE)&gt;VLOOKUP(A631,ICMS!$A$1:$B$854,2,FALSE),0.01,IF(VLOOKUP(A631,'Área Sudene Idene'!$A$1:$B$854,2,FALSE)="sudene/idene",0.05,IF(VLOOKUP(Resumo!A631,'IDH-M'!$A$1:$C$855,3,FALSE)&lt;=0.776,0.05,0.1)))</f>
        <v>0.01</v>
      </c>
      <c r="C631" s="47">
        <f>IF(VLOOKUP(A631,FPM!$A$5:$B$858,2,FALSE)/0.8&gt;VLOOKUP(A631,ICMS!$A$1:$B$854,2,FALSE),0.01,IF(VLOOKUP(A631,'Área Sudene Idene'!$A$1:$B$854,2,FALSE)="sudene/idene",0.05,IF(VLOOKUP(Resumo!A631,'IDH-M'!$A$1:$C$855,3,FALSE)&lt;=0.776,0.05,0.1)))</f>
        <v>0.01</v>
      </c>
      <c r="D631" s="47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IF(VLOOKUP(A632,FPM!$A$5:$B$858,2,FALSE)&gt;VLOOKUP(A632,ICMS!$A$1:$B$854,2,FALSE),0.01,IF(VLOOKUP(A632,'Área Sudene Idene'!$A$1:$B$854,2,FALSE)="sudene/idene",0.05,IF(VLOOKUP(Resumo!A632,'IDH-M'!$A$1:$C$855,3,FALSE)&lt;=0.776,0.05,0.1)))</f>
        <v>0.01</v>
      </c>
      <c r="C632" s="47">
        <f>IF(VLOOKUP(A632,FPM!$A$5:$B$858,2,FALSE)/0.8&gt;VLOOKUP(A632,ICMS!$A$1:$B$854,2,FALSE),0.01,IF(VLOOKUP(A632,'Área Sudene Idene'!$A$1:$B$854,2,FALSE)="sudene/idene",0.05,IF(VLOOKUP(Resumo!A632,'IDH-M'!$A$1:$C$855,3,FALSE)&lt;=0.776,0.05,0.1)))</f>
        <v>0.01</v>
      </c>
      <c r="D632" s="47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IF(VLOOKUP(A633,FPM!$A$5:$B$858,2,FALSE)&gt;VLOOKUP(A633,ICMS!$A$1:$B$854,2,FALSE),0.01,IF(VLOOKUP(A633,'Área Sudene Idene'!$A$1:$B$854,2,FALSE)="sudene/idene",0.05,IF(VLOOKUP(Resumo!A633,'IDH-M'!$A$1:$C$855,3,FALSE)&lt;=0.776,0.05,0.1)))</f>
        <v>0.01</v>
      </c>
      <c r="C633" s="47">
        <f>IF(VLOOKUP(A633,FPM!$A$5:$B$858,2,FALSE)/0.8&gt;VLOOKUP(A633,ICMS!$A$1:$B$854,2,FALSE),0.01,IF(VLOOKUP(A633,'Área Sudene Idene'!$A$1:$B$854,2,FALSE)="sudene/idene",0.05,IF(VLOOKUP(Resumo!A633,'IDH-M'!$A$1:$C$855,3,FALSE)&lt;=0.776,0.05,0.1)))</f>
        <v>0.01</v>
      </c>
      <c r="D633" s="47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IF(VLOOKUP(A634,FPM!$A$5:$B$858,2,FALSE)&gt;VLOOKUP(A634,ICMS!$A$1:$B$854,2,FALSE),0.01,IF(VLOOKUP(A634,'Área Sudene Idene'!$A$1:$B$854,2,FALSE)="sudene/idene",0.05,IF(VLOOKUP(Resumo!A634,'IDH-M'!$A$1:$C$855,3,FALSE)&lt;=0.776,0.05,0.1)))</f>
        <v>0.01</v>
      </c>
      <c r="C634" s="47">
        <f>IF(VLOOKUP(A634,FPM!$A$5:$B$858,2,FALSE)/0.8&gt;VLOOKUP(A634,ICMS!$A$1:$B$854,2,FALSE),0.01,IF(VLOOKUP(A634,'Área Sudene Idene'!$A$1:$B$854,2,FALSE)="sudene/idene",0.05,IF(VLOOKUP(Resumo!A634,'IDH-M'!$A$1:$C$855,3,FALSE)&lt;=0.776,0.05,0.1)))</f>
        <v>0.01</v>
      </c>
      <c r="D634" s="47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IF(VLOOKUP(A635,FPM!$A$5:$B$858,2,FALSE)&gt;VLOOKUP(A635,ICMS!$A$1:$B$854,2,FALSE),0.01,IF(VLOOKUP(A635,'Área Sudene Idene'!$A$1:$B$854,2,FALSE)="sudene/idene",0.05,IF(VLOOKUP(Resumo!A635,'IDH-M'!$A$1:$C$855,3,FALSE)&lt;=0.776,0.05,0.1)))</f>
        <v>0.01</v>
      </c>
      <c r="C635" s="47">
        <f>IF(VLOOKUP(A635,FPM!$A$5:$B$858,2,FALSE)/0.8&gt;VLOOKUP(A635,ICMS!$A$1:$B$854,2,FALSE),0.01,IF(VLOOKUP(A635,'Área Sudene Idene'!$A$1:$B$854,2,FALSE)="sudene/idene",0.05,IF(VLOOKUP(Resumo!A635,'IDH-M'!$A$1:$C$855,3,FALSE)&lt;=0.776,0.05,0.1)))</f>
        <v>0.01</v>
      </c>
      <c r="D635" s="47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IF(VLOOKUP(A636,FPM!$A$5:$B$858,2,FALSE)&gt;VLOOKUP(A636,ICMS!$A$1:$B$854,2,FALSE),0.01,IF(VLOOKUP(A636,'Área Sudene Idene'!$A$1:$B$854,2,FALSE)="sudene/idene",0.05,IF(VLOOKUP(Resumo!A636,'IDH-M'!$A$1:$C$855,3,FALSE)&lt;=0.776,0.05,0.1)))</f>
        <v>0.01</v>
      </c>
      <c r="C636" s="47">
        <f>IF(VLOOKUP(A636,FPM!$A$5:$B$858,2,FALSE)/0.8&gt;VLOOKUP(A636,ICMS!$A$1:$B$854,2,FALSE),0.01,IF(VLOOKUP(A636,'Área Sudene Idene'!$A$1:$B$854,2,FALSE)="sudene/idene",0.05,IF(VLOOKUP(Resumo!A636,'IDH-M'!$A$1:$C$855,3,FALSE)&lt;=0.776,0.05,0.1)))</f>
        <v>0.01</v>
      </c>
      <c r="D636" s="47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IF(VLOOKUP(A637,FPM!$A$5:$B$858,2,FALSE)&gt;VLOOKUP(A637,ICMS!$A$1:$B$854,2,FALSE),0.01,IF(VLOOKUP(A637,'Área Sudene Idene'!$A$1:$B$854,2,FALSE)="sudene/idene",0.05,IF(VLOOKUP(Resumo!A637,'IDH-M'!$A$1:$C$855,3,FALSE)&lt;=0.776,0.05,0.1)))</f>
        <v>0.01</v>
      </c>
      <c r="C637" s="47">
        <f>IF(VLOOKUP(A637,FPM!$A$5:$B$858,2,FALSE)/0.8&gt;VLOOKUP(A637,ICMS!$A$1:$B$854,2,FALSE),0.01,IF(VLOOKUP(A637,'Área Sudene Idene'!$A$1:$B$854,2,FALSE)="sudene/idene",0.05,IF(VLOOKUP(Resumo!A637,'IDH-M'!$A$1:$C$855,3,FALSE)&lt;=0.776,0.05,0.1)))</f>
        <v>0.01</v>
      </c>
      <c r="D637" s="47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IF(VLOOKUP(A638,FPM!$A$5:$B$858,2,FALSE)&gt;VLOOKUP(A638,ICMS!$A$1:$B$854,2,FALSE),0.01,IF(VLOOKUP(A638,'Área Sudene Idene'!$A$1:$B$854,2,FALSE)="sudene/idene",0.05,IF(VLOOKUP(Resumo!A638,'IDH-M'!$A$1:$C$855,3,FALSE)&lt;=0.776,0.05,0.1)))</f>
        <v>0.05</v>
      </c>
      <c r="C638" s="47">
        <f>IF(VLOOKUP(A638,FPM!$A$5:$B$858,2,FALSE)/0.8&gt;VLOOKUP(A638,ICMS!$A$1:$B$854,2,FALSE),0.01,IF(VLOOKUP(A638,'Área Sudene Idene'!$A$1:$B$854,2,FALSE)="sudene/idene",0.05,IF(VLOOKUP(Resumo!A638,'IDH-M'!$A$1:$C$855,3,FALSE)&lt;=0.776,0.05,0.1)))</f>
        <v>0.05</v>
      </c>
      <c r="D638" s="47">
        <f t="shared" si="9"/>
        <v>0</v>
      </c>
    </row>
    <row r="639" spans="1:4" hidden="1" x14ac:dyDescent="0.25">
      <c r="A639" s="2" t="s">
        <v>645</v>
      </c>
      <c r="B639" s="1">
        <f>IF(VLOOKUP(A639,FPM!$A$5:$B$858,2,FALSE)&gt;VLOOKUP(A639,ICMS!$A$1:$B$854,2,FALSE),0.01,IF(VLOOKUP(A639,'Área Sudene Idene'!$A$1:$B$854,2,FALSE)="sudene/idene",0.05,IF(VLOOKUP(Resumo!A639,'IDH-M'!$A$1:$C$855,3,FALSE)&lt;=0.776,0.05,0.1)))</f>
        <v>0.01</v>
      </c>
      <c r="C639" s="47">
        <f>IF(VLOOKUP(A639,FPM!$A$5:$B$858,2,FALSE)/0.8&gt;VLOOKUP(A639,ICMS!$A$1:$B$854,2,FALSE),0.01,IF(VLOOKUP(A639,'Área Sudene Idene'!$A$1:$B$854,2,FALSE)="sudene/idene",0.05,IF(VLOOKUP(Resumo!A639,'IDH-M'!$A$1:$C$855,3,FALSE)&lt;=0.776,0.05,0.1)))</f>
        <v>0.01</v>
      </c>
      <c r="D639" s="47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IF(VLOOKUP(A640,FPM!$A$5:$B$858,2,FALSE)&gt;VLOOKUP(A640,ICMS!$A$1:$B$854,2,FALSE),0.01,IF(VLOOKUP(A640,'Área Sudene Idene'!$A$1:$B$854,2,FALSE)="sudene/idene",0.05,IF(VLOOKUP(Resumo!A640,'IDH-M'!$A$1:$C$855,3,FALSE)&lt;=0.776,0.05,0.1)))</f>
        <v>0.05</v>
      </c>
      <c r="C640" s="47">
        <f>IF(VLOOKUP(A640,FPM!$A$5:$B$858,2,FALSE)/0.8&gt;VLOOKUP(A640,ICMS!$A$1:$B$854,2,FALSE),0.01,IF(VLOOKUP(A640,'Área Sudene Idene'!$A$1:$B$854,2,FALSE)="sudene/idene",0.05,IF(VLOOKUP(Resumo!A640,'IDH-M'!$A$1:$C$855,3,FALSE)&lt;=0.776,0.05,0.1)))</f>
        <v>0.05</v>
      </c>
      <c r="D640" s="47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IF(VLOOKUP(A641,FPM!$A$5:$B$858,2,FALSE)&gt;VLOOKUP(A641,ICMS!$A$1:$B$854,2,FALSE),0.01,IF(VLOOKUP(A641,'Área Sudene Idene'!$A$1:$B$854,2,FALSE)="sudene/idene",0.05,IF(VLOOKUP(Resumo!A641,'IDH-M'!$A$1:$C$855,3,FALSE)&lt;=0.776,0.05,0.1)))</f>
        <v>0.01</v>
      </c>
      <c r="C641" s="47">
        <f>IF(VLOOKUP(A641,FPM!$A$5:$B$858,2,FALSE)/0.8&gt;VLOOKUP(A641,ICMS!$A$1:$B$854,2,FALSE),0.01,IF(VLOOKUP(A641,'Área Sudene Idene'!$A$1:$B$854,2,FALSE)="sudene/idene",0.05,IF(VLOOKUP(Resumo!A641,'IDH-M'!$A$1:$C$855,3,FALSE)&lt;=0.776,0.05,0.1)))</f>
        <v>0.01</v>
      </c>
      <c r="D641" s="47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IF(VLOOKUP(A642,FPM!$A$5:$B$858,2,FALSE)&gt;VLOOKUP(A642,ICMS!$A$1:$B$854,2,FALSE),0.01,IF(VLOOKUP(A642,'Área Sudene Idene'!$A$1:$B$854,2,FALSE)="sudene/idene",0.05,IF(VLOOKUP(Resumo!A642,'IDH-M'!$A$1:$C$855,3,FALSE)&lt;=0.776,0.05,0.1)))</f>
        <v>0.01</v>
      </c>
      <c r="C642" s="47">
        <f>IF(VLOOKUP(A642,FPM!$A$5:$B$858,2,FALSE)/0.8&gt;VLOOKUP(A642,ICMS!$A$1:$B$854,2,FALSE),0.01,IF(VLOOKUP(A642,'Área Sudene Idene'!$A$1:$B$854,2,FALSE)="sudene/idene",0.05,IF(VLOOKUP(Resumo!A642,'IDH-M'!$A$1:$C$855,3,FALSE)&lt;=0.776,0.05,0.1)))</f>
        <v>0.01</v>
      </c>
      <c r="D642" s="47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IF(VLOOKUP(A643,FPM!$A$5:$B$858,2,FALSE)&gt;VLOOKUP(A643,ICMS!$A$1:$B$854,2,FALSE),0.01,IF(VLOOKUP(A643,'Área Sudene Idene'!$A$1:$B$854,2,FALSE)="sudene/idene",0.05,IF(VLOOKUP(Resumo!A643,'IDH-M'!$A$1:$C$855,3,FALSE)&lt;=0.776,0.05,0.1)))</f>
        <v>0.01</v>
      </c>
      <c r="C643" s="47">
        <f>IF(VLOOKUP(A643,FPM!$A$5:$B$858,2,FALSE)/0.8&gt;VLOOKUP(A643,ICMS!$A$1:$B$854,2,FALSE),0.01,IF(VLOOKUP(A643,'Área Sudene Idene'!$A$1:$B$854,2,FALSE)="sudene/idene",0.05,IF(VLOOKUP(Resumo!A643,'IDH-M'!$A$1:$C$855,3,FALSE)&lt;=0.776,0.05,0.1)))</f>
        <v>0.01</v>
      </c>
      <c r="D643" s="47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IF(VLOOKUP(A644,FPM!$A$5:$B$858,2,FALSE)&gt;VLOOKUP(A644,ICMS!$A$1:$B$854,2,FALSE),0.01,IF(VLOOKUP(A644,'Área Sudene Idene'!$A$1:$B$854,2,FALSE)="sudene/idene",0.05,IF(VLOOKUP(Resumo!A644,'IDH-M'!$A$1:$C$855,3,FALSE)&lt;=0.776,0.05,0.1)))</f>
        <v>0.01</v>
      </c>
      <c r="C644" s="47">
        <f>IF(VLOOKUP(A644,FPM!$A$5:$B$858,2,FALSE)/0.8&gt;VLOOKUP(A644,ICMS!$A$1:$B$854,2,FALSE),0.01,IF(VLOOKUP(A644,'Área Sudene Idene'!$A$1:$B$854,2,FALSE)="sudene/idene",0.05,IF(VLOOKUP(Resumo!A644,'IDH-M'!$A$1:$C$855,3,FALSE)&lt;=0.776,0.05,0.1)))</f>
        <v>0.01</v>
      </c>
      <c r="D644" s="47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IF(VLOOKUP(A645,FPM!$A$5:$B$858,2,FALSE)&gt;VLOOKUP(A645,ICMS!$A$1:$B$854,2,FALSE),0.01,IF(VLOOKUP(A645,'Área Sudene Idene'!$A$1:$B$854,2,FALSE)="sudene/idene",0.05,IF(VLOOKUP(Resumo!A645,'IDH-M'!$A$1:$C$855,3,FALSE)&lt;=0.776,0.05,0.1)))</f>
        <v>0.01</v>
      </c>
      <c r="C645" s="47">
        <f>IF(VLOOKUP(A645,FPM!$A$5:$B$858,2,FALSE)/0.8&gt;VLOOKUP(A645,ICMS!$A$1:$B$854,2,FALSE),0.01,IF(VLOOKUP(A645,'Área Sudene Idene'!$A$1:$B$854,2,FALSE)="sudene/idene",0.05,IF(VLOOKUP(Resumo!A645,'IDH-M'!$A$1:$C$855,3,FALSE)&lt;=0.776,0.05,0.1)))</f>
        <v>0.01</v>
      </c>
      <c r="D645" s="47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IF(VLOOKUP(A646,FPM!$A$5:$B$858,2,FALSE)&gt;VLOOKUP(A646,ICMS!$A$1:$B$854,2,FALSE),0.01,IF(VLOOKUP(A646,'Área Sudene Idene'!$A$1:$B$854,2,FALSE)="sudene/idene",0.05,IF(VLOOKUP(Resumo!A646,'IDH-M'!$A$1:$C$855,3,FALSE)&lt;=0.776,0.05,0.1)))</f>
        <v>0.01</v>
      </c>
      <c r="C646" s="47">
        <f>IF(VLOOKUP(A646,FPM!$A$5:$B$858,2,FALSE)/0.8&gt;VLOOKUP(A646,ICMS!$A$1:$B$854,2,FALSE),0.01,IF(VLOOKUP(A646,'Área Sudene Idene'!$A$1:$B$854,2,FALSE)="sudene/idene",0.05,IF(VLOOKUP(Resumo!A646,'IDH-M'!$A$1:$C$855,3,FALSE)&lt;=0.776,0.05,0.1)))</f>
        <v>0.01</v>
      </c>
      <c r="D646" s="47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IF(VLOOKUP(A647,FPM!$A$5:$B$858,2,FALSE)&gt;VLOOKUP(A647,ICMS!$A$1:$B$854,2,FALSE),0.01,IF(VLOOKUP(A647,'Área Sudene Idene'!$A$1:$B$854,2,FALSE)="sudene/idene",0.05,IF(VLOOKUP(Resumo!A647,'IDH-M'!$A$1:$C$855,3,FALSE)&lt;=0.776,0.05,0.1)))</f>
        <v>0.05</v>
      </c>
      <c r="C647" s="47">
        <f>IF(VLOOKUP(A647,FPM!$A$5:$B$858,2,FALSE)/0.8&gt;VLOOKUP(A647,ICMS!$A$1:$B$854,2,FALSE),0.01,IF(VLOOKUP(A647,'Área Sudene Idene'!$A$1:$B$854,2,FALSE)="sudene/idene",0.05,IF(VLOOKUP(Resumo!A647,'IDH-M'!$A$1:$C$855,3,FALSE)&lt;=0.776,0.05,0.1)))</f>
        <v>0.05</v>
      </c>
      <c r="D647" s="47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IF(VLOOKUP(A648,FPM!$A$5:$B$858,2,FALSE)&gt;VLOOKUP(A648,ICMS!$A$1:$B$854,2,FALSE),0.01,IF(VLOOKUP(A648,'Área Sudene Idene'!$A$1:$B$854,2,FALSE)="sudene/idene",0.05,IF(VLOOKUP(Resumo!A648,'IDH-M'!$A$1:$C$855,3,FALSE)&lt;=0.776,0.05,0.1)))</f>
        <v>0.01</v>
      </c>
      <c r="C648" s="47">
        <f>IF(VLOOKUP(A648,FPM!$A$5:$B$858,2,FALSE)/0.8&gt;VLOOKUP(A648,ICMS!$A$1:$B$854,2,FALSE),0.01,IF(VLOOKUP(A648,'Área Sudene Idene'!$A$1:$B$854,2,FALSE)="sudene/idene",0.05,IF(VLOOKUP(Resumo!A648,'IDH-M'!$A$1:$C$855,3,FALSE)&lt;=0.776,0.05,0.1)))</f>
        <v>0.01</v>
      </c>
      <c r="D648" s="47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IF(VLOOKUP(A649,FPM!$A$5:$B$858,2,FALSE)&gt;VLOOKUP(A649,ICMS!$A$1:$B$854,2,FALSE),0.01,IF(VLOOKUP(A649,'Área Sudene Idene'!$A$1:$B$854,2,FALSE)="sudene/idene",0.05,IF(VLOOKUP(Resumo!A649,'IDH-M'!$A$1:$C$855,3,FALSE)&lt;=0.776,0.05,0.1)))</f>
        <v>0.05</v>
      </c>
      <c r="C649" s="47">
        <f>IF(VLOOKUP(A649,FPM!$A$5:$B$858,2,FALSE)/0.8&gt;VLOOKUP(A649,ICMS!$A$1:$B$854,2,FALSE),0.01,IF(VLOOKUP(A649,'Área Sudene Idene'!$A$1:$B$854,2,FALSE)="sudene/idene",0.05,IF(VLOOKUP(Resumo!A649,'IDH-M'!$A$1:$C$855,3,FALSE)&lt;=0.776,0.05,0.1)))</f>
        <v>0.01</v>
      </c>
      <c r="D649" s="47">
        <f t="shared" si="10"/>
        <v>0.04</v>
      </c>
    </row>
    <row r="650" spans="1:4" hidden="1" x14ac:dyDescent="0.25">
      <c r="A650" s="2" t="s">
        <v>656</v>
      </c>
      <c r="B650" s="1">
        <f>IF(VLOOKUP(A650,FPM!$A$5:$B$858,2,FALSE)&gt;VLOOKUP(A650,ICMS!$A$1:$B$854,2,FALSE),0.01,IF(VLOOKUP(A650,'Área Sudene Idene'!$A$1:$B$854,2,FALSE)="sudene/idene",0.05,IF(VLOOKUP(Resumo!A650,'IDH-M'!$A$1:$C$855,3,FALSE)&lt;=0.776,0.05,0.1)))</f>
        <v>0.01</v>
      </c>
      <c r="C650" s="47">
        <f>IF(VLOOKUP(A650,FPM!$A$5:$B$858,2,FALSE)/0.8&gt;VLOOKUP(A650,ICMS!$A$1:$B$854,2,FALSE),0.01,IF(VLOOKUP(A650,'Área Sudene Idene'!$A$1:$B$854,2,FALSE)="sudene/idene",0.05,IF(VLOOKUP(Resumo!A650,'IDH-M'!$A$1:$C$855,3,FALSE)&lt;=0.776,0.05,0.1)))</f>
        <v>0.01</v>
      </c>
      <c r="D650" s="47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IF(VLOOKUP(A651,FPM!$A$5:$B$858,2,FALSE)&gt;VLOOKUP(A651,ICMS!$A$1:$B$854,2,FALSE),0.01,IF(VLOOKUP(A651,'Área Sudene Idene'!$A$1:$B$854,2,FALSE)="sudene/idene",0.05,IF(VLOOKUP(Resumo!A651,'IDH-M'!$A$1:$C$855,3,FALSE)&lt;=0.776,0.05,0.1)))</f>
        <v>0.01</v>
      </c>
      <c r="C651" s="47">
        <f>IF(VLOOKUP(A651,FPM!$A$5:$B$858,2,FALSE)/0.8&gt;VLOOKUP(A651,ICMS!$A$1:$B$854,2,FALSE),0.01,IF(VLOOKUP(A651,'Área Sudene Idene'!$A$1:$B$854,2,FALSE)="sudene/idene",0.05,IF(VLOOKUP(Resumo!A651,'IDH-M'!$A$1:$C$855,3,FALSE)&lt;=0.776,0.05,0.1)))</f>
        <v>0.01</v>
      </c>
      <c r="D651" s="47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IF(VLOOKUP(A652,FPM!$A$5:$B$858,2,FALSE)&gt;VLOOKUP(A652,ICMS!$A$1:$B$854,2,FALSE),0.01,IF(VLOOKUP(A652,'Área Sudene Idene'!$A$1:$B$854,2,FALSE)="sudene/idene",0.05,IF(VLOOKUP(Resumo!A652,'IDH-M'!$A$1:$C$855,3,FALSE)&lt;=0.776,0.05,0.1)))</f>
        <v>0.01</v>
      </c>
      <c r="C652" s="47">
        <f>IF(VLOOKUP(A652,FPM!$A$5:$B$858,2,FALSE)/0.8&gt;VLOOKUP(A652,ICMS!$A$1:$B$854,2,FALSE),0.01,IF(VLOOKUP(A652,'Área Sudene Idene'!$A$1:$B$854,2,FALSE)="sudene/idene",0.05,IF(VLOOKUP(Resumo!A652,'IDH-M'!$A$1:$C$855,3,FALSE)&lt;=0.776,0.05,0.1)))</f>
        <v>0.01</v>
      </c>
      <c r="D652" s="47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IF(VLOOKUP(A653,FPM!$A$5:$B$858,2,FALSE)&gt;VLOOKUP(A653,ICMS!$A$1:$B$854,2,FALSE),0.01,IF(VLOOKUP(A653,'Área Sudene Idene'!$A$1:$B$854,2,FALSE)="sudene/idene",0.05,IF(VLOOKUP(Resumo!A653,'IDH-M'!$A$1:$C$855,3,FALSE)&lt;=0.776,0.05,0.1)))</f>
        <v>0.01</v>
      </c>
      <c r="C653" s="47">
        <f>IF(VLOOKUP(A653,FPM!$A$5:$B$858,2,FALSE)/0.8&gt;VLOOKUP(A653,ICMS!$A$1:$B$854,2,FALSE),0.01,IF(VLOOKUP(A653,'Área Sudene Idene'!$A$1:$B$854,2,FALSE)="sudene/idene",0.05,IF(VLOOKUP(Resumo!A653,'IDH-M'!$A$1:$C$855,3,FALSE)&lt;=0.776,0.05,0.1)))</f>
        <v>0.01</v>
      </c>
      <c r="D653" s="47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IF(VLOOKUP(A654,FPM!$A$5:$B$858,2,FALSE)&gt;VLOOKUP(A654,ICMS!$A$1:$B$854,2,FALSE),0.01,IF(VLOOKUP(A654,'Área Sudene Idene'!$A$1:$B$854,2,FALSE)="sudene/idene",0.05,IF(VLOOKUP(Resumo!A654,'IDH-M'!$A$1:$C$855,3,FALSE)&lt;=0.776,0.05,0.1)))</f>
        <v>0.01</v>
      </c>
      <c r="C654" s="47">
        <f>IF(VLOOKUP(A654,FPM!$A$5:$B$858,2,FALSE)/0.8&gt;VLOOKUP(A654,ICMS!$A$1:$B$854,2,FALSE),0.01,IF(VLOOKUP(A654,'Área Sudene Idene'!$A$1:$B$854,2,FALSE)="sudene/idene",0.05,IF(VLOOKUP(Resumo!A654,'IDH-M'!$A$1:$C$855,3,FALSE)&lt;=0.776,0.05,0.1)))</f>
        <v>0.01</v>
      </c>
      <c r="D654" s="47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IF(VLOOKUP(A655,FPM!$A$5:$B$858,2,FALSE)&gt;VLOOKUP(A655,ICMS!$A$1:$B$854,2,FALSE),0.01,IF(VLOOKUP(A655,'Área Sudene Idene'!$A$1:$B$854,2,FALSE)="sudene/idene",0.05,IF(VLOOKUP(Resumo!A655,'IDH-M'!$A$1:$C$855,3,FALSE)&lt;=0.776,0.05,0.1)))</f>
        <v>0.05</v>
      </c>
      <c r="C655" s="47">
        <f>IF(VLOOKUP(A655,FPM!$A$5:$B$858,2,FALSE)/0.8&gt;VLOOKUP(A655,ICMS!$A$1:$B$854,2,FALSE),0.01,IF(VLOOKUP(A655,'Área Sudene Idene'!$A$1:$B$854,2,FALSE)="sudene/idene",0.05,IF(VLOOKUP(Resumo!A655,'IDH-M'!$A$1:$C$855,3,FALSE)&lt;=0.776,0.05,0.1)))</f>
        <v>0.01</v>
      </c>
      <c r="D655" s="47">
        <f t="shared" si="10"/>
        <v>0.04</v>
      </c>
    </row>
    <row r="656" spans="1:4" x14ac:dyDescent="0.25">
      <c r="A656" s="2" t="s">
        <v>662</v>
      </c>
      <c r="B656" s="1">
        <f>IF(VLOOKUP(A656,FPM!$A$5:$B$858,2,FALSE)&gt;VLOOKUP(A656,ICMS!$A$1:$B$854,2,FALSE),0.01,IF(VLOOKUP(A656,'Área Sudene Idene'!$A$1:$B$854,2,FALSE)="sudene/idene",0.05,IF(VLOOKUP(Resumo!A656,'IDH-M'!$A$1:$C$855,3,FALSE)&lt;=0.776,0.05,0.1)))</f>
        <v>0.05</v>
      </c>
      <c r="C656" s="47">
        <f>IF(VLOOKUP(A656,FPM!$A$5:$B$858,2,FALSE)/0.8&gt;VLOOKUP(A656,ICMS!$A$1:$B$854,2,FALSE),0.01,IF(VLOOKUP(A656,'Área Sudene Idene'!$A$1:$B$854,2,FALSE)="sudene/idene",0.05,IF(VLOOKUP(Resumo!A656,'IDH-M'!$A$1:$C$855,3,FALSE)&lt;=0.776,0.05,0.1)))</f>
        <v>0.01</v>
      </c>
      <c r="D656" s="47">
        <f t="shared" si="10"/>
        <v>0.04</v>
      </c>
    </row>
    <row r="657" spans="1:4" hidden="1" x14ac:dyDescent="0.25">
      <c r="A657" s="2" t="s">
        <v>663</v>
      </c>
      <c r="B657" s="1">
        <f>IF(VLOOKUP(A657,FPM!$A$5:$B$858,2,FALSE)&gt;VLOOKUP(A657,ICMS!$A$1:$B$854,2,FALSE),0.01,IF(VLOOKUP(A657,'Área Sudene Idene'!$A$1:$B$854,2,FALSE)="sudene/idene",0.05,IF(VLOOKUP(Resumo!A657,'IDH-M'!$A$1:$C$855,3,FALSE)&lt;=0.776,0.05,0.1)))</f>
        <v>0.01</v>
      </c>
      <c r="C657" s="47">
        <f>IF(VLOOKUP(A657,FPM!$A$5:$B$858,2,FALSE)/0.8&gt;VLOOKUP(A657,ICMS!$A$1:$B$854,2,FALSE),0.01,IF(VLOOKUP(A657,'Área Sudene Idene'!$A$1:$B$854,2,FALSE)="sudene/idene",0.05,IF(VLOOKUP(Resumo!A657,'IDH-M'!$A$1:$C$855,3,FALSE)&lt;=0.776,0.05,0.1)))</f>
        <v>0.01</v>
      </c>
      <c r="D657" s="47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IF(VLOOKUP(A658,FPM!$A$5:$B$858,2,FALSE)&gt;VLOOKUP(A658,ICMS!$A$1:$B$854,2,FALSE),0.01,IF(VLOOKUP(A658,'Área Sudene Idene'!$A$1:$B$854,2,FALSE)="sudene/idene",0.05,IF(VLOOKUP(Resumo!A658,'IDH-M'!$A$1:$C$855,3,FALSE)&lt;=0.776,0.05,0.1)))</f>
        <v>0.01</v>
      </c>
      <c r="C658" s="47">
        <f>IF(VLOOKUP(A658,FPM!$A$5:$B$858,2,FALSE)/0.8&gt;VLOOKUP(A658,ICMS!$A$1:$B$854,2,FALSE),0.01,IF(VLOOKUP(A658,'Área Sudene Idene'!$A$1:$B$854,2,FALSE)="sudene/idene",0.05,IF(VLOOKUP(Resumo!A658,'IDH-M'!$A$1:$C$855,3,FALSE)&lt;=0.776,0.05,0.1)))</f>
        <v>0.01</v>
      </c>
      <c r="D658" s="47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IF(VLOOKUP(A659,FPM!$A$5:$B$858,2,FALSE)&gt;VLOOKUP(A659,ICMS!$A$1:$B$854,2,FALSE),0.01,IF(VLOOKUP(A659,'Área Sudene Idene'!$A$1:$B$854,2,FALSE)="sudene/idene",0.05,IF(VLOOKUP(Resumo!A659,'IDH-M'!$A$1:$C$855,3,FALSE)&lt;=0.776,0.05,0.1)))</f>
        <v>0.01</v>
      </c>
      <c r="C659" s="47">
        <f>IF(VLOOKUP(A659,FPM!$A$5:$B$858,2,FALSE)/0.8&gt;VLOOKUP(A659,ICMS!$A$1:$B$854,2,FALSE),0.01,IF(VLOOKUP(A659,'Área Sudene Idene'!$A$1:$B$854,2,FALSE)="sudene/idene",0.05,IF(VLOOKUP(Resumo!A659,'IDH-M'!$A$1:$C$855,3,FALSE)&lt;=0.776,0.05,0.1)))</f>
        <v>0.01</v>
      </c>
      <c r="D659" s="47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IF(VLOOKUP(A660,FPM!$A$5:$B$858,2,FALSE)&gt;VLOOKUP(A660,ICMS!$A$1:$B$854,2,FALSE),0.01,IF(VLOOKUP(A660,'Área Sudene Idene'!$A$1:$B$854,2,FALSE)="sudene/idene",0.05,IF(VLOOKUP(Resumo!A660,'IDH-M'!$A$1:$C$855,3,FALSE)&lt;=0.776,0.05,0.1)))</f>
        <v>0.05</v>
      </c>
      <c r="C660" s="47">
        <f>IF(VLOOKUP(A660,FPM!$A$5:$B$858,2,FALSE)/0.8&gt;VLOOKUP(A660,ICMS!$A$1:$B$854,2,FALSE),0.01,IF(VLOOKUP(A660,'Área Sudene Idene'!$A$1:$B$854,2,FALSE)="sudene/idene",0.05,IF(VLOOKUP(Resumo!A660,'IDH-M'!$A$1:$C$855,3,FALSE)&lt;=0.776,0.05,0.1)))</f>
        <v>0.05</v>
      </c>
      <c r="D660" s="47">
        <f t="shared" si="10"/>
        <v>0</v>
      </c>
    </row>
    <row r="661" spans="1:4" hidden="1" x14ac:dyDescent="0.25">
      <c r="A661" s="2" t="s">
        <v>667</v>
      </c>
      <c r="B661" s="1">
        <f>IF(VLOOKUP(A661,FPM!$A$5:$B$858,2,FALSE)&gt;VLOOKUP(A661,ICMS!$A$1:$B$854,2,FALSE),0.01,IF(VLOOKUP(A661,'Área Sudene Idene'!$A$1:$B$854,2,FALSE)="sudene/idene",0.05,IF(VLOOKUP(Resumo!A661,'IDH-M'!$A$1:$C$855,3,FALSE)&lt;=0.776,0.05,0.1)))</f>
        <v>0.01</v>
      </c>
      <c r="C661" s="47">
        <f>IF(VLOOKUP(A661,FPM!$A$5:$B$858,2,FALSE)/0.8&gt;VLOOKUP(A661,ICMS!$A$1:$B$854,2,FALSE),0.01,IF(VLOOKUP(A661,'Área Sudene Idene'!$A$1:$B$854,2,FALSE)="sudene/idene",0.05,IF(VLOOKUP(Resumo!A661,'IDH-M'!$A$1:$C$855,3,FALSE)&lt;=0.776,0.05,0.1)))</f>
        <v>0.01</v>
      </c>
      <c r="D661" s="47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IF(VLOOKUP(A662,FPM!$A$5:$B$858,2,FALSE)&gt;VLOOKUP(A662,ICMS!$A$1:$B$854,2,FALSE),0.01,IF(VLOOKUP(A662,'Área Sudene Idene'!$A$1:$B$854,2,FALSE)="sudene/idene",0.05,IF(VLOOKUP(Resumo!A662,'IDH-M'!$A$1:$C$855,3,FALSE)&lt;=0.776,0.05,0.1)))</f>
        <v>0.05</v>
      </c>
      <c r="C662" s="47">
        <f>IF(VLOOKUP(A662,FPM!$A$5:$B$858,2,FALSE)/0.8&gt;VLOOKUP(A662,ICMS!$A$1:$B$854,2,FALSE),0.01,IF(VLOOKUP(A662,'Área Sudene Idene'!$A$1:$B$854,2,FALSE)="sudene/idene",0.05,IF(VLOOKUP(Resumo!A662,'IDH-M'!$A$1:$C$855,3,FALSE)&lt;=0.776,0.05,0.1)))</f>
        <v>0.05</v>
      </c>
      <c r="D662" s="47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IF(VLOOKUP(A663,FPM!$A$5:$B$858,2,FALSE)&gt;VLOOKUP(A663,ICMS!$A$1:$B$854,2,FALSE),0.01,IF(VLOOKUP(A663,'Área Sudene Idene'!$A$1:$B$854,2,FALSE)="sudene/idene",0.05,IF(VLOOKUP(Resumo!A663,'IDH-M'!$A$1:$C$855,3,FALSE)&lt;=0.776,0.05,0.1)))</f>
        <v>0.01</v>
      </c>
      <c r="C663" s="47">
        <f>IF(VLOOKUP(A663,FPM!$A$5:$B$858,2,FALSE)/0.8&gt;VLOOKUP(A663,ICMS!$A$1:$B$854,2,FALSE),0.01,IF(VLOOKUP(A663,'Área Sudene Idene'!$A$1:$B$854,2,FALSE)="sudene/idene",0.05,IF(VLOOKUP(Resumo!A663,'IDH-M'!$A$1:$C$855,3,FALSE)&lt;=0.776,0.05,0.1)))</f>
        <v>0.01</v>
      </c>
      <c r="D663" s="47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IF(VLOOKUP(A664,FPM!$A$5:$B$858,2,FALSE)&gt;VLOOKUP(A664,ICMS!$A$1:$B$854,2,FALSE),0.01,IF(VLOOKUP(A664,'Área Sudene Idene'!$A$1:$B$854,2,FALSE)="sudene/idene",0.05,IF(VLOOKUP(Resumo!A664,'IDH-M'!$A$1:$C$855,3,FALSE)&lt;=0.776,0.05,0.1)))</f>
        <v>0.05</v>
      </c>
      <c r="C664" s="47">
        <f>IF(VLOOKUP(A664,FPM!$A$5:$B$858,2,FALSE)/0.8&gt;VLOOKUP(A664,ICMS!$A$1:$B$854,2,FALSE),0.01,IF(VLOOKUP(A664,'Área Sudene Idene'!$A$1:$B$854,2,FALSE)="sudene/idene",0.05,IF(VLOOKUP(Resumo!A664,'IDH-M'!$A$1:$C$855,3,FALSE)&lt;=0.776,0.05,0.1)))</f>
        <v>0.05</v>
      </c>
      <c r="D664" s="47">
        <f t="shared" si="10"/>
        <v>0</v>
      </c>
    </row>
    <row r="665" spans="1:4" hidden="1" x14ac:dyDescent="0.25">
      <c r="A665" s="2" t="s">
        <v>671</v>
      </c>
      <c r="B665" s="1">
        <f>IF(VLOOKUP(A665,FPM!$A$5:$B$858,2,FALSE)&gt;VLOOKUP(A665,ICMS!$A$1:$B$854,2,FALSE),0.01,IF(VLOOKUP(A665,'Área Sudene Idene'!$A$1:$B$854,2,FALSE)="sudene/idene",0.05,IF(VLOOKUP(Resumo!A665,'IDH-M'!$A$1:$C$855,3,FALSE)&lt;=0.776,0.05,0.1)))</f>
        <v>0.05</v>
      </c>
      <c r="C665" s="47">
        <f>IF(VLOOKUP(A665,FPM!$A$5:$B$858,2,FALSE)/0.8&gt;VLOOKUP(A665,ICMS!$A$1:$B$854,2,FALSE),0.01,IF(VLOOKUP(A665,'Área Sudene Idene'!$A$1:$B$854,2,FALSE)="sudene/idene",0.05,IF(VLOOKUP(Resumo!A665,'IDH-M'!$A$1:$C$855,3,FALSE)&lt;=0.776,0.05,0.1)))</f>
        <v>0.05</v>
      </c>
      <c r="D665" s="47">
        <f t="shared" si="10"/>
        <v>0</v>
      </c>
    </row>
    <row r="666" spans="1:4" hidden="1" x14ac:dyDescent="0.25">
      <c r="A666" s="2" t="s">
        <v>672</v>
      </c>
      <c r="B666" s="1">
        <f>IF(VLOOKUP(A666,FPM!$A$5:$B$858,2,FALSE)&gt;VLOOKUP(A666,ICMS!$A$1:$B$854,2,FALSE),0.01,IF(VLOOKUP(A666,'Área Sudene Idene'!$A$1:$B$854,2,FALSE)="sudene/idene",0.05,IF(VLOOKUP(Resumo!A666,'IDH-M'!$A$1:$C$855,3,FALSE)&lt;=0.776,0.05,0.1)))</f>
        <v>0.01</v>
      </c>
      <c r="C666" s="47">
        <f>IF(VLOOKUP(A666,FPM!$A$5:$B$858,2,FALSE)/0.8&gt;VLOOKUP(A666,ICMS!$A$1:$B$854,2,FALSE),0.01,IF(VLOOKUP(A666,'Área Sudene Idene'!$A$1:$B$854,2,FALSE)="sudene/idene",0.05,IF(VLOOKUP(Resumo!A666,'IDH-M'!$A$1:$C$855,3,FALSE)&lt;=0.776,0.05,0.1)))</f>
        <v>0.01</v>
      </c>
      <c r="D666" s="47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IF(VLOOKUP(A667,FPM!$A$5:$B$858,2,FALSE)&gt;VLOOKUP(A667,ICMS!$A$1:$B$854,2,FALSE),0.01,IF(VLOOKUP(A667,'Área Sudene Idene'!$A$1:$B$854,2,FALSE)="sudene/idene",0.05,IF(VLOOKUP(Resumo!A667,'IDH-M'!$A$1:$C$855,3,FALSE)&lt;=0.776,0.05,0.1)))</f>
        <v>0.01</v>
      </c>
      <c r="C667" s="47">
        <f>IF(VLOOKUP(A667,FPM!$A$5:$B$858,2,FALSE)/0.8&gt;VLOOKUP(A667,ICMS!$A$1:$B$854,2,FALSE),0.01,IF(VLOOKUP(A667,'Área Sudene Idene'!$A$1:$B$854,2,FALSE)="sudene/idene",0.05,IF(VLOOKUP(Resumo!A667,'IDH-M'!$A$1:$C$855,3,FALSE)&lt;=0.776,0.05,0.1)))</f>
        <v>0.01</v>
      </c>
      <c r="D667" s="47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IF(VLOOKUP(A668,FPM!$A$5:$B$858,2,FALSE)&gt;VLOOKUP(A668,ICMS!$A$1:$B$854,2,FALSE),0.01,IF(VLOOKUP(A668,'Área Sudene Idene'!$A$1:$B$854,2,FALSE)="sudene/idene",0.05,IF(VLOOKUP(Resumo!A668,'IDH-M'!$A$1:$C$855,3,FALSE)&lt;=0.776,0.05,0.1)))</f>
        <v>0.01</v>
      </c>
      <c r="C668" s="47">
        <f>IF(VLOOKUP(A668,FPM!$A$5:$B$858,2,FALSE)/0.8&gt;VLOOKUP(A668,ICMS!$A$1:$B$854,2,FALSE),0.01,IF(VLOOKUP(A668,'Área Sudene Idene'!$A$1:$B$854,2,FALSE)="sudene/idene",0.05,IF(VLOOKUP(Resumo!A668,'IDH-M'!$A$1:$C$855,3,FALSE)&lt;=0.776,0.05,0.1)))</f>
        <v>0.01</v>
      </c>
      <c r="D668" s="47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IF(VLOOKUP(A669,FPM!$A$5:$B$858,2,FALSE)&gt;VLOOKUP(A669,ICMS!$A$1:$B$854,2,FALSE),0.01,IF(VLOOKUP(A669,'Área Sudene Idene'!$A$1:$B$854,2,FALSE)="sudene/idene",0.05,IF(VLOOKUP(Resumo!A669,'IDH-M'!$A$1:$C$855,3,FALSE)&lt;=0.776,0.05,0.1)))</f>
        <v>0.01</v>
      </c>
      <c r="C669" s="47">
        <f>IF(VLOOKUP(A669,FPM!$A$5:$B$858,2,FALSE)/0.8&gt;VLOOKUP(A669,ICMS!$A$1:$B$854,2,FALSE),0.01,IF(VLOOKUP(A669,'Área Sudene Idene'!$A$1:$B$854,2,FALSE)="sudene/idene",0.05,IF(VLOOKUP(Resumo!A669,'IDH-M'!$A$1:$C$855,3,FALSE)&lt;=0.776,0.05,0.1)))</f>
        <v>0.01</v>
      </c>
      <c r="D669" s="47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IF(VLOOKUP(A670,FPM!$A$5:$B$858,2,FALSE)&gt;VLOOKUP(A670,ICMS!$A$1:$B$854,2,FALSE),0.01,IF(VLOOKUP(A670,'Área Sudene Idene'!$A$1:$B$854,2,FALSE)="sudene/idene",0.05,IF(VLOOKUP(Resumo!A670,'IDH-M'!$A$1:$C$855,3,FALSE)&lt;=0.776,0.05,0.1)))</f>
        <v>0.01</v>
      </c>
      <c r="C670" s="47">
        <f>IF(VLOOKUP(A670,FPM!$A$5:$B$858,2,FALSE)/0.8&gt;VLOOKUP(A670,ICMS!$A$1:$B$854,2,FALSE),0.01,IF(VLOOKUP(A670,'Área Sudene Idene'!$A$1:$B$854,2,FALSE)="sudene/idene",0.05,IF(VLOOKUP(Resumo!A670,'IDH-M'!$A$1:$C$855,3,FALSE)&lt;=0.776,0.05,0.1)))</f>
        <v>0.01</v>
      </c>
      <c r="D670" s="47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IF(VLOOKUP(A671,FPM!$A$5:$B$858,2,FALSE)&gt;VLOOKUP(A671,ICMS!$A$1:$B$854,2,FALSE),0.01,IF(VLOOKUP(A671,'Área Sudene Idene'!$A$1:$B$854,2,FALSE)="sudene/idene",0.05,IF(VLOOKUP(Resumo!A671,'IDH-M'!$A$1:$C$855,3,FALSE)&lt;=0.776,0.05,0.1)))</f>
        <v>0.01</v>
      </c>
      <c r="C671" s="47">
        <f>IF(VLOOKUP(A671,FPM!$A$5:$B$858,2,FALSE)/0.8&gt;VLOOKUP(A671,ICMS!$A$1:$B$854,2,FALSE),0.01,IF(VLOOKUP(A671,'Área Sudene Idene'!$A$1:$B$854,2,FALSE)="sudene/idene",0.05,IF(VLOOKUP(Resumo!A671,'IDH-M'!$A$1:$C$855,3,FALSE)&lt;=0.776,0.05,0.1)))</f>
        <v>0.01</v>
      </c>
      <c r="D671" s="47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IF(VLOOKUP(A672,FPM!$A$5:$B$858,2,FALSE)&gt;VLOOKUP(A672,ICMS!$A$1:$B$854,2,FALSE),0.01,IF(VLOOKUP(A672,'Área Sudene Idene'!$A$1:$B$854,2,FALSE)="sudene/idene",0.05,IF(VLOOKUP(Resumo!A672,'IDH-M'!$A$1:$C$855,3,FALSE)&lt;=0.776,0.05,0.1)))</f>
        <v>0.01</v>
      </c>
      <c r="C672" s="47">
        <f>IF(VLOOKUP(A672,FPM!$A$5:$B$858,2,FALSE)/0.8&gt;VLOOKUP(A672,ICMS!$A$1:$B$854,2,FALSE),0.01,IF(VLOOKUP(A672,'Área Sudene Idene'!$A$1:$B$854,2,FALSE)="sudene/idene",0.05,IF(VLOOKUP(Resumo!A672,'IDH-M'!$A$1:$C$855,3,FALSE)&lt;=0.776,0.05,0.1)))</f>
        <v>0.01</v>
      </c>
      <c r="D672" s="47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IF(VLOOKUP(A673,FPM!$A$5:$B$858,2,FALSE)&gt;VLOOKUP(A673,ICMS!$A$1:$B$854,2,FALSE),0.01,IF(VLOOKUP(A673,'Área Sudene Idene'!$A$1:$B$854,2,FALSE)="sudene/idene",0.05,IF(VLOOKUP(Resumo!A673,'IDH-M'!$A$1:$C$855,3,FALSE)&lt;=0.776,0.05,0.1)))</f>
        <v>0.01</v>
      </c>
      <c r="C673" s="47">
        <f>IF(VLOOKUP(A673,FPM!$A$5:$B$858,2,FALSE)/0.8&gt;VLOOKUP(A673,ICMS!$A$1:$B$854,2,FALSE),0.01,IF(VLOOKUP(A673,'Área Sudene Idene'!$A$1:$B$854,2,FALSE)="sudene/idene",0.05,IF(VLOOKUP(Resumo!A673,'IDH-M'!$A$1:$C$855,3,FALSE)&lt;=0.776,0.05,0.1)))</f>
        <v>0.01</v>
      </c>
      <c r="D673" s="47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IF(VLOOKUP(A674,FPM!$A$5:$B$858,2,FALSE)&gt;VLOOKUP(A674,ICMS!$A$1:$B$854,2,FALSE),0.01,IF(VLOOKUP(A674,'Área Sudene Idene'!$A$1:$B$854,2,FALSE)="sudene/idene",0.05,IF(VLOOKUP(Resumo!A674,'IDH-M'!$A$1:$C$855,3,FALSE)&lt;=0.776,0.05,0.1)))</f>
        <v>0.01</v>
      </c>
      <c r="C674" s="47">
        <f>IF(VLOOKUP(A674,FPM!$A$5:$B$858,2,FALSE)/0.8&gt;VLOOKUP(A674,ICMS!$A$1:$B$854,2,FALSE),0.01,IF(VLOOKUP(A674,'Área Sudene Idene'!$A$1:$B$854,2,FALSE)="sudene/idene",0.05,IF(VLOOKUP(Resumo!A674,'IDH-M'!$A$1:$C$855,3,FALSE)&lt;=0.776,0.05,0.1)))</f>
        <v>0.01</v>
      </c>
      <c r="D674" s="47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IF(VLOOKUP(A675,FPM!$A$5:$B$858,2,FALSE)&gt;VLOOKUP(A675,ICMS!$A$1:$B$854,2,FALSE),0.01,IF(VLOOKUP(A675,'Área Sudene Idene'!$A$1:$B$854,2,FALSE)="sudene/idene",0.05,IF(VLOOKUP(Resumo!A675,'IDH-M'!$A$1:$C$855,3,FALSE)&lt;=0.776,0.05,0.1)))</f>
        <v>0.05</v>
      </c>
      <c r="C675" s="47">
        <f>IF(VLOOKUP(A675,FPM!$A$5:$B$858,2,FALSE)/0.8&gt;VLOOKUP(A675,ICMS!$A$1:$B$854,2,FALSE),0.01,IF(VLOOKUP(A675,'Área Sudene Idene'!$A$1:$B$854,2,FALSE)="sudene/idene",0.05,IF(VLOOKUP(Resumo!A675,'IDH-M'!$A$1:$C$855,3,FALSE)&lt;=0.776,0.05,0.1)))</f>
        <v>0.05</v>
      </c>
      <c r="D675" s="47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IF(VLOOKUP(A676,FPM!$A$5:$B$858,2,FALSE)&gt;VLOOKUP(A676,ICMS!$A$1:$B$854,2,FALSE),0.01,IF(VLOOKUP(A676,'Área Sudene Idene'!$A$1:$B$854,2,FALSE)="sudene/idene",0.05,IF(VLOOKUP(Resumo!A676,'IDH-M'!$A$1:$C$855,3,FALSE)&lt;=0.776,0.05,0.1)))</f>
        <v>0.05</v>
      </c>
      <c r="C676" s="47">
        <f>IF(VLOOKUP(A676,FPM!$A$5:$B$858,2,FALSE)/0.8&gt;VLOOKUP(A676,ICMS!$A$1:$B$854,2,FALSE),0.01,IF(VLOOKUP(A676,'Área Sudene Idene'!$A$1:$B$854,2,FALSE)="sudene/idene",0.05,IF(VLOOKUP(Resumo!A676,'IDH-M'!$A$1:$C$855,3,FALSE)&lt;=0.776,0.05,0.1)))</f>
        <v>0.05</v>
      </c>
      <c r="D676" s="47">
        <f t="shared" si="10"/>
        <v>0</v>
      </c>
    </row>
    <row r="677" spans="1:4" hidden="1" x14ac:dyDescent="0.25">
      <c r="A677" s="2" t="s">
        <v>683</v>
      </c>
      <c r="B677" s="1">
        <f>IF(VLOOKUP(A677,FPM!$A$5:$B$858,2,FALSE)&gt;VLOOKUP(A677,ICMS!$A$1:$B$854,2,FALSE),0.01,IF(VLOOKUP(A677,'Área Sudene Idene'!$A$1:$B$854,2,FALSE)="sudene/idene",0.05,IF(VLOOKUP(Resumo!A677,'IDH-M'!$A$1:$C$855,3,FALSE)&lt;=0.776,0.05,0.1)))</f>
        <v>0.01</v>
      </c>
      <c r="C677" s="47">
        <f>IF(VLOOKUP(A677,FPM!$A$5:$B$858,2,FALSE)/0.8&gt;VLOOKUP(A677,ICMS!$A$1:$B$854,2,FALSE),0.01,IF(VLOOKUP(A677,'Área Sudene Idene'!$A$1:$B$854,2,FALSE)="sudene/idene",0.05,IF(VLOOKUP(Resumo!A677,'IDH-M'!$A$1:$C$855,3,FALSE)&lt;=0.776,0.05,0.1)))</f>
        <v>0.01</v>
      </c>
      <c r="D677" s="47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IF(VLOOKUP(A678,FPM!$A$5:$B$858,2,FALSE)&gt;VLOOKUP(A678,ICMS!$A$1:$B$854,2,FALSE),0.01,IF(VLOOKUP(A678,'Área Sudene Idene'!$A$1:$B$854,2,FALSE)="sudene/idene",0.05,IF(VLOOKUP(Resumo!A678,'IDH-M'!$A$1:$C$855,3,FALSE)&lt;=0.776,0.05,0.1)))</f>
        <v>0.01</v>
      </c>
      <c r="C678" s="47">
        <f>IF(VLOOKUP(A678,FPM!$A$5:$B$858,2,FALSE)/0.8&gt;VLOOKUP(A678,ICMS!$A$1:$B$854,2,FALSE),0.01,IF(VLOOKUP(A678,'Área Sudene Idene'!$A$1:$B$854,2,FALSE)="sudene/idene",0.05,IF(VLOOKUP(Resumo!A678,'IDH-M'!$A$1:$C$855,3,FALSE)&lt;=0.776,0.05,0.1)))</f>
        <v>0.01</v>
      </c>
      <c r="D678" s="47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IF(VLOOKUP(A679,FPM!$A$5:$B$858,2,FALSE)&gt;VLOOKUP(A679,ICMS!$A$1:$B$854,2,FALSE),0.01,IF(VLOOKUP(A679,'Área Sudene Idene'!$A$1:$B$854,2,FALSE)="sudene/idene",0.05,IF(VLOOKUP(Resumo!A679,'IDH-M'!$A$1:$C$855,3,FALSE)&lt;=0.776,0.05,0.1)))</f>
        <v>0.01</v>
      </c>
      <c r="C679" s="47">
        <f>IF(VLOOKUP(A679,FPM!$A$5:$B$858,2,FALSE)/0.8&gt;VLOOKUP(A679,ICMS!$A$1:$B$854,2,FALSE),0.01,IF(VLOOKUP(A679,'Área Sudene Idene'!$A$1:$B$854,2,FALSE)="sudene/idene",0.05,IF(VLOOKUP(Resumo!A679,'IDH-M'!$A$1:$C$855,3,FALSE)&lt;=0.776,0.05,0.1)))</f>
        <v>0.01</v>
      </c>
      <c r="D679" s="47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IF(VLOOKUP(A680,FPM!$A$5:$B$858,2,FALSE)&gt;VLOOKUP(A680,ICMS!$A$1:$B$854,2,FALSE),0.01,IF(VLOOKUP(A680,'Área Sudene Idene'!$A$1:$B$854,2,FALSE)="sudene/idene",0.05,IF(VLOOKUP(Resumo!A680,'IDH-M'!$A$1:$C$855,3,FALSE)&lt;=0.776,0.05,0.1)))</f>
        <v>0.01</v>
      </c>
      <c r="C680" s="47">
        <f>IF(VLOOKUP(A680,FPM!$A$5:$B$858,2,FALSE)/0.8&gt;VLOOKUP(A680,ICMS!$A$1:$B$854,2,FALSE),0.01,IF(VLOOKUP(A680,'Área Sudene Idene'!$A$1:$B$854,2,FALSE)="sudene/idene",0.05,IF(VLOOKUP(Resumo!A680,'IDH-M'!$A$1:$C$855,3,FALSE)&lt;=0.776,0.05,0.1)))</f>
        <v>0.01</v>
      </c>
      <c r="D680" s="47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IF(VLOOKUP(A681,FPM!$A$5:$B$858,2,FALSE)&gt;VLOOKUP(A681,ICMS!$A$1:$B$854,2,FALSE),0.01,IF(VLOOKUP(A681,'Área Sudene Idene'!$A$1:$B$854,2,FALSE)="sudene/idene",0.05,IF(VLOOKUP(Resumo!A681,'IDH-M'!$A$1:$C$855,3,FALSE)&lt;=0.776,0.05,0.1)))</f>
        <v>0.05</v>
      </c>
      <c r="C681" s="47">
        <f>IF(VLOOKUP(A681,FPM!$A$5:$B$858,2,FALSE)/0.8&gt;VLOOKUP(A681,ICMS!$A$1:$B$854,2,FALSE),0.01,IF(VLOOKUP(A681,'Área Sudene Idene'!$A$1:$B$854,2,FALSE)="sudene/idene",0.05,IF(VLOOKUP(Resumo!A681,'IDH-M'!$A$1:$C$855,3,FALSE)&lt;=0.776,0.05,0.1)))</f>
        <v>0.01</v>
      </c>
      <c r="D681" s="47">
        <f t="shared" si="10"/>
        <v>0.04</v>
      </c>
    </row>
    <row r="682" spans="1:4" hidden="1" x14ac:dyDescent="0.25">
      <c r="A682" s="2" t="s">
        <v>688</v>
      </c>
      <c r="B682" s="1">
        <f>IF(VLOOKUP(A682,FPM!$A$5:$B$858,2,FALSE)&gt;VLOOKUP(A682,ICMS!$A$1:$B$854,2,FALSE),0.01,IF(VLOOKUP(A682,'Área Sudene Idene'!$A$1:$B$854,2,FALSE)="sudene/idene",0.05,IF(VLOOKUP(Resumo!A682,'IDH-M'!$A$1:$C$855,3,FALSE)&lt;=0.776,0.05,0.1)))</f>
        <v>0.01</v>
      </c>
      <c r="C682" s="47">
        <f>IF(VLOOKUP(A682,FPM!$A$5:$B$858,2,FALSE)/0.8&gt;VLOOKUP(A682,ICMS!$A$1:$B$854,2,FALSE),0.01,IF(VLOOKUP(A682,'Área Sudene Idene'!$A$1:$B$854,2,FALSE)="sudene/idene",0.05,IF(VLOOKUP(Resumo!A682,'IDH-M'!$A$1:$C$855,3,FALSE)&lt;=0.776,0.05,0.1)))</f>
        <v>0.01</v>
      </c>
      <c r="D682" s="47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IF(VLOOKUP(A683,FPM!$A$5:$B$858,2,FALSE)&gt;VLOOKUP(A683,ICMS!$A$1:$B$854,2,FALSE),0.01,IF(VLOOKUP(A683,'Área Sudene Idene'!$A$1:$B$854,2,FALSE)="sudene/idene",0.05,IF(VLOOKUP(Resumo!A683,'IDH-M'!$A$1:$C$855,3,FALSE)&lt;=0.776,0.05,0.1)))</f>
        <v>0.01</v>
      </c>
      <c r="C683" s="47">
        <f>IF(VLOOKUP(A683,FPM!$A$5:$B$858,2,FALSE)/0.8&gt;VLOOKUP(A683,ICMS!$A$1:$B$854,2,FALSE),0.01,IF(VLOOKUP(A683,'Área Sudene Idene'!$A$1:$B$854,2,FALSE)="sudene/idene",0.05,IF(VLOOKUP(Resumo!A683,'IDH-M'!$A$1:$C$855,3,FALSE)&lt;=0.776,0.05,0.1)))</f>
        <v>0.01</v>
      </c>
      <c r="D683" s="47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IF(VLOOKUP(A684,FPM!$A$5:$B$858,2,FALSE)&gt;VLOOKUP(A684,ICMS!$A$1:$B$854,2,FALSE),0.01,IF(VLOOKUP(A684,'Área Sudene Idene'!$A$1:$B$854,2,FALSE)="sudene/idene",0.05,IF(VLOOKUP(Resumo!A684,'IDH-M'!$A$1:$C$855,3,FALSE)&lt;=0.776,0.05,0.1)))</f>
        <v>0.01</v>
      </c>
      <c r="C684" s="47">
        <f>IF(VLOOKUP(A684,FPM!$A$5:$B$858,2,FALSE)/0.8&gt;VLOOKUP(A684,ICMS!$A$1:$B$854,2,FALSE),0.01,IF(VLOOKUP(A684,'Área Sudene Idene'!$A$1:$B$854,2,FALSE)="sudene/idene",0.05,IF(VLOOKUP(Resumo!A684,'IDH-M'!$A$1:$C$855,3,FALSE)&lt;=0.776,0.05,0.1)))</f>
        <v>0.01</v>
      </c>
      <c r="D684" s="47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IF(VLOOKUP(A685,FPM!$A$5:$B$858,2,FALSE)&gt;VLOOKUP(A685,ICMS!$A$1:$B$854,2,FALSE),0.01,IF(VLOOKUP(A685,'Área Sudene Idene'!$A$1:$B$854,2,FALSE)="sudene/idene",0.05,IF(VLOOKUP(Resumo!A685,'IDH-M'!$A$1:$C$855,3,FALSE)&lt;=0.776,0.05,0.1)))</f>
        <v>0.01</v>
      </c>
      <c r="C685" s="47">
        <f>IF(VLOOKUP(A685,FPM!$A$5:$B$858,2,FALSE)/0.8&gt;VLOOKUP(A685,ICMS!$A$1:$B$854,2,FALSE),0.01,IF(VLOOKUP(A685,'Área Sudene Idene'!$A$1:$B$854,2,FALSE)="sudene/idene",0.05,IF(VLOOKUP(Resumo!A685,'IDH-M'!$A$1:$C$855,3,FALSE)&lt;=0.776,0.05,0.1)))</f>
        <v>0.01</v>
      </c>
      <c r="D685" s="47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IF(VLOOKUP(A686,FPM!$A$5:$B$858,2,FALSE)&gt;VLOOKUP(A686,ICMS!$A$1:$B$854,2,FALSE),0.01,IF(VLOOKUP(A686,'Área Sudene Idene'!$A$1:$B$854,2,FALSE)="sudene/idene",0.05,IF(VLOOKUP(Resumo!A686,'IDH-M'!$A$1:$C$855,3,FALSE)&lt;=0.776,0.05,0.1)))</f>
        <v>0.05</v>
      </c>
      <c r="C686" s="47">
        <f>IF(VLOOKUP(A686,FPM!$A$5:$B$858,2,FALSE)/0.8&gt;VLOOKUP(A686,ICMS!$A$1:$B$854,2,FALSE),0.01,IF(VLOOKUP(A686,'Área Sudene Idene'!$A$1:$B$854,2,FALSE)="sudene/idene",0.05,IF(VLOOKUP(Resumo!A686,'IDH-M'!$A$1:$C$855,3,FALSE)&lt;=0.776,0.05,0.1)))</f>
        <v>0.05</v>
      </c>
      <c r="D686" s="47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IF(VLOOKUP(A687,FPM!$A$5:$B$858,2,FALSE)&gt;VLOOKUP(A687,ICMS!$A$1:$B$854,2,FALSE),0.01,IF(VLOOKUP(A687,'Área Sudene Idene'!$A$1:$B$854,2,FALSE)="sudene/idene",0.05,IF(VLOOKUP(Resumo!A687,'IDH-M'!$A$1:$C$855,3,FALSE)&lt;=0.776,0.05,0.1)))</f>
        <v>0.01</v>
      </c>
      <c r="C687" s="47">
        <f>IF(VLOOKUP(A687,FPM!$A$5:$B$858,2,FALSE)/0.8&gt;VLOOKUP(A687,ICMS!$A$1:$B$854,2,FALSE),0.01,IF(VLOOKUP(A687,'Área Sudene Idene'!$A$1:$B$854,2,FALSE)="sudene/idene",0.05,IF(VLOOKUP(Resumo!A687,'IDH-M'!$A$1:$C$855,3,FALSE)&lt;=0.776,0.05,0.1)))</f>
        <v>0.01</v>
      </c>
      <c r="D687" s="47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IF(VLOOKUP(A688,FPM!$A$5:$B$858,2,FALSE)&gt;VLOOKUP(A688,ICMS!$A$1:$B$854,2,FALSE),0.01,IF(VLOOKUP(A688,'Área Sudene Idene'!$A$1:$B$854,2,FALSE)="sudene/idene",0.05,IF(VLOOKUP(Resumo!A688,'IDH-M'!$A$1:$C$855,3,FALSE)&lt;=0.776,0.05,0.1)))</f>
        <v>0.05</v>
      </c>
      <c r="C688" s="47">
        <f>IF(VLOOKUP(A688,FPM!$A$5:$B$858,2,FALSE)/0.8&gt;VLOOKUP(A688,ICMS!$A$1:$B$854,2,FALSE),0.01,IF(VLOOKUP(A688,'Área Sudene Idene'!$A$1:$B$854,2,FALSE)="sudene/idene",0.05,IF(VLOOKUP(Resumo!A688,'IDH-M'!$A$1:$C$855,3,FALSE)&lt;=0.776,0.05,0.1)))</f>
        <v>0.05</v>
      </c>
      <c r="D688" s="47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IF(VLOOKUP(A689,FPM!$A$5:$B$858,2,FALSE)&gt;VLOOKUP(A689,ICMS!$A$1:$B$854,2,FALSE),0.01,IF(VLOOKUP(A689,'Área Sudene Idene'!$A$1:$B$854,2,FALSE)="sudene/idene",0.05,IF(VLOOKUP(Resumo!A689,'IDH-M'!$A$1:$C$855,3,FALSE)&lt;=0.776,0.05,0.1)))</f>
        <v>0.01</v>
      </c>
      <c r="C689" s="47">
        <f>IF(VLOOKUP(A689,FPM!$A$5:$B$858,2,FALSE)/0.8&gt;VLOOKUP(A689,ICMS!$A$1:$B$854,2,FALSE),0.01,IF(VLOOKUP(A689,'Área Sudene Idene'!$A$1:$B$854,2,FALSE)="sudene/idene",0.05,IF(VLOOKUP(Resumo!A689,'IDH-M'!$A$1:$C$855,3,FALSE)&lt;=0.776,0.05,0.1)))</f>
        <v>0.01</v>
      </c>
      <c r="D689" s="47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IF(VLOOKUP(A690,FPM!$A$5:$B$858,2,FALSE)&gt;VLOOKUP(A690,ICMS!$A$1:$B$854,2,FALSE),0.01,IF(VLOOKUP(A690,'Área Sudene Idene'!$A$1:$B$854,2,FALSE)="sudene/idene",0.05,IF(VLOOKUP(Resumo!A690,'IDH-M'!$A$1:$C$855,3,FALSE)&lt;=0.776,0.05,0.1)))</f>
        <v>0.01</v>
      </c>
      <c r="C690" s="47">
        <f>IF(VLOOKUP(A690,FPM!$A$5:$B$858,2,FALSE)/0.8&gt;VLOOKUP(A690,ICMS!$A$1:$B$854,2,FALSE),0.01,IF(VLOOKUP(A690,'Área Sudene Idene'!$A$1:$B$854,2,FALSE)="sudene/idene",0.05,IF(VLOOKUP(Resumo!A690,'IDH-M'!$A$1:$C$855,3,FALSE)&lt;=0.776,0.05,0.1)))</f>
        <v>0.01</v>
      </c>
      <c r="D690" s="47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IF(VLOOKUP(A691,FPM!$A$5:$B$858,2,FALSE)&gt;VLOOKUP(A691,ICMS!$A$1:$B$854,2,FALSE),0.01,IF(VLOOKUP(A691,'Área Sudene Idene'!$A$1:$B$854,2,FALSE)="sudene/idene",0.05,IF(VLOOKUP(Resumo!A691,'IDH-M'!$A$1:$C$855,3,FALSE)&lt;=0.776,0.05,0.1)))</f>
        <v>0.01</v>
      </c>
      <c r="C691" s="47">
        <f>IF(VLOOKUP(A691,FPM!$A$5:$B$858,2,FALSE)/0.8&gt;VLOOKUP(A691,ICMS!$A$1:$B$854,2,FALSE),0.01,IF(VLOOKUP(A691,'Área Sudene Idene'!$A$1:$B$854,2,FALSE)="sudene/idene",0.05,IF(VLOOKUP(Resumo!A691,'IDH-M'!$A$1:$C$855,3,FALSE)&lt;=0.776,0.05,0.1)))</f>
        <v>0.01</v>
      </c>
      <c r="D691" s="47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IF(VLOOKUP(A692,FPM!$A$5:$B$858,2,FALSE)&gt;VLOOKUP(A692,ICMS!$A$1:$B$854,2,FALSE),0.01,IF(VLOOKUP(A692,'Área Sudene Idene'!$A$1:$B$854,2,FALSE)="sudene/idene",0.05,IF(VLOOKUP(Resumo!A692,'IDH-M'!$A$1:$C$855,3,FALSE)&lt;=0.776,0.05,0.1)))</f>
        <v>0.01</v>
      </c>
      <c r="C692" s="47">
        <f>IF(VLOOKUP(A692,FPM!$A$5:$B$858,2,FALSE)/0.8&gt;VLOOKUP(A692,ICMS!$A$1:$B$854,2,FALSE),0.01,IF(VLOOKUP(A692,'Área Sudene Idene'!$A$1:$B$854,2,FALSE)="sudene/idene",0.05,IF(VLOOKUP(Resumo!A692,'IDH-M'!$A$1:$C$855,3,FALSE)&lt;=0.776,0.05,0.1)))</f>
        <v>0.01</v>
      </c>
      <c r="D692" s="47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IF(VLOOKUP(A693,FPM!$A$5:$B$858,2,FALSE)&gt;VLOOKUP(A693,ICMS!$A$1:$B$854,2,FALSE),0.01,IF(VLOOKUP(A693,'Área Sudene Idene'!$A$1:$B$854,2,FALSE)="sudene/idene",0.05,IF(VLOOKUP(Resumo!A693,'IDH-M'!$A$1:$C$855,3,FALSE)&lt;=0.776,0.05,0.1)))</f>
        <v>0.01</v>
      </c>
      <c r="C693" s="47">
        <f>IF(VLOOKUP(A693,FPM!$A$5:$B$858,2,FALSE)/0.8&gt;VLOOKUP(A693,ICMS!$A$1:$B$854,2,FALSE),0.01,IF(VLOOKUP(A693,'Área Sudene Idene'!$A$1:$B$854,2,FALSE)="sudene/idene",0.05,IF(VLOOKUP(Resumo!A693,'IDH-M'!$A$1:$C$855,3,FALSE)&lt;=0.776,0.05,0.1)))</f>
        <v>0.01</v>
      </c>
      <c r="D693" s="47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IF(VLOOKUP(A694,FPM!$A$5:$B$858,2,FALSE)&gt;VLOOKUP(A694,ICMS!$A$1:$B$854,2,FALSE),0.01,IF(VLOOKUP(A694,'Área Sudene Idene'!$A$1:$B$854,2,FALSE)="sudene/idene",0.05,IF(VLOOKUP(Resumo!A694,'IDH-M'!$A$1:$C$855,3,FALSE)&lt;=0.776,0.05,0.1)))</f>
        <v>0.01</v>
      </c>
      <c r="C694" s="47">
        <f>IF(VLOOKUP(A694,FPM!$A$5:$B$858,2,FALSE)/0.8&gt;VLOOKUP(A694,ICMS!$A$1:$B$854,2,FALSE),0.01,IF(VLOOKUP(A694,'Área Sudene Idene'!$A$1:$B$854,2,FALSE)="sudene/idene",0.05,IF(VLOOKUP(Resumo!A694,'IDH-M'!$A$1:$C$855,3,FALSE)&lt;=0.776,0.05,0.1)))</f>
        <v>0.01</v>
      </c>
      <c r="D694" s="47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IF(VLOOKUP(A695,FPM!$A$5:$B$858,2,FALSE)&gt;VLOOKUP(A695,ICMS!$A$1:$B$854,2,FALSE),0.01,IF(VLOOKUP(A695,'Área Sudene Idene'!$A$1:$B$854,2,FALSE)="sudene/idene",0.05,IF(VLOOKUP(Resumo!A695,'IDH-M'!$A$1:$C$855,3,FALSE)&lt;=0.776,0.05,0.1)))</f>
        <v>0.01</v>
      </c>
      <c r="C695" s="47">
        <f>IF(VLOOKUP(A695,FPM!$A$5:$B$858,2,FALSE)/0.8&gt;VLOOKUP(A695,ICMS!$A$1:$B$854,2,FALSE),0.01,IF(VLOOKUP(A695,'Área Sudene Idene'!$A$1:$B$854,2,FALSE)="sudene/idene",0.05,IF(VLOOKUP(Resumo!A695,'IDH-M'!$A$1:$C$855,3,FALSE)&lt;=0.776,0.05,0.1)))</f>
        <v>0.01</v>
      </c>
      <c r="D695" s="47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IF(VLOOKUP(A696,FPM!$A$5:$B$858,2,FALSE)&gt;VLOOKUP(A696,ICMS!$A$1:$B$854,2,FALSE),0.01,IF(VLOOKUP(A696,'Área Sudene Idene'!$A$1:$B$854,2,FALSE)="sudene/idene",0.05,IF(VLOOKUP(Resumo!A696,'IDH-M'!$A$1:$C$855,3,FALSE)&lt;=0.776,0.05,0.1)))</f>
        <v>0.01</v>
      </c>
      <c r="C696" s="47">
        <f>IF(VLOOKUP(A696,FPM!$A$5:$B$858,2,FALSE)/0.8&gt;VLOOKUP(A696,ICMS!$A$1:$B$854,2,FALSE),0.01,IF(VLOOKUP(A696,'Área Sudene Idene'!$A$1:$B$854,2,FALSE)="sudene/idene",0.05,IF(VLOOKUP(Resumo!A696,'IDH-M'!$A$1:$C$855,3,FALSE)&lt;=0.776,0.05,0.1)))</f>
        <v>0.01</v>
      </c>
      <c r="D696" s="47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IF(VLOOKUP(A697,FPM!$A$5:$B$858,2,FALSE)&gt;VLOOKUP(A697,ICMS!$A$1:$B$854,2,FALSE),0.01,IF(VLOOKUP(A697,'Área Sudene Idene'!$A$1:$B$854,2,FALSE)="sudene/idene",0.05,IF(VLOOKUP(Resumo!A697,'IDH-M'!$A$1:$C$855,3,FALSE)&lt;=0.776,0.05,0.1)))</f>
        <v>0.01</v>
      </c>
      <c r="C697" s="47">
        <f>IF(VLOOKUP(A697,FPM!$A$5:$B$858,2,FALSE)/0.8&gt;VLOOKUP(A697,ICMS!$A$1:$B$854,2,FALSE),0.01,IF(VLOOKUP(A697,'Área Sudene Idene'!$A$1:$B$854,2,FALSE)="sudene/idene",0.05,IF(VLOOKUP(Resumo!A697,'IDH-M'!$A$1:$C$855,3,FALSE)&lt;=0.776,0.05,0.1)))</f>
        <v>0.01</v>
      </c>
      <c r="D697" s="47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IF(VLOOKUP(A698,FPM!$A$5:$B$858,2,FALSE)&gt;VLOOKUP(A698,ICMS!$A$1:$B$854,2,FALSE),0.01,IF(VLOOKUP(A698,'Área Sudene Idene'!$A$1:$B$854,2,FALSE)="sudene/idene",0.05,IF(VLOOKUP(Resumo!A698,'IDH-M'!$A$1:$C$855,3,FALSE)&lt;=0.776,0.05,0.1)))</f>
        <v>0.01</v>
      </c>
      <c r="C698" s="47">
        <f>IF(VLOOKUP(A698,FPM!$A$5:$B$858,2,FALSE)/0.8&gt;VLOOKUP(A698,ICMS!$A$1:$B$854,2,FALSE),0.01,IF(VLOOKUP(A698,'Área Sudene Idene'!$A$1:$B$854,2,FALSE)="sudene/idene",0.05,IF(VLOOKUP(Resumo!A698,'IDH-M'!$A$1:$C$855,3,FALSE)&lt;=0.776,0.05,0.1)))</f>
        <v>0.01</v>
      </c>
      <c r="D698" s="47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IF(VLOOKUP(A699,FPM!$A$5:$B$858,2,FALSE)&gt;VLOOKUP(A699,ICMS!$A$1:$B$854,2,FALSE),0.01,IF(VLOOKUP(A699,'Área Sudene Idene'!$A$1:$B$854,2,FALSE)="sudene/idene",0.05,IF(VLOOKUP(Resumo!A699,'IDH-M'!$A$1:$C$855,3,FALSE)&lt;=0.776,0.05,0.1)))</f>
        <v>0.01</v>
      </c>
      <c r="C699" s="47">
        <f>IF(VLOOKUP(A699,FPM!$A$5:$B$858,2,FALSE)/0.8&gt;VLOOKUP(A699,ICMS!$A$1:$B$854,2,FALSE),0.01,IF(VLOOKUP(A699,'Área Sudene Idene'!$A$1:$B$854,2,FALSE)="sudene/idene",0.05,IF(VLOOKUP(Resumo!A699,'IDH-M'!$A$1:$C$855,3,FALSE)&lt;=0.776,0.05,0.1)))</f>
        <v>0.01</v>
      </c>
      <c r="D699" s="47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IF(VLOOKUP(A700,FPM!$A$5:$B$858,2,FALSE)&gt;VLOOKUP(A700,ICMS!$A$1:$B$854,2,FALSE),0.01,IF(VLOOKUP(A700,'Área Sudene Idene'!$A$1:$B$854,2,FALSE)="sudene/idene",0.05,IF(VLOOKUP(Resumo!A700,'IDH-M'!$A$1:$C$855,3,FALSE)&lt;=0.776,0.05,0.1)))</f>
        <v>0.01</v>
      </c>
      <c r="C700" s="47">
        <f>IF(VLOOKUP(A700,FPM!$A$5:$B$858,2,FALSE)/0.8&gt;VLOOKUP(A700,ICMS!$A$1:$B$854,2,FALSE),0.01,IF(VLOOKUP(A700,'Área Sudene Idene'!$A$1:$B$854,2,FALSE)="sudene/idene",0.05,IF(VLOOKUP(Resumo!A700,'IDH-M'!$A$1:$C$855,3,FALSE)&lt;=0.776,0.05,0.1)))</f>
        <v>0.01</v>
      </c>
      <c r="D700" s="47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IF(VLOOKUP(A701,FPM!$A$5:$B$858,2,FALSE)&gt;VLOOKUP(A701,ICMS!$A$1:$B$854,2,FALSE),0.01,IF(VLOOKUP(A701,'Área Sudene Idene'!$A$1:$B$854,2,FALSE)="sudene/idene",0.05,IF(VLOOKUP(Resumo!A701,'IDH-M'!$A$1:$C$855,3,FALSE)&lt;=0.776,0.05,0.1)))</f>
        <v>0.01</v>
      </c>
      <c r="C701" s="47">
        <f>IF(VLOOKUP(A701,FPM!$A$5:$B$858,2,FALSE)/0.8&gt;VLOOKUP(A701,ICMS!$A$1:$B$854,2,FALSE),0.01,IF(VLOOKUP(A701,'Área Sudene Idene'!$A$1:$B$854,2,FALSE)="sudene/idene",0.05,IF(VLOOKUP(Resumo!A701,'IDH-M'!$A$1:$C$855,3,FALSE)&lt;=0.776,0.05,0.1)))</f>
        <v>0.01</v>
      </c>
      <c r="D701" s="47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IF(VLOOKUP(A702,FPM!$A$5:$B$858,2,FALSE)&gt;VLOOKUP(A702,ICMS!$A$1:$B$854,2,FALSE),0.01,IF(VLOOKUP(A702,'Área Sudene Idene'!$A$1:$B$854,2,FALSE)="sudene/idene",0.05,IF(VLOOKUP(Resumo!A702,'IDH-M'!$A$1:$C$855,3,FALSE)&lt;=0.776,0.05,0.1)))</f>
        <v>0.01</v>
      </c>
      <c r="C702" s="47">
        <f>IF(VLOOKUP(A702,FPM!$A$5:$B$858,2,FALSE)/0.8&gt;VLOOKUP(A702,ICMS!$A$1:$B$854,2,FALSE),0.01,IF(VLOOKUP(A702,'Área Sudene Idene'!$A$1:$B$854,2,FALSE)="sudene/idene",0.05,IF(VLOOKUP(Resumo!A702,'IDH-M'!$A$1:$C$855,3,FALSE)&lt;=0.776,0.05,0.1)))</f>
        <v>0.01</v>
      </c>
      <c r="D702" s="47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IF(VLOOKUP(A703,FPM!$A$5:$B$858,2,FALSE)&gt;VLOOKUP(A703,ICMS!$A$1:$B$854,2,FALSE),0.01,IF(VLOOKUP(A703,'Área Sudene Idene'!$A$1:$B$854,2,FALSE)="sudene/idene",0.05,IF(VLOOKUP(Resumo!A703,'IDH-M'!$A$1:$C$855,3,FALSE)&lt;=0.776,0.05,0.1)))</f>
        <v>0.01</v>
      </c>
      <c r="C703" s="47">
        <f>IF(VLOOKUP(A703,FPM!$A$5:$B$858,2,FALSE)/0.8&gt;VLOOKUP(A703,ICMS!$A$1:$B$854,2,FALSE),0.01,IF(VLOOKUP(A703,'Área Sudene Idene'!$A$1:$B$854,2,FALSE)="sudene/idene",0.05,IF(VLOOKUP(Resumo!A703,'IDH-M'!$A$1:$C$855,3,FALSE)&lt;=0.776,0.05,0.1)))</f>
        <v>0.01</v>
      </c>
      <c r="D703" s="47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IF(VLOOKUP(A704,FPM!$A$5:$B$858,2,FALSE)&gt;VLOOKUP(A704,ICMS!$A$1:$B$854,2,FALSE),0.01,IF(VLOOKUP(A704,'Área Sudene Idene'!$A$1:$B$854,2,FALSE)="sudene/idene",0.05,IF(VLOOKUP(Resumo!A704,'IDH-M'!$A$1:$C$855,3,FALSE)&lt;=0.776,0.05,0.1)))</f>
        <v>0.01</v>
      </c>
      <c r="C704" s="47">
        <f>IF(VLOOKUP(A704,FPM!$A$5:$B$858,2,FALSE)/0.8&gt;VLOOKUP(A704,ICMS!$A$1:$B$854,2,FALSE),0.01,IF(VLOOKUP(A704,'Área Sudene Idene'!$A$1:$B$854,2,FALSE)="sudene/idene",0.05,IF(VLOOKUP(Resumo!A704,'IDH-M'!$A$1:$C$855,3,FALSE)&lt;=0.776,0.05,0.1)))</f>
        <v>0.01</v>
      </c>
      <c r="D704" s="47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IF(VLOOKUP(A705,FPM!$A$5:$B$858,2,FALSE)&gt;VLOOKUP(A705,ICMS!$A$1:$B$854,2,FALSE),0.01,IF(VLOOKUP(A705,'Área Sudene Idene'!$A$1:$B$854,2,FALSE)="sudene/idene",0.05,IF(VLOOKUP(Resumo!A705,'IDH-M'!$A$1:$C$855,3,FALSE)&lt;=0.776,0.05,0.1)))</f>
        <v>0.01</v>
      </c>
      <c r="C705" s="47">
        <f>IF(VLOOKUP(A705,FPM!$A$5:$B$858,2,FALSE)/0.8&gt;VLOOKUP(A705,ICMS!$A$1:$B$854,2,FALSE),0.01,IF(VLOOKUP(A705,'Área Sudene Idene'!$A$1:$B$854,2,FALSE)="sudene/idene",0.05,IF(VLOOKUP(Resumo!A705,'IDH-M'!$A$1:$C$855,3,FALSE)&lt;=0.776,0.05,0.1)))</f>
        <v>0.01</v>
      </c>
      <c r="D705" s="47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IF(VLOOKUP(A706,FPM!$A$5:$B$858,2,FALSE)&gt;VLOOKUP(A706,ICMS!$A$1:$B$854,2,FALSE),0.01,IF(VLOOKUP(A706,'Área Sudene Idene'!$A$1:$B$854,2,FALSE)="sudene/idene",0.05,IF(VLOOKUP(Resumo!A706,'IDH-M'!$A$1:$C$855,3,FALSE)&lt;=0.776,0.05,0.1)))</f>
        <v>0.01</v>
      </c>
      <c r="C706" s="47">
        <f>IF(VLOOKUP(A706,FPM!$A$5:$B$858,2,FALSE)/0.8&gt;VLOOKUP(A706,ICMS!$A$1:$B$854,2,FALSE),0.01,IF(VLOOKUP(A706,'Área Sudene Idene'!$A$1:$B$854,2,FALSE)="sudene/idene",0.05,IF(VLOOKUP(Resumo!A706,'IDH-M'!$A$1:$C$855,3,FALSE)&lt;=0.776,0.05,0.1)))</f>
        <v>0.01</v>
      </c>
      <c r="D706" s="47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IF(VLOOKUP(A707,FPM!$A$5:$B$858,2,FALSE)&gt;VLOOKUP(A707,ICMS!$A$1:$B$854,2,FALSE),0.01,IF(VLOOKUP(A707,'Área Sudene Idene'!$A$1:$B$854,2,FALSE)="sudene/idene",0.05,IF(VLOOKUP(Resumo!A707,'IDH-M'!$A$1:$C$855,3,FALSE)&lt;=0.776,0.05,0.1)))</f>
        <v>0.01</v>
      </c>
      <c r="C707" s="47">
        <f>IF(VLOOKUP(A707,FPM!$A$5:$B$858,2,FALSE)/0.8&gt;VLOOKUP(A707,ICMS!$A$1:$B$854,2,FALSE),0.01,IF(VLOOKUP(A707,'Área Sudene Idene'!$A$1:$B$854,2,FALSE)="sudene/idene",0.05,IF(VLOOKUP(Resumo!A707,'IDH-M'!$A$1:$C$855,3,FALSE)&lt;=0.776,0.05,0.1)))</f>
        <v>0.01</v>
      </c>
      <c r="D707" s="47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IF(VLOOKUP(A708,FPM!$A$5:$B$858,2,FALSE)&gt;VLOOKUP(A708,ICMS!$A$1:$B$854,2,FALSE),0.01,IF(VLOOKUP(A708,'Área Sudene Idene'!$A$1:$B$854,2,FALSE)="sudene/idene",0.05,IF(VLOOKUP(Resumo!A708,'IDH-M'!$A$1:$C$855,3,FALSE)&lt;=0.776,0.05,0.1)))</f>
        <v>0.01</v>
      </c>
      <c r="C708" s="47">
        <f>IF(VLOOKUP(A708,FPM!$A$5:$B$858,2,FALSE)/0.8&gt;VLOOKUP(A708,ICMS!$A$1:$B$854,2,FALSE),0.01,IF(VLOOKUP(A708,'Área Sudene Idene'!$A$1:$B$854,2,FALSE)="sudene/idene",0.05,IF(VLOOKUP(Resumo!A708,'IDH-M'!$A$1:$C$855,3,FALSE)&lt;=0.776,0.05,0.1)))</f>
        <v>0.01</v>
      </c>
      <c r="D708" s="47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IF(VLOOKUP(A709,FPM!$A$5:$B$858,2,FALSE)&gt;VLOOKUP(A709,ICMS!$A$1:$B$854,2,FALSE),0.01,IF(VLOOKUP(A709,'Área Sudene Idene'!$A$1:$B$854,2,FALSE)="sudene/idene",0.05,IF(VLOOKUP(Resumo!A709,'IDH-M'!$A$1:$C$855,3,FALSE)&lt;=0.776,0.05,0.1)))</f>
        <v>0.01</v>
      </c>
      <c r="C709" s="47">
        <f>IF(VLOOKUP(A709,FPM!$A$5:$B$858,2,FALSE)/0.8&gt;VLOOKUP(A709,ICMS!$A$1:$B$854,2,FALSE),0.01,IF(VLOOKUP(A709,'Área Sudene Idene'!$A$1:$B$854,2,FALSE)="sudene/idene",0.05,IF(VLOOKUP(Resumo!A709,'IDH-M'!$A$1:$C$855,3,FALSE)&lt;=0.776,0.05,0.1)))</f>
        <v>0.01</v>
      </c>
      <c r="D709" s="47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IF(VLOOKUP(A710,FPM!$A$5:$B$858,2,FALSE)&gt;VLOOKUP(A710,ICMS!$A$1:$B$854,2,FALSE),0.01,IF(VLOOKUP(A710,'Área Sudene Idene'!$A$1:$B$854,2,FALSE)="sudene/idene",0.05,IF(VLOOKUP(Resumo!A710,'IDH-M'!$A$1:$C$855,3,FALSE)&lt;=0.776,0.05,0.1)))</f>
        <v>0.01</v>
      </c>
      <c r="C710" s="47">
        <f>IF(VLOOKUP(A710,FPM!$A$5:$B$858,2,FALSE)/0.8&gt;VLOOKUP(A710,ICMS!$A$1:$B$854,2,FALSE),0.01,IF(VLOOKUP(A710,'Área Sudene Idene'!$A$1:$B$854,2,FALSE)="sudene/idene",0.05,IF(VLOOKUP(Resumo!A710,'IDH-M'!$A$1:$C$855,3,FALSE)&lt;=0.776,0.05,0.1)))</f>
        <v>0.01</v>
      </c>
      <c r="D710" s="47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IF(VLOOKUP(A711,FPM!$A$5:$B$858,2,FALSE)&gt;VLOOKUP(A711,ICMS!$A$1:$B$854,2,FALSE),0.01,IF(VLOOKUP(A711,'Área Sudene Idene'!$A$1:$B$854,2,FALSE)="sudene/idene",0.05,IF(VLOOKUP(Resumo!A711,'IDH-M'!$A$1:$C$855,3,FALSE)&lt;=0.776,0.05,0.1)))</f>
        <v>0.01</v>
      </c>
      <c r="C711" s="47">
        <f>IF(VLOOKUP(A711,FPM!$A$5:$B$858,2,FALSE)/0.8&gt;VLOOKUP(A711,ICMS!$A$1:$B$854,2,FALSE),0.01,IF(VLOOKUP(A711,'Área Sudene Idene'!$A$1:$B$854,2,FALSE)="sudene/idene",0.05,IF(VLOOKUP(Resumo!A711,'IDH-M'!$A$1:$C$855,3,FALSE)&lt;=0.776,0.05,0.1)))</f>
        <v>0.01</v>
      </c>
      <c r="D711" s="47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IF(VLOOKUP(A712,FPM!$A$5:$B$858,2,FALSE)&gt;VLOOKUP(A712,ICMS!$A$1:$B$854,2,FALSE),0.01,IF(VLOOKUP(A712,'Área Sudene Idene'!$A$1:$B$854,2,FALSE)="sudene/idene",0.05,IF(VLOOKUP(Resumo!A712,'IDH-M'!$A$1:$C$855,3,FALSE)&lt;=0.776,0.05,0.1)))</f>
        <v>0.01</v>
      </c>
      <c r="C712" s="47">
        <f>IF(VLOOKUP(A712,FPM!$A$5:$B$858,2,FALSE)/0.8&gt;VLOOKUP(A712,ICMS!$A$1:$B$854,2,FALSE),0.01,IF(VLOOKUP(A712,'Área Sudene Idene'!$A$1:$B$854,2,FALSE)="sudene/idene",0.05,IF(VLOOKUP(Resumo!A712,'IDH-M'!$A$1:$C$855,3,FALSE)&lt;=0.776,0.05,0.1)))</f>
        <v>0.01</v>
      </c>
      <c r="D712" s="47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IF(VLOOKUP(A713,FPM!$A$5:$B$858,2,FALSE)&gt;VLOOKUP(A713,ICMS!$A$1:$B$854,2,FALSE),0.01,IF(VLOOKUP(A713,'Área Sudene Idene'!$A$1:$B$854,2,FALSE)="sudene/idene",0.05,IF(VLOOKUP(Resumo!A713,'IDH-M'!$A$1:$C$855,3,FALSE)&lt;=0.776,0.05,0.1)))</f>
        <v>0.01</v>
      </c>
      <c r="C713" s="47">
        <f>IF(VLOOKUP(A713,FPM!$A$5:$B$858,2,FALSE)/0.8&gt;VLOOKUP(A713,ICMS!$A$1:$B$854,2,FALSE),0.01,IF(VLOOKUP(A713,'Área Sudene Idene'!$A$1:$B$854,2,FALSE)="sudene/idene",0.05,IF(VLOOKUP(Resumo!A713,'IDH-M'!$A$1:$C$855,3,FALSE)&lt;=0.776,0.05,0.1)))</f>
        <v>0.01</v>
      </c>
      <c r="D713" s="47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IF(VLOOKUP(A714,FPM!$A$5:$B$858,2,FALSE)&gt;VLOOKUP(A714,ICMS!$A$1:$B$854,2,FALSE),0.01,IF(VLOOKUP(A714,'Área Sudene Idene'!$A$1:$B$854,2,FALSE)="sudene/idene",0.05,IF(VLOOKUP(Resumo!A714,'IDH-M'!$A$1:$C$855,3,FALSE)&lt;=0.776,0.05,0.1)))</f>
        <v>0.01</v>
      </c>
      <c r="C714" s="47">
        <f>IF(VLOOKUP(A714,FPM!$A$5:$B$858,2,FALSE)/0.8&gt;VLOOKUP(A714,ICMS!$A$1:$B$854,2,FALSE),0.01,IF(VLOOKUP(A714,'Área Sudene Idene'!$A$1:$B$854,2,FALSE)="sudene/idene",0.05,IF(VLOOKUP(Resumo!A714,'IDH-M'!$A$1:$C$855,3,FALSE)&lt;=0.776,0.05,0.1)))</f>
        <v>0.01</v>
      </c>
      <c r="D714" s="47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IF(VLOOKUP(A715,FPM!$A$5:$B$858,2,FALSE)&gt;VLOOKUP(A715,ICMS!$A$1:$B$854,2,FALSE),0.01,IF(VLOOKUP(A715,'Área Sudene Idene'!$A$1:$B$854,2,FALSE)="sudene/idene",0.05,IF(VLOOKUP(Resumo!A715,'IDH-M'!$A$1:$C$855,3,FALSE)&lt;=0.776,0.05,0.1)))</f>
        <v>0.01</v>
      </c>
      <c r="C715" s="47">
        <f>IF(VLOOKUP(A715,FPM!$A$5:$B$858,2,FALSE)/0.8&gt;VLOOKUP(A715,ICMS!$A$1:$B$854,2,FALSE),0.01,IF(VLOOKUP(A715,'Área Sudene Idene'!$A$1:$B$854,2,FALSE)="sudene/idene",0.05,IF(VLOOKUP(Resumo!A715,'IDH-M'!$A$1:$C$855,3,FALSE)&lt;=0.776,0.05,0.1)))</f>
        <v>0.01</v>
      </c>
      <c r="D715" s="47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IF(VLOOKUP(A716,FPM!$A$5:$B$858,2,FALSE)&gt;VLOOKUP(A716,ICMS!$A$1:$B$854,2,FALSE),0.01,IF(VLOOKUP(A716,'Área Sudene Idene'!$A$1:$B$854,2,FALSE)="sudene/idene",0.05,IF(VLOOKUP(Resumo!A716,'IDH-M'!$A$1:$C$855,3,FALSE)&lt;=0.776,0.05,0.1)))</f>
        <v>0.05</v>
      </c>
      <c r="C716" s="47">
        <f>IF(VLOOKUP(A716,FPM!$A$5:$B$858,2,FALSE)/0.8&gt;VLOOKUP(A716,ICMS!$A$1:$B$854,2,FALSE),0.01,IF(VLOOKUP(A716,'Área Sudene Idene'!$A$1:$B$854,2,FALSE)="sudene/idene",0.05,IF(VLOOKUP(Resumo!A716,'IDH-M'!$A$1:$C$855,3,FALSE)&lt;=0.776,0.05,0.1)))</f>
        <v>0.05</v>
      </c>
      <c r="D716" s="47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IF(VLOOKUP(A717,FPM!$A$5:$B$858,2,FALSE)&gt;VLOOKUP(A717,ICMS!$A$1:$B$854,2,FALSE),0.01,IF(VLOOKUP(A717,'Área Sudene Idene'!$A$1:$B$854,2,FALSE)="sudene/idene",0.05,IF(VLOOKUP(Resumo!A717,'IDH-M'!$A$1:$C$855,3,FALSE)&lt;=0.776,0.05,0.1)))</f>
        <v>0.01</v>
      </c>
      <c r="C717" s="47">
        <f>IF(VLOOKUP(A717,FPM!$A$5:$B$858,2,FALSE)/0.8&gt;VLOOKUP(A717,ICMS!$A$1:$B$854,2,FALSE),0.01,IF(VLOOKUP(A717,'Área Sudene Idene'!$A$1:$B$854,2,FALSE)="sudene/idene",0.05,IF(VLOOKUP(Resumo!A717,'IDH-M'!$A$1:$C$855,3,FALSE)&lt;=0.776,0.05,0.1)))</f>
        <v>0.01</v>
      </c>
      <c r="D717" s="47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IF(VLOOKUP(A718,FPM!$A$5:$B$858,2,FALSE)&gt;VLOOKUP(A718,ICMS!$A$1:$B$854,2,FALSE),0.01,IF(VLOOKUP(A718,'Área Sudene Idene'!$A$1:$B$854,2,FALSE)="sudene/idene",0.05,IF(VLOOKUP(Resumo!A718,'IDH-M'!$A$1:$C$855,3,FALSE)&lt;=0.776,0.05,0.1)))</f>
        <v>0.01</v>
      </c>
      <c r="C718" s="47">
        <f>IF(VLOOKUP(A718,FPM!$A$5:$B$858,2,FALSE)/0.8&gt;VLOOKUP(A718,ICMS!$A$1:$B$854,2,FALSE),0.01,IF(VLOOKUP(A718,'Área Sudene Idene'!$A$1:$B$854,2,FALSE)="sudene/idene",0.05,IF(VLOOKUP(Resumo!A718,'IDH-M'!$A$1:$C$855,3,FALSE)&lt;=0.776,0.05,0.1)))</f>
        <v>0.01</v>
      </c>
      <c r="D718" s="47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IF(VLOOKUP(A719,FPM!$A$5:$B$858,2,FALSE)&gt;VLOOKUP(A719,ICMS!$A$1:$B$854,2,FALSE),0.01,IF(VLOOKUP(A719,'Área Sudene Idene'!$A$1:$B$854,2,FALSE)="sudene/idene",0.05,IF(VLOOKUP(Resumo!A719,'IDH-M'!$A$1:$C$855,3,FALSE)&lt;=0.776,0.05,0.1)))</f>
        <v>0.01</v>
      </c>
      <c r="C719" s="47">
        <f>IF(VLOOKUP(A719,FPM!$A$5:$B$858,2,FALSE)/0.8&gt;VLOOKUP(A719,ICMS!$A$1:$B$854,2,FALSE),0.01,IF(VLOOKUP(A719,'Área Sudene Idene'!$A$1:$B$854,2,FALSE)="sudene/idene",0.05,IF(VLOOKUP(Resumo!A719,'IDH-M'!$A$1:$C$855,3,FALSE)&lt;=0.776,0.05,0.1)))</f>
        <v>0.01</v>
      </c>
      <c r="D719" s="47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IF(VLOOKUP(A720,FPM!$A$5:$B$858,2,FALSE)&gt;VLOOKUP(A720,ICMS!$A$1:$B$854,2,FALSE),0.01,IF(VLOOKUP(A720,'Área Sudene Idene'!$A$1:$B$854,2,FALSE)="sudene/idene",0.05,IF(VLOOKUP(Resumo!A720,'IDH-M'!$A$1:$C$855,3,FALSE)&lt;=0.776,0.05,0.1)))</f>
        <v>0.01</v>
      </c>
      <c r="C720" s="47">
        <f>IF(VLOOKUP(A720,FPM!$A$5:$B$858,2,FALSE)/0.8&gt;VLOOKUP(A720,ICMS!$A$1:$B$854,2,FALSE),0.01,IF(VLOOKUP(A720,'Área Sudene Idene'!$A$1:$B$854,2,FALSE)="sudene/idene",0.05,IF(VLOOKUP(Resumo!A720,'IDH-M'!$A$1:$C$855,3,FALSE)&lt;=0.776,0.05,0.1)))</f>
        <v>0.01</v>
      </c>
      <c r="D720" s="47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IF(VLOOKUP(A721,FPM!$A$5:$B$858,2,FALSE)&gt;VLOOKUP(A721,ICMS!$A$1:$B$854,2,FALSE),0.01,IF(VLOOKUP(A721,'Área Sudene Idene'!$A$1:$B$854,2,FALSE)="sudene/idene",0.05,IF(VLOOKUP(Resumo!A721,'IDH-M'!$A$1:$C$855,3,FALSE)&lt;=0.776,0.05,0.1)))</f>
        <v>0.05</v>
      </c>
      <c r="C721" s="47">
        <f>IF(VLOOKUP(A721,FPM!$A$5:$B$858,2,FALSE)/0.8&gt;VLOOKUP(A721,ICMS!$A$1:$B$854,2,FALSE),0.01,IF(VLOOKUP(A721,'Área Sudene Idene'!$A$1:$B$854,2,FALSE)="sudene/idene",0.05,IF(VLOOKUP(Resumo!A721,'IDH-M'!$A$1:$C$855,3,FALSE)&lt;=0.776,0.05,0.1)))</f>
        <v>0.05</v>
      </c>
      <c r="D721" s="47">
        <f t="shared" si="11"/>
        <v>0</v>
      </c>
    </row>
    <row r="722" spans="1:4" hidden="1" x14ac:dyDescent="0.25">
      <c r="A722" s="2" t="s">
        <v>728</v>
      </c>
      <c r="B722" s="1">
        <f>IF(VLOOKUP(A722,FPM!$A$5:$B$858,2,FALSE)&gt;VLOOKUP(A722,ICMS!$A$1:$B$854,2,FALSE),0.01,IF(VLOOKUP(A722,'Área Sudene Idene'!$A$1:$B$854,2,FALSE)="sudene/idene",0.05,IF(VLOOKUP(Resumo!A722,'IDH-M'!$A$1:$C$855,3,FALSE)&lt;=0.776,0.05,0.1)))</f>
        <v>0.01</v>
      </c>
      <c r="C722" s="47">
        <f>IF(VLOOKUP(A722,FPM!$A$5:$B$858,2,FALSE)/0.8&gt;VLOOKUP(A722,ICMS!$A$1:$B$854,2,FALSE),0.01,IF(VLOOKUP(A722,'Área Sudene Idene'!$A$1:$B$854,2,FALSE)="sudene/idene",0.05,IF(VLOOKUP(Resumo!A722,'IDH-M'!$A$1:$C$855,3,FALSE)&lt;=0.776,0.05,0.1)))</f>
        <v>0.01</v>
      </c>
      <c r="D722" s="47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IF(VLOOKUP(A723,FPM!$A$5:$B$858,2,FALSE)&gt;VLOOKUP(A723,ICMS!$A$1:$B$854,2,FALSE),0.01,IF(VLOOKUP(A723,'Área Sudene Idene'!$A$1:$B$854,2,FALSE)="sudene/idene",0.05,IF(VLOOKUP(Resumo!A723,'IDH-M'!$A$1:$C$855,3,FALSE)&lt;=0.776,0.05,0.1)))</f>
        <v>0.05</v>
      </c>
      <c r="C723" s="47">
        <f>IF(VLOOKUP(A723,FPM!$A$5:$B$858,2,FALSE)/0.8&gt;VLOOKUP(A723,ICMS!$A$1:$B$854,2,FALSE),0.01,IF(VLOOKUP(A723,'Área Sudene Idene'!$A$1:$B$854,2,FALSE)="sudene/idene",0.05,IF(VLOOKUP(Resumo!A723,'IDH-M'!$A$1:$C$855,3,FALSE)&lt;=0.776,0.05,0.1)))</f>
        <v>0.05</v>
      </c>
      <c r="D723" s="47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IF(VLOOKUP(A724,FPM!$A$5:$B$858,2,FALSE)&gt;VLOOKUP(A724,ICMS!$A$1:$B$854,2,FALSE),0.01,IF(VLOOKUP(A724,'Área Sudene Idene'!$A$1:$B$854,2,FALSE)="sudene/idene",0.05,IF(VLOOKUP(Resumo!A724,'IDH-M'!$A$1:$C$855,3,FALSE)&lt;=0.776,0.05,0.1)))</f>
        <v>0.01</v>
      </c>
      <c r="C724" s="47">
        <f>IF(VLOOKUP(A724,FPM!$A$5:$B$858,2,FALSE)/0.8&gt;VLOOKUP(A724,ICMS!$A$1:$B$854,2,FALSE),0.01,IF(VLOOKUP(A724,'Área Sudene Idene'!$A$1:$B$854,2,FALSE)="sudene/idene",0.05,IF(VLOOKUP(Resumo!A724,'IDH-M'!$A$1:$C$855,3,FALSE)&lt;=0.776,0.05,0.1)))</f>
        <v>0.01</v>
      </c>
      <c r="D724" s="47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IF(VLOOKUP(A725,FPM!$A$5:$B$858,2,FALSE)&gt;VLOOKUP(A725,ICMS!$A$1:$B$854,2,FALSE),0.01,IF(VLOOKUP(A725,'Área Sudene Idene'!$A$1:$B$854,2,FALSE)="sudene/idene",0.05,IF(VLOOKUP(Resumo!A725,'IDH-M'!$A$1:$C$855,3,FALSE)&lt;=0.776,0.05,0.1)))</f>
        <v>0.01</v>
      </c>
      <c r="C725" s="47">
        <f>IF(VLOOKUP(A725,FPM!$A$5:$B$858,2,FALSE)/0.8&gt;VLOOKUP(A725,ICMS!$A$1:$B$854,2,FALSE),0.01,IF(VLOOKUP(A725,'Área Sudene Idene'!$A$1:$B$854,2,FALSE)="sudene/idene",0.05,IF(VLOOKUP(Resumo!A725,'IDH-M'!$A$1:$C$855,3,FALSE)&lt;=0.776,0.05,0.1)))</f>
        <v>0.01</v>
      </c>
      <c r="D725" s="47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IF(VLOOKUP(A726,FPM!$A$5:$B$858,2,FALSE)&gt;VLOOKUP(A726,ICMS!$A$1:$B$854,2,FALSE),0.01,IF(VLOOKUP(A726,'Área Sudene Idene'!$A$1:$B$854,2,FALSE)="sudene/idene",0.05,IF(VLOOKUP(Resumo!A726,'IDH-M'!$A$1:$C$855,3,FALSE)&lt;=0.776,0.05,0.1)))</f>
        <v>0.01</v>
      </c>
      <c r="C726" s="47">
        <f>IF(VLOOKUP(A726,FPM!$A$5:$B$858,2,FALSE)/0.8&gt;VLOOKUP(A726,ICMS!$A$1:$B$854,2,FALSE),0.01,IF(VLOOKUP(A726,'Área Sudene Idene'!$A$1:$B$854,2,FALSE)="sudene/idene",0.05,IF(VLOOKUP(Resumo!A726,'IDH-M'!$A$1:$C$855,3,FALSE)&lt;=0.776,0.05,0.1)))</f>
        <v>0.01</v>
      </c>
      <c r="D726" s="47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IF(VLOOKUP(A727,FPM!$A$5:$B$858,2,FALSE)&gt;VLOOKUP(A727,ICMS!$A$1:$B$854,2,FALSE),0.01,IF(VLOOKUP(A727,'Área Sudene Idene'!$A$1:$B$854,2,FALSE)="sudene/idene",0.05,IF(VLOOKUP(Resumo!A727,'IDH-M'!$A$1:$C$855,3,FALSE)&lt;=0.776,0.05,0.1)))</f>
        <v>0.05</v>
      </c>
      <c r="C727" s="47">
        <f>IF(VLOOKUP(A727,FPM!$A$5:$B$858,2,FALSE)/0.8&gt;VLOOKUP(A727,ICMS!$A$1:$B$854,2,FALSE),0.01,IF(VLOOKUP(A727,'Área Sudene Idene'!$A$1:$B$854,2,FALSE)="sudene/idene",0.05,IF(VLOOKUP(Resumo!A727,'IDH-M'!$A$1:$C$855,3,FALSE)&lt;=0.776,0.05,0.1)))</f>
        <v>0.05</v>
      </c>
      <c r="D727" s="47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IF(VLOOKUP(A728,FPM!$A$5:$B$858,2,FALSE)&gt;VLOOKUP(A728,ICMS!$A$1:$B$854,2,FALSE),0.01,IF(VLOOKUP(A728,'Área Sudene Idene'!$A$1:$B$854,2,FALSE)="sudene/idene",0.05,IF(VLOOKUP(Resumo!A728,'IDH-M'!$A$1:$C$855,3,FALSE)&lt;=0.776,0.05,0.1)))</f>
        <v>0.01</v>
      </c>
      <c r="C728" s="47">
        <f>IF(VLOOKUP(A728,FPM!$A$5:$B$858,2,FALSE)/0.8&gt;VLOOKUP(A728,ICMS!$A$1:$B$854,2,FALSE),0.01,IF(VLOOKUP(A728,'Área Sudene Idene'!$A$1:$B$854,2,FALSE)="sudene/idene",0.05,IF(VLOOKUP(Resumo!A728,'IDH-M'!$A$1:$C$855,3,FALSE)&lt;=0.776,0.05,0.1)))</f>
        <v>0.01</v>
      </c>
      <c r="D728" s="47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IF(VLOOKUP(A729,FPM!$A$5:$B$858,2,FALSE)&gt;VLOOKUP(A729,ICMS!$A$1:$B$854,2,FALSE),0.01,IF(VLOOKUP(A729,'Área Sudene Idene'!$A$1:$B$854,2,FALSE)="sudene/idene",0.05,IF(VLOOKUP(Resumo!A729,'IDH-M'!$A$1:$C$855,3,FALSE)&lt;=0.776,0.05,0.1)))</f>
        <v>0.01</v>
      </c>
      <c r="C729" s="47">
        <f>IF(VLOOKUP(A729,FPM!$A$5:$B$858,2,FALSE)/0.8&gt;VLOOKUP(A729,ICMS!$A$1:$B$854,2,FALSE),0.01,IF(VLOOKUP(A729,'Área Sudene Idene'!$A$1:$B$854,2,FALSE)="sudene/idene",0.05,IF(VLOOKUP(Resumo!A729,'IDH-M'!$A$1:$C$855,3,FALSE)&lt;=0.776,0.05,0.1)))</f>
        <v>0.01</v>
      </c>
      <c r="D729" s="47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IF(VLOOKUP(A730,FPM!$A$5:$B$858,2,FALSE)&gt;VLOOKUP(A730,ICMS!$A$1:$B$854,2,FALSE),0.01,IF(VLOOKUP(A730,'Área Sudene Idene'!$A$1:$B$854,2,FALSE)="sudene/idene",0.05,IF(VLOOKUP(Resumo!A730,'IDH-M'!$A$1:$C$855,3,FALSE)&lt;=0.776,0.05,0.1)))</f>
        <v>0.01</v>
      </c>
      <c r="C730" s="47">
        <f>IF(VLOOKUP(A730,FPM!$A$5:$B$858,2,FALSE)/0.8&gt;VLOOKUP(A730,ICMS!$A$1:$B$854,2,FALSE),0.01,IF(VLOOKUP(A730,'Área Sudene Idene'!$A$1:$B$854,2,FALSE)="sudene/idene",0.05,IF(VLOOKUP(Resumo!A730,'IDH-M'!$A$1:$C$855,3,FALSE)&lt;=0.776,0.05,0.1)))</f>
        <v>0.01</v>
      </c>
      <c r="D730" s="47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IF(VLOOKUP(A731,FPM!$A$5:$B$858,2,FALSE)&gt;VLOOKUP(A731,ICMS!$A$1:$B$854,2,FALSE),0.01,IF(VLOOKUP(A731,'Área Sudene Idene'!$A$1:$B$854,2,FALSE)="sudene/idene",0.05,IF(VLOOKUP(Resumo!A731,'IDH-M'!$A$1:$C$855,3,FALSE)&lt;=0.776,0.05,0.1)))</f>
        <v>0.01</v>
      </c>
      <c r="C731" s="47">
        <f>IF(VLOOKUP(A731,FPM!$A$5:$B$858,2,FALSE)/0.8&gt;VLOOKUP(A731,ICMS!$A$1:$B$854,2,FALSE),0.01,IF(VLOOKUP(A731,'Área Sudene Idene'!$A$1:$B$854,2,FALSE)="sudene/idene",0.05,IF(VLOOKUP(Resumo!A731,'IDH-M'!$A$1:$C$855,3,FALSE)&lt;=0.776,0.05,0.1)))</f>
        <v>0.01</v>
      </c>
      <c r="D731" s="47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IF(VLOOKUP(A732,FPM!$A$5:$B$858,2,FALSE)&gt;VLOOKUP(A732,ICMS!$A$1:$B$854,2,FALSE),0.01,IF(VLOOKUP(A732,'Área Sudene Idene'!$A$1:$B$854,2,FALSE)="sudene/idene",0.05,IF(VLOOKUP(Resumo!A732,'IDH-M'!$A$1:$C$855,3,FALSE)&lt;=0.776,0.05,0.1)))</f>
        <v>0.05</v>
      </c>
      <c r="C732" s="47">
        <f>IF(VLOOKUP(A732,FPM!$A$5:$B$858,2,FALSE)/0.8&gt;VLOOKUP(A732,ICMS!$A$1:$B$854,2,FALSE),0.01,IF(VLOOKUP(A732,'Área Sudene Idene'!$A$1:$B$854,2,FALSE)="sudene/idene",0.05,IF(VLOOKUP(Resumo!A732,'IDH-M'!$A$1:$C$855,3,FALSE)&lt;=0.776,0.05,0.1)))</f>
        <v>0.01</v>
      </c>
      <c r="D732" s="47">
        <f t="shared" si="11"/>
        <v>0.04</v>
      </c>
    </row>
    <row r="733" spans="1:4" hidden="1" x14ac:dyDescent="0.25">
      <c r="A733" s="2" t="s">
        <v>739</v>
      </c>
      <c r="B733" s="1">
        <f>IF(VLOOKUP(A733,FPM!$A$5:$B$858,2,FALSE)&gt;VLOOKUP(A733,ICMS!$A$1:$B$854,2,FALSE),0.01,IF(VLOOKUP(A733,'Área Sudene Idene'!$A$1:$B$854,2,FALSE)="sudene/idene",0.05,IF(VLOOKUP(Resumo!A733,'IDH-M'!$A$1:$C$855,3,FALSE)&lt;=0.776,0.05,0.1)))</f>
        <v>0.01</v>
      </c>
      <c r="C733" s="47">
        <f>IF(VLOOKUP(A733,FPM!$A$5:$B$858,2,FALSE)/0.8&gt;VLOOKUP(A733,ICMS!$A$1:$B$854,2,FALSE),0.01,IF(VLOOKUP(A733,'Área Sudene Idene'!$A$1:$B$854,2,FALSE)="sudene/idene",0.05,IF(VLOOKUP(Resumo!A733,'IDH-M'!$A$1:$C$855,3,FALSE)&lt;=0.776,0.05,0.1)))</f>
        <v>0.01</v>
      </c>
      <c r="D733" s="47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IF(VLOOKUP(A734,FPM!$A$5:$B$858,2,FALSE)&gt;VLOOKUP(A734,ICMS!$A$1:$B$854,2,FALSE),0.01,IF(VLOOKUP(A734,'Área Sudene Idene'!$A$1:$B$854,2,FALSE)="sudene/idene",0.05,IF(VLOOKUP(Resumo!A734,'IDH-M'!$A$1:$C$855,3,FALSE)&lt;=0.776,0.05,0.1)))</f>
        <v>0.01</v>
      </c>
      <c r="C734" s="47">
        <f>IF(VLOOKUP(A734,FPM!$A$5:$B$858,2,FALSE)/0.8&gt;VLOOKUP(A734,ICMS!$A$1:$B$854,2,FALSE),0.01,IF(VLOOKUP(A734,'Área Sudene Idene'!$A$1:$B$854,2,FALSE)="sudene/idene",0.05,IF(VLOOKUP(Resumo!A734,'IDH-M'!$A$1:$C$855,3,FALSE)&lt;=0.776,0.05,0.1)))</f>
        <v>0.01</v>
      </c>
      <c r="D734" s="47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IF(VLOOKUP(A735,FPM!$A$5:$B$858,2,FALSE)&gt;VLOOKUP(A735,ICMS!$A$1:$B$854,2,FALSE),0.01,IF(VLOOKUP(A735,'Área Sudene Idene'!$A$1:$B$854,2,FALSE)="sudene/idene",0.05,IF(VLOOKUP(Resumo!A735,'IDH-M'!$A$1:$C$855,3,FALSE)&lt;=0.776,0.05,0.1)))</f>
        <v>0.01</v>
      </c>
      <c r="C735" s="47">
        <f>IF(VLOOKUP(A735,FPM!$A$5:$B$858,2,FALSE)/0.8&gt;VLOOKUP(A735,ICMS!$A$1:$B$854,2,FALSE),0.01,IF(VLOOKUP(A735,'Área Sudene Idene'!$A$1:$B$854,2,FALSE)="sudene/idene",0.05,IF(VLOOKUP(Resumo!A735,'IDH-M'!$A$1:$C$855,3,FALSE)&lt;=0.776,0.05,0.1)))</f>
        <v>0.01</v>
      </c>
      <c r="D735" s="47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IF(VLOOKUP(A736,FPM!$A$5:$B$858,2,FALSE)&gt;VLOOKUP(A736,ICMS!$A$1:$B$854,2,FALSE),0.01,IF(VLOOKUP(A736,'Área Sudene Idene'!$A$1:$B$854,2,FALSE)="sudene/idene",0.05,IF(VLOOKUP(Resumo!A736,'IDH-M'!$A$1:$C$855,3,FALSE)&lt;=0.776,0.05,0.1)))</f>
        <v>0.01</v>
      </c>
      <c r="C736" s="47">
        <f>IF(VLOOKUP(A736,FPM!$A$5:$B$858,2,FALSE)/0.8&gt;VLOOKUP(A736,ICMS!$A$1:$B$854,2,FALSE),0.01,IF(VLOOKUP(A736,'Área Sudene Idene'!$A$1:$B$854,2,FALSE)="sudene/idene",0.05,IF(VLOOKUP(Resumo!A736,'IDH-M'!$A$1:$C$855,3,FALSE)&lt;=0.776,0.05,0.1)))</f>
        <v>0.01</v>
      </c>
      <c r="D736" s="47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IF(VLOOKUP(A737,FPM!$A$5:$B$858,2,FALSE)&gt;VLOOKUP(A737,ICMS!$A$1:$B$854,2,FALSE),0.01,IF(VLOOKUP(A737,'Área Sudene Idene'!$A$1:$B$854,2,FALSE)="sudene/idene",0.05,IF(VLOOKUP(Resumo!A737,'IDH-M'!$A$1:$C$855,3,FALSE)&lt;=0.776,0.05,0.1)))</f>
        <v>0.01</v>
      </c>
      <c r="C737" s="47">
        <f>IF(VLOOKUP(A737,FPM!$A$5:$B$858,2,FALSE)/0.8&gt;VLOOKUP(A737,ICMS!$A$1:$B$854,2,FALSE),0.01,IF(VLOOKUP(A737,'Área Sudene Idene'!$A$1:$B$854,2,FALSE)="sudene/idene",0.05,IF(VLOOKUP(Resumo!A737,'IDH-M'!$A$1:$C$855,3,FALSE)&lt;=0.776,0.05,0.1)))</f>
        <v>0.01</v>
      </c>
      <c r="D737" s="47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IF(VLOOKUP(A738,FPM!$A$5:$B$858,2,FALSE)&gt;VLOOKUP(A738,ICMS!$A$1:$B$854,2,FALSE),0.01,IF(VLOOKUP(A738,'Área Sudene Idene'!$A$1:$B$854,2,FALSE)="sudene/idene",0.05,IF(VLOOKUP(Resumo!A738,'IDH-M'!$A$1:$C$855,3,FALSE)&lt;=0.776,0.05,0.1)))</f>
        <v>0.01</v>
      </c>
      <c r="C738" s="47">
        <f>IF(VLOOKUP(A738,FPM!$A$5:$B$858,2,FALSE)/0.8&gt;VLOOKUP(A738,ICMS!$A$1:$B$854,2,FALSE),0.01,IF(VLOOKUP(A738,'Área Sudene Idene'!$A$1:$B$854,2,FALSE)="sudene/idene",0.05,IF(VLOOKUP(Resumo!A738,'IDH-M'!$A$1:$C$855,3,FALSE)&lt;=0.776,0.05,0.1)))</f>
        <v>0.01</v>
      </c>
      <c r="D738" s="47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IF(VLOOKUP(A739,FPM!$A$5:$B$858,2,FALSE)&gt;VLOOKUP(A739,ICMS!$A$1:$B$854,2,FALSE),0.01,IF(VLOOKUP(A739,'Área Sudene Idene'!$A$1:$B$854,2,FALSE)="sudene/idene",0.05,IF(VLOOKUP(Resumo!A739,'IDH-M'!$A$1:$C$855,3,FALSE)&lt;=0.776,0.05,0.1)))</f>
        <v>0.01</v>
      </c>
      <c r="C739" s="47">
        <f>IF(VLOOKUP(A739,FPM!$A$5:$B$858,2,FALSE)/0.8&gt;VLOOKUP(A739,ICMS!$A$1:$B$854,2,FALSE),0.01,IF(VLOOKUP(A739,'Área Sudene Idene'!$A$1:$B$854,2,FALSE)="sudene/idene",0.05,IF(VLOOKUP(Resumo!A739,'IDH-M'!$A$1:$C$855,3,FALSE)&lt;=0.776,0.05,0.1)))</f>
        <v>0.01</v>
      </c>
      <c r="D739" s="47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IF(VLOOKUP(A740,FPM!$A$5:$B$858,2,FALSE)&gt;VLOOKUP(A740,ICMS!$A$1:$B$854,2,FALSE),0.01,IF(VLOOKUP(A740,'Área Sudene Idene'!$A$1:$B$854,2,FALSE)="sudene/idene",0.05,IF(VLOOKUP(Resumo!A740,'IDH-M'!$A$1:$C$855,3,FALSE)&lt;=0.776,0.05,0.1)))</f>
        <v>0.05</v>
      </c>
      <c r="C740" s="47">
        <f>IF(VLOOKUP(A740,FPM!$A$5:$B$858,2,FALSE)/0.8&gt;VLOOKUP(A740,ICMS!$A$1:$B$854,2,FALSE),0.01,IF(VLOOKUP(A740,'Área Sudene Idene'!$A$1:$B$854,2,FALSE)="sudene/idene",0.05,IF(VLOOKUP(Resumo!A740,'IDH-M'!$A$1:$C$855,3,FALSE)&lt;=0.776,0.05,0.1)))</f>
        <v>0.05</v>
      </c>
      <c r="D740" s="47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IF(VLOOKUP(A741,FPM!$A$5:$B$858,2,FALSE)&gt;VLOOKUP(A741,ICMS!$A$1:$B$854,2,FALSE),0.01,IF(VLOOKUP(A741,'Área Sudene Idene'!$A$1:$B$854,2,FALSE)="sudene/idene",0.05,IF(VLOOKUP(Resumo!A741,'IDH-M'!$A$1:$C$855,3,FALSE)&lt;=0.776,0.05,0.1)))</f>
        <v>0.05</v>
      </c>
      <c r="C741" s="47">
        <f>IF(VLOOKUP(A741,FPM!$A$5:$B$858,2,FALSE)/0.8&gt;VLOOKUP(A741,ICMS!$A$1:$B$854,2,FALSE),0.01,IF(VLOOKUP(A741,'Área Sudene Idene'!$A$1:$B$854,2,FALSE)="sudene/idene",0.05,IF(VLOOKUP(Resumo!A741,'IDH-M'!$A$1:$C$855,3,FALSE)&lt;=0.776,0.05,0.1)))</f>
        <v>0.05</v>
      </c>
      <c r="D741" s="47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IF(VLOOKUP(A742,FPM!$A$5:$B$858,2,FALSE)&gt;VLOOKUP(A742,ICMS!$A$1:$B$854,2,FALSE),0.01,IF(VLOOKUP(A742,'Área Sudene Idene'!$A$1:$B$854,2,FALSE)="sudene/idene",0.05,IF(VLOOKUP(Resumo!A742,'IDH-M'!$A$1:$C$855,3,FALSE)&lt;=0.776,0.05,0.1)))</f>
        <v>0.05</v>
      </c>
      <c r="C742" s="47">
        <f>IF(VLOOKUP(A742,FPM!$A$5:$B$858,2,FALSE)/0.8&gt;VLOOKUP(A742,ICMS!$A$1:$B$854,2,FALSE),0.01,IF(VLOOKUP(A742,'Área Sudene Idene'!$A$1:$B$854,2,FALSE)="sudene/idene",0.05,IF(VLOOKUP(Resumo!A742,'IDH-M'!$A$1:$C$855,3,FALSE)&lt;=0.776,0.05,0.1)))</f>
        <v>0.05</v>
      </c>
      <c r="D742" s="47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IF(VLOOKUP(A743,FPM!$A$5:$B$858,2,FALSE)&gt;VLOOKUP(A743,ICMS!$A$1:$B$854,2,FALSE),0.01,IF(VLOOKUP(A743,'Área Sudene Idene'!$A$1:$B$854,2,FALSE)="sudene/idene",0.05,IF(VLOOKUP(Resumo!A743,'IDH-M'!$A$1:$C$855,3,FALSE)&lt;=0.776,0.05,0.1)))</f>
        <v>0.01</v>
      </c>
      <c r="C743" s="47">
        <f>IF(VLOOKUP(A743,FPM!$A$5:$B$858,2,FALSE)/0.8&gt;VLOOKUP(A743,ICMS!$A$1:$B$854,2,FALSE),0.01,IF(VLOOKUP(A743,'Área Sudene Idene'!$A$1:$B$854,2,FALSE)="sudene/idene",0.05,IF(VLOOKUP(Resumo!A743,'IDH-M'!$A$1:$C$855,3,FALSE)&lt;=0.776,0.05,0.1)))</f>
        <v>0.01</v>
      </c>
      <c r="D743" s="47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IF(VLOOKUP(A744,FPM!$A$5:$B$858,2,FALSE)&gt;VLOOKUP(A744,ICMS!$A$1:$B$854,2,FALSE),0.01,IF(VLOOKUP(A744,'Área Sudene Idene'!$A$1:$B$854,2,FALSE)="sudene/idene",0.05,IF(VLOOKUP(Resumo!A744,'IDH-M'!$A$1:$C$855,3,FALSE)&lt;=0.776,0.05,0.1)))</f>
        <v>0.01</v>
      </c>
      <c r="C744" s="47">
        <f>IF(VLOOKUP(A744,FPM!$A$5:$B$858,2,FALSE)/0.8&gt;VLOOKUP(A744,ICMS!$A$1:$B$854,2,FALSE),0.01,IF(VLOOKUP(A744,'Área Sudene Idene'!$A$1:$B$854,2,FALSE)="sudene/idene",0.05,IF(VLOOKUP(Resumo!A744,'IDH-M'!$A$1:$C$855,3,FALSE)&lt;=0.776,0.05,0.1)))</f>
        <v>0.01</v>
      </c>
      <c r="D744" s="47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IF(VLOOKUP(A745,FPM!$A$5:$B$858,2,FALSE)&gt;VLOOKUP(A745,ICMS!$A$1:$B$854,2,FALSE),0.01,IF(VLOOKUP(A745,'Área Sudene Idene'!$A$1:$B$854,2,FALSE)="sudene/idene",0.05,IF(VLOOKUP(Resumo!A745,'IDH-M'!$A$1:$C$855,3,FALSE)&lt;=0.776,0.05,0.1)))</f>
        <v>0.01</v>
      </c>
      <c r="C745" s="47">
        <f>IF(VLOOKUP(A745,FPM!$A$5:$B$858,2,FALSE)/0.8&gt;VLOOKUP(A745,ICMS!$A$1:$B$854,2,FALSE),0.01,IF(VLOOKUP(A745,'Área Sudene Idene'!$A$1:$B$854,2,FALSE)="sudene/idene",0.05,IF(VLOOKUP(Resumo!A745,'IDH-M'!$A$1:$C$855,3,FALSE)&lt;=0.776,0.05,0.1)))</f>
        <v>0.01</v>
      </c>
      <c r="D745" s="47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IF(VLOOKUP(A746,FPM!$A$5:$B$858,2,FALSE)&gt;VLOOKUP(A746,ICMS!$A$1:$B$854,2,FALSE),0.01,IF(VLOOKUP(A746,'Área Sudene Idene'!$A$1:$B$854,2,FALSE)="sudene/idene",0.05,IF(VLOOKUP(Resumo!A746,'IDH-M'!$A$1:$C$855,3,FALSE)&lt;=0.776,0.05,0.1)))</f>
        <v>0.01</v>
      </c>
      <c r="C746" s="47">
        <f>IF(VLOOKUP(A746,FPM!$A$5:$B$858,2,FALSE)/0.8&gt;VLOOKUP(A746,ICMS!$A$1:$B$854,2,FALSE),0.01,IF(VLOOKUP(A746,'Área Sudene Idene'!$A$1:$B$854,2,FALSE)="sudene/idene",0.05,IF(VLOOKUP(Resumo!A746,'IDH-M'!$A$1:$C$855,3,FALSE)&lt;=0.776,0.05,0.1)))</f>
        <v>0.01</v>
      </c>
      <c r="D746" s="47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IF(VLOOKUP(A747,FPM!$A$5:$B$858,2,FALSE)&gt;VLOOKUP(A747,ICMS!$A$1:$B$854,2,FALSE),0.01,IF(VLOOKUP(A747,'Área Sudene Idene'!$A$1:$B$854,2,FALSE)="sudene/idene",0.05,IF(VLOOKUP(Resumo!A747,'IDH-M'!$A$1:$C$855,3,FALSE)&lt;=0.776,0.05,0.1)))</f>
        <v>0.01</v>
      </c>
      <c r="C747" s="47">
        <f>IF(VLOOKUP(A747,FPM!$A$5:$B$858,2,FALSE)/0.8&gt;VLOOKUP(A747,ICMS!$A$1:$B$854,2,FALSE),0.01,IF(VLOOKUP(A747,'Área Sudene Idene'!$A$1:$B$854,2,FALSE)="sudene/idene",0.05,IF(VLOOKUP(Resumo!A747,'IDH-M'!$A$1:$C$855,3,FALSE)&lt;=0.776,0.05,0.1)))</f>
        <v>0.01</v>
      </c>
      <c r="D747" s="47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IF(VLOOKUP(A748,FPM!$A$5:$B$858,2,FALSE)&gt;VLOOKUP(A748,ICMS!$A$1:$B$854,2,FALSE),0.01,IF(VLOOKUP(A748,'Área Sudene Idene'!$A$1:$B$854,2,FALSE)="sudene/idene",0.05,IF(VLOOKUP(Resumo!A748,'IDH-M'!$A$1:$C$855,3,FALSE)&lt;=0.776,0.05,0.1)))</f>
        <v>0.01</v>
      </c>
      <c r="C748" s="47">
        <f>IF(VLOOKUP(A748,FPM!$A$5:$B$858,2,FALSE)/0.8&gt;VLOOKUP(A748,ICMS!$A$1:$B$854,2,FALSE),0.01,IF(VLOOKUP(A748,'Área Sudene Idene'!$A$1:$B$854,2,FALSE)="sudene/idene",0.05,IF(VLOOKUP(Resumo!A748,'IDH-M'!$A$1:$C$855,3,FALSE)&lt;=0.776,0.05,0.1)))</f>
        <v>0.01</v>
      </c>
      <c r="D748" s="47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IF(VLOOKUP(A749,FPM!$A$5:$B$858,2,FALSE)&gt;VLOOKUP(A749,ICMS!$A$1:$B$854,2,FALSE),0.01,IF(VLOOKUP(A749,'Área Sudene Idene'!$A$1:$B$854,2,FALSE)="sudene/idene",0.05,IF(VLOOKUP(Resumo!A749,'IDH-M'!$A$1:$C$855,3,FALSE)&lt;=0.776,0.05,0.1)))</f>
        <v>0.01</v>
      </c>
      <c r="C749" s="47">
        <f>IF(VLOOKUP(A749,FPM!$A$5:$B$858,2,FALSE)/0.8&gt;VLOOKUP(A749,ICMS!$A$1:$B$854,2,FALSE),0.01,IF(VLOOKUP(A749,'Área Sudene Idene'!$A$1:$B$854,2,FALSE)="sudene/idene",0.05,IF(VLOOKUP(Resumo!A749,'IDH-M'!$A$1:$C$855,3,FALSE)&lt;=0.776,0.05,0.1)))</f>
        <v>0.01</v>
      </c>
      <c r="D749" s="47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IF(VLOOKUP(A750,FPM!$A$5:$B$858,2,FALSE)&gt;VLOOKUP(A750,ICMS!$A$1:$B$854,2,FALSE),0.01,IF(VLOOKUP(A750,'Área Sudene Idene'!$A$1:$B$854,2,FALSE)="sudene/idene",0.05,IF(VLOOKUP(Resumo!A750,'IDH-M'!$A$1:$C$855,3,FALSE)&lt;=0.776,0.05,0.1)))</f>
        <v>0.01</v>
      </c>
      <c r="C750" s="47">
        <f>IF(VLOOKUP(A750,FPM!$A$5:$B$858,2,FALSE)/0.8&gt;VLOOKUP(A750,ICMS!$A$1:$B$854,2,FALSE),0.01,IF(VLOOKUP(A750,'Área Sudene Idene'!$A$1:$B$854,2,FALSE)="sudene/idene",0.05,IF(VLOOKUP(Resumo!A750,'IDH-M'!$A$1:$C$855,3,FALSE)&lt;=0.776,0.05,0.1)))</f>
        <v>0.01</v>
      </c>
      <c r="D750" s="47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IF(VLOOKUP(A751,FPM!$A$5:$B$858,2,FALSE)&gt;VLOOKUP(A751,ICMS!$A$1:$B$854,2,FALSE),0.01,IF(VLOOKUP(A751,'Área Sudene Idene'!$A$1:$B$854,2,FALSE)="sudene/idene",0.05,IF(VLOOKUP(Resumo!A751,'IDH-M'!$A$1:$C$855,3,FALSE)&lt;=0.776,0.05,0.1)))</f>
        <v>0.01</v>
      </c>
      <c r="C751" s="47">
        <f>IF(VLOOKUP(A751,FPM!$A$5:$B$858,2,FALSE)/0.8&gt;VLOOKUP(A751,ICMS!$A$1:$B$854,2,FALSE),0.01,IF(VLOOKUP(A751,'Área Sudene Idene'!$A$1:$B$854,2,FALSE)="sudene/idene",0.05,IF(VLOOKUP(Resumo!A751,'IDH-M'!$A$1:$C$855,3,FALSE)&lt;=0.776,0.05,0.1)))</f>
        <v>0.01</v>
      </c>
      <c r="D751" s="47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IF(VLOOKUP(A752,FPM!$A$5:$B$858,2,FALSE)&gt;VLOOKUP(A752,ICMS!$A$1:$B$854,2,FALSE),0.01,IF(VLOOKUP(A752,'Área Sudene Idene'!$A$1:$B$854,2,FALSE)="sudene/idene",0.05,IF(VLOOKUP(Resumo!A752,'IDH-M'!$A$1:$C$855,3,FALSE)&lt;=0.776,0.05,0.1)))</f>
        <v>0.01</v>
      </c>
      <c r="C752" s="47">
        <f>IF(VLOOKUP(A752,FPM!$A$5:$B$858,2,FALSE)/0.8&gt;VLOOKUP(A752,ICMS!$A$1:$B$854,2,FALSE),0.01,IF(VLOOKUP(A752,'Área Sudene Idene'!$A$1:$B$854,2,FALSE)="sudene/idene",0.05,IF(VLOOKUP(Resumo!A752,'IDH-M'!$A$1:$C$855,3,FALSE)&lt;=0.776,0.05,0.1)))</f>
        <v>0.01</v>
      </c>
      <c r="D752" s="47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IF(VLOOKUP(A753,FPM!$A$5:$B$858,2,FALSE)&gt;VLOOKUP(A753,ICMS!$A$1:$B$854,2,FALSE),0.01,IF(VLOOKUP(A753,'Área Sudene Idene'!$A$1:$B$854,2,FALSE)="sudene/idene",0.05,IF(VLOOKUP(Resumo!A753,'IDH-M'!$A$1:$C$855,3,FALSE)&lt;=0.776,0.05,0.1)))</f>
        <v>0.01</v>
      </c>
      <c r="C753" s="47">
        <f>IF(VLOOKUP(A753,FPM!$A$5:$B$858,2,FALSE)/0.8&gt;VLOOKUP(A753,ICMS!$A$1:$B$854,2,FALSE),0.01,IF(VLOOKUP(A753,'Área Sudene Idene'!$A$1:$B$854,2,FALSE)="sudene/idene",0.05,IF(VLOOKUP(Resumo!A753,'IDH-M'!$A$1:$C$855,3,FALSE)&lt;=0.776,0.05,0.1)))</f>
        <v>0.01</v>
      </c>
      <c r="D753" s="47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IF(VLOOKUP(A754,FPM!$A$5:$B$858,2,FALSE)&gt;VLOOKUP(A754,ICMS!$A$1:$B$854,2,FALSE),0.01,IF(VLOOKUP(A754,'Área Sudene Idene'!$A$1:$B$854,2,FALSE)="sudene/idene",0.05,IF(VLOOKUP(Resumo!A754,'IDH-M'!$A$1:$C$855,3,FALSE)&lt;=0.776,0.05,0.1)))</f>
        <v>0.01</v>
      </c>
      <c r="C754" s="47">
        <f>IF(VLOOKUP(A754,FPM!$A$5:$B$858,2,FALSE)/0.8&gt;VLOOKUP(A754,ICMS!$A$1:$B$854,2,FALSE),0.01,IF(VLOOKUP(A754,'Área Sudene Idene'!$A$1:$B$854,2,FALSE)="sudene/idene",0.05,IF(VLOOKUP(Resumo!A754,'IDH-M'!$A$1:$C$855,3,FALSE)&lt;=0.776,0.05,0.1)))</f>
        <v>0.01</v>
      </c>
      <c r="D754" s="47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IF(VLOOKUP(A755,FPM!$A$5:$B$858,2,FALSE)&gt;VLOOKUP(A755,ICMS!$A$1:$B$854,2,FALSE),0.01,IF(VLOOKUP(A755,'Área Sudene Idene'!$A$1:$B$854,2,FALSE)="sudene/idene",0.05,IF(VLOOKUP(Resumo!A755,'IDH-M'!$A$1:$C$855,3,FALSE)&lt;=0.776,0.05,0.1)))</f>
        <v>0.01</v>
      </c>
      <c r="C755" s="47">
        <f>IF(VLOOKUP(A755,FPM!$A$5:$B$858,2,FALSE)/0.8&gt;VLOOKUP(A755,ICMS!$A$1:$B$854,2,FALSE),0.01,IF(VLOOKUP(A755,'Área Sudene Idene'!$A$1:$B$854,2,FALSE)="sudene/idene",0.05,IF(VLOOKUP(Resumo!A755,'IDH-M'!$A$1:$C$855,3,FALSE)&lt;=0.776,0.05,0.1)))</f>
        <v>0.01</v>
      </c>
      <c r="D755" s="47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IF(VLOOKUP(A756,FPM!$A$5:$B$858,2,FALSE)&gt;VLOOKUP(A756,ICMS!$A$1:$B$854,2,FALSE),0.01,IF(VLOOKUP(A756,'Área Sudene Idene'!$A$1:$B$854,2,FALSE)="sudene/idene",0.05,IF(VLOOKUP(Resumo!A756,'IDH-M'!$A$1:$C$855,3,FALSE)&lt;=0.776,0.05,0.1)))</f>
        <v>0.05</v>
      </c>
      <c r="C756" s="47">
        <f>IF(VLOOKUP(A756,FPM!$A$5:$B$858,2,FALSE)/0.8&gt;VLOOKUP(A756,ICMS!$A$1:$B$854,2,FALSE),0.01,IF(VLOOKUP(A756,'Área Sudene Idene'!$A$1:$B$854,2,FALSE)="sudene/idene",0.05,IF(VLOOKUP(Resumo!A756,'IDH-M'!$A$1:$C$855,3,FALSE)&lt;=0.776,0.05,0.1)))</f>
        <v>0.01</v>
      </c>
      <c r="D756" s="47">
        <f t="shared" si="11"/>
        <v>0.04</v>
      </c>
    </row>
    <row r="757" spans="1:4" hidden="1" x14ac:dyDescent="0.25">
      <c r="A757" s="2" t="s">
        <v>763</v>
      </c>
      <c r="B757" s="1">
        <f>IF(VLOOKUP(A757,FPM!$A$5:$B$858,2,FALSE)&gt;VLOOKUP(A757,ICMS!$A$1:$B$854,2,FALSE),0.01,IF(VLOOKUP(A757,'Área Sudene Idene'!$A$1:$B$854,2,FALSE)="sudene/idene",0.05,IF(VLOOKUP(Resumo!A757,'IDH-M'!$A$1:$C$855,3,FALSE)&lt;=0.776,0.05,0.1)))</f>
        <v>0.01</v>
      </c>
      <c r="C757" s="47">
        <f>IF(VLOOKUP(A757,FPM!$A$5:$B$858,2,FALSE)/0.8&gt;VLOOKUP(A757,ICMS!$A$1:$B$854,2,FALSE),0.01,IF(VLOOKUP(A757,'Área Sudene Idene'!$A$1:$B$854,2,FALSE)="sudene/idene",0.05,IF(VLOOKUP(Resumo!A757,'IDH-M'!$A$1:$C$855,3,FALSE)&lt;=0.776,0.05,0.1)))</f>
        <v>0.01</v>
      </c>
      <c r="D757" s="47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IF(VLOOKUP(A758,FPM!$A$5:$B$858,2,FALSE)&gt;VLOOKUP(A758,ICMS!$A$1:$B$854,2,FALSE),0.01,IF(VLOOKUP(A758,'Área Sudene Idene'!$A$1:$B$854,2,FALSE)="sudene/idene",0.05,IF(VLOOKUP(Resumo!A758,'IDH-M'!$A$1:$C$855,3,FALSE)&lt;=0.776,0.05,0.1)))</f>
        <v>0.01</v>
      </c>
      <c r="C758" s="47">
        <f>IF(VLOOKUP(A758,FPM!$A$5:$B$858,2,FALSE)/0.8&gt;VLOOKUP(A758,ICMS!$A$1:$B$854,2,FALSE),0.01,IF(VLOOKUP(A758,'Área Sudene Idene'!$A$1:$B$854,2,FALSE)="sudene/idene",0.05,IF(VLOOKUP(Resumo!A758,'IDH-M'!$A$1:$C$855,3,FALSE)&lt;=0.776,0.05,0.1)))</f>
        <v>0.01</v>
      </c>
      <c r="D758" s="47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IF(VLOOKUP(A759,FPM!$A$5:$B$858,2,FALSE)&gt;VLOOKUP(A759,ICMS!$A$1:$B$854,2,FALSE),0.01,IF(VLOOKUP(A759,'Área Sudene Idene'!$A$1:$B$854,2,FALSE)="sudene/idene",0.05,IF(VLOOKUP(Resumo!A759,'IDH-M'!$A$1:$C$855,3,FALSE)&lt;=0.776,0.05,0.1)))</f>
        <v>0.01</v>
      </c>
      <c r="C759" s="47">
        <f>IF(VLOOKUP(A759,FPM!$A$5:$B$858,2,FALSE)/0.8&gt;VLOOKUP(A759,ICMS!$A$1:$B$854,2,FALSE),0.01,IF(VLOOKUP(A759,'Área Sudene Idene'!$A$1:$B$854,2,FALSE)="sudene/idene",0.05,IF(VLOOKUP(Resumo!A759,'IDH-M'!$A$1:$C$855,3,FALSE)&lt;=0.776,0.05,0.1)))</f>
        <v>0.01</v>
      </c>
      <c r="D759" s="47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IF(VLOOKUP(A760,FPM!$A$5:$B$858,2,FALSE)&gt;VLOOKUP(A760,ICMS!$A$1:$B$854,2,FALSE),0.01,IF(VLOOKUP(A760,'Área Sudene Idene'!$A$1:$B$854,2,FALSE)="sudene/idene",0.05,IF(VLOOKUP(Resumo!A760,'IDH-M'!$A$1:$C$855,3,FALSE)&lt;=0.776,0.05,0.1)))</f>
        <v>0.01</v>
      </c>
      <c r="C760" s="47">
        <f>IF(VLOOKUP(A760,FPM!$A$5:$B$858,2,FALSE)/0.8&gt;VLOOKUP(A760,ICMS!$A$1:$B$854,2,FALSE),0.01,IF(VLOOKUP(A760,'Área Sudene Idene'!$A$1:$B$854,2,FALSE)="sudene/idene",0.05,IF(VLOOKUP(Resumo!A760,'IDH-M'!$A$1:$C$855,3,FALSE)&lt;=0.776,0.05,0.1)))</f>
        <v>0.01</v>
      </c>
      <c r="D760" s="47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IF(VLOOKUP(A761,FPM!$A$5:$B$858,2,FALSE)&gt;VLOOKUP(A761,ICMS!$A$1:$B$854,2,FALSE),0.01,IF(VLOOKUP(A761,'Área Sudene Idene'!$A$1:$B$854,2,FALSE)="sudene/idene",0.05,IF(VLOOKUP(Resumo!A761,'IDH-M'!$A$1:$C$855,3,FALSE)&lt;=0.776,0.05,0.1)))</f>
        <v>0.05</v>
      </c>
      <c r="C761" s="47">
        <f>IF(VLOOKUP(A761,FPM!$A$5:$B$858,2,FALSE)/0.8&gt;VLOOKUP(A761,ICMS!$A$1:$B$854,2,FALSE),0.01,IF(VLOOKUP(A761,'Área Sudene Idene'!$A$1:$B$854,2,FALSE)="sudene/idene",0.05,IF(VLOOKUP(Resumo!A761,'IDH-M'!$A$1:$C$855,3,FALSE)&lt;=0.776,0.05,0.1)))</f>
        <v>0.05</v>
      </c>
      <c r="D761" s="47">
        <f t="shared" si="11"/>
        <v>0</v>
      </c>
    </row>
    <row r="762" spans="1:4" hidden="1" x14ac:dyDescent="0.25">
      <c r="A762" s="2" t="s">
        <v>768</v>
      </c>
      <c r="B762" s="1">
        <f>IF(VLOOKUP(A762,FPM!$A$5:$B$858,2,FALSE)&gt;VLOOKUP(A762,ICMS!$A$1:$B$854,2,FALSE),0.01,IF(VLOOKUP(A762,'Área Sudene Idene'!$A$1:$B$854,2,FALSE)="sudene/idene",0.05,IF(VLOOKUP(Resumo!A762,'IDH-M'!$A$1:$C$855,3,FALSE)&lt;=0.776,0.05,0.1)))</f>
        <v>0.05</v>
      </c>
      <c r="C762" s="47">
        <f>IF(VLOOKUP(A762,FPM!$A$5:$B$858,2,FALSE)/0.8&gt;VLOOKUP(A762,ICMS!$A$1:$B$854,2,FALSE),0.01,IF(VLOOKUP(A762,'Área Sudene Idene'!$A$1:$B$854,2,FALSE)="sudene/idene",0.05,IF(VLOOKUP(Resumo!A762,'IDH-M'!$A$1:$C$855,3,FALSE)&lt;=0.776,0.05,0.1)))</f>
        <v>0.05</v>
      </c>
      <c r="D762" s="47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IF(VLOOKUP(A763,FPM!$A$5:$B$858,2,FALSE)&gt;VLOOKUP(A763,ICMS!$A$1:$B$854,2,FALSE),0.01,IF(VLOOKUP(A763,'Área Sudene Idene'!$A$1:$B$854,2,FALSE)="sudene/idene",0.05,IF(VLOOKUP(Resumo!A763,'IDH-M'!$A$1:$C$855,3,FALSE)&lt;=0.776,0.05,0.1)))</f>
        <v>0.01</v>
      </c>
      <c r="C763" s="47">
        <f>IF(VLOOKUP(A763,FPM!$A$5:$B$858,2,FALSE)/0.8&gt;VLOOKUP(A763,ICMS!$A$1:$B$854,2,FALSE),0.01,IF(VLOOKUP(A763,'Área Sudene Idene'!$A$1:$B$854,2,FALSE)="sudene/idene",0.05,IF(VLOOKUP(Resumo!A763,'IDH-M'!$A$1:$C$855,3,FALSE)&lt;=0.776,0.05,0.1)))</f>
        <v>0.01</v>
      </c>
      <c r="D763" s="47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IF(VLOOKUP(A764,FPM!$A$5:$B$858,2,FALSE)&gt;VLOOKUP(A764,ICMS!$A$1:$B$854,2,FALSE),0.01,IF(VLOOKUP(A764,'Área Sudene Idene'!$A$1:$B$854,2,FALSE)="sudene/idene",0.05,IF(VLOOKUP(Resumo!A764,'IDH-M'!$A$1:$C$855,3,FALSE)&lt;=0.776,0.05,0.1)))</f>
        <v>0.01</v>
      </c>
      <c r="C764" s="47">
        <f>IF(VLOOKUP(A764,FPM!$A$5:$B$858,2,FALSE)/0.8&gt;VLOOKUP(A764,ICMS!$A$1:$B$854,2,FALSE),0.01,IF(VLOOKUP(A764,'Área Sudene Idene'!$A$1:$B$854,2,FALSE)="sudene/idene",0.05,IF(VLOOKUP(Resumo!A764,'IDH-M'!$A$1:$C$855,3,FALSE)&lt;=0.776,0.05,0.1)))</f>
        <v>0.01</v>
      </c>
      <c r="D764" s="47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IF(VLOOKUP(A765,FPM!$A$5:$B$858,2,FALSE)&gt;VLOOKUP(A765,ICMS!$A$1:$B$854,2,FALSE),0.01,IF(VLOOKUP(A765,'Área Sudene Idene'!$A$1:$B$854,2,FALSE)="sudene/idene",0.05,IF(VLOOKUP(Resumo!A765,'IDH-M'!$A$1:$C$855,3,FALSE)&lt;=0.776,0.05,0.1)))</f>
        <v>0.01</v>
      </c>
      <c r="C765" s="47">
        <f>IF(VLOOKUP(A765,FPM!$A$5:$B$858,2,FALSE)/0.8&gt;VLOOKUP(A765,ICMS!$A$1:$B$854,2,FALSE),0.01,IF(VLOOKUP(A765,'Área Sudene Idene'!$A$1:$B$854,2,FALSE)="sudene/idene",0.05,IF(VLOOKUP(Resumo!A765,'IDH-M'!$A$1:$C$855,3,FALSE)&lt;=0.776,0.05,0.1)))</f>
        <v>0.01</v>
      </c>
      <c r="D765" s="47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IF(VLOOKUP(A766,FPM!$A$5:$B$858,2,FALSE)&gt;VLOOKUP(A766,ICMS!$A$1:$B$854,2,FALSE),0.01,IF(VLOOKUP(A766,'Área Sudene Idene'!$A$1:$B$854,2,FALSE)="sudene/idene",0.05,IF(VLOOKUP(Resumo!A766,'IDH-M'!$A$1:$C$855,3,FALSE)&lt;=0.776,0.05,0.1)))</f>
        <v>0.01</v>
      </c>
      <c r="C766" s="47">
        <f>IF(VLOOKUP(A766,FPM!$A$5:$B$858,2,FALSE)/0.8&gt;VLOOKUP(A766,ICMS!$A$1:$B$854,2,FALSE),0.01,IF(VLOOKUP(A766,'Área Sudene Idene'!$A$1:$B$854,2,FALSE)="sudene/idene",0.05,IF(VLOOKUP(Resumo!A766,'IDH-M'!$A$1:$C$855,3,FALSE)&lt;=0.776,0.05,0.1)))</f>
        <v>0.01</v>
      </c>
      <c r="D766" s="47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IF(VLOOKUP(A767,FPM!$A$5:$B$858,2,FALSE)&gt;VLOOKUP(A767,ICMS!$A$1:$B$854,2,FALSE),0.01,IF(VLOOKUP(A767,'Área Sudene Idene'!$A$1:$B$854,2,FALSE)="sudene/idene",0.05,IF(VLOOKUP(Resumo!A767,'IDH-M'!$A$1:$C$855,3,FALSE)&lt;=0.776,0.05,0.1)))</f>
        <v>0.01</v>
      </c>
      <c r="C767" s="47">
        <f>IF(VLOOKUP(A767,FPM!$A$5:$B$858,2,FALSE)/0.8&gt;VLOOKUP(A767,ICMS!$A$1:$B$854,2,FALSE),0.01,IF(VLOOKUP(A767,'Área Sudene Idene'!$A$1:$B$854,2,FALSE)="sudene/idene",0.05,IF(VLOOKUP(Resumo!A767,'IDH-M'!$A$1:$C$855,3,FALSE)&lt;=0.776,0.05,0.1)))</f>
        <v>0.01</v>
      </c>
      <c r="D767" s="47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IF(VLOOKUP(A768,FPM!$A$5:$B$858,2,FALSE)&gt;VLOOKUP(A768,ICMS!$A$1:$B$854,2,FALSE),0.01,IF(VLOOKUP(A768,'Área Sudene Idene'!$A$1:$B$854,2,FALSE)="sudene/idene",0.05,IF(VLOOKUP(Resumo!A768,'IDH-M'!$A$1:$C$855,3,FALSE)&lt;=0.776,0.05,0.1)))</f>
        <v>0.01</v>
      </c>
      <c r="C768" s="47">
        <f>IF(VLOOKUP(A768,FPM!$A$5:$B$858,2,FALSE)/0.8&gt;VLOOKUP(A768,ICMS!$A$1:$B$854,2,FALSE),0.01,IF(VLOOKUP(A768,'Área Sudene Idene'!$A$1:$B$854,2,FALSE)="sudene/idene",0.05,IF(VLOOKUP(Resumo!A768,'IDH-M'!$A$1:$C$855,3,FALSE)&lt;=0.776,0.05,0.1)))</f>
        <v>0.01</v>
      </c>
      <c r="D768" s="47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IF(VLOOKUP(A769,FPM!$A$5:$B$858,2,FALSE)&gt;VLOOKUP(A769,ICMS!$A$1:$B$854,2,FALSE),0.01,IF(VLOOKUP(A769,'Área Sudene Idene'!$A$1:$B$854,2,FALSE)="sudene/idene",0.05,IF(VLOOKUP(Resumo!A769,'IDH-M'!$A$1:$C$855,3,FALSE)&lt;=0.776,0.05,0.1)))</f>
        <v>0.01</v>
      </c>
      <c r="C769" s="47">
        <f>IF(VLOOKUP(A769,FPM!$A$5:$B$858,2,FALSE)/0.8&gt;VLOOKUP(A769,ICMS!$A$1:$B$854,2,FALSE),0.01,IF(VLOOKUP(A769,'Área Sudene Idene'!$A$1:$B$854,2,FALSE)="sudene/idene",0.05,IF(VLOOKUP(Resumo!A769,'IDH-M'!$A$1:$C$855,3,FALSE)&lt;=0.776,0.05,0.1)))</f>
        <v>0.01</v>
      </c>
      <c r="D769" s="47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IF(VLOOKUP(A770,FPM!$A$5:$B$858,2,FALSE)&gt;VLOOKUP(A770,ICMS!$A$1:$B$854,2,FALSE),0.01,IF(VLOOKUP(A770,'Área Sudene Idene'!$A$1:$B$854,2,FALSE)="sudene/idene",0.05,IF(VLOOKUP(Resumo!A770,'IDH-M'!$A$1:$C$855,3,FALSE)&lt;=0.776,0.05,0.1)))</f>
        <v>0.01</v>
      </c>
      <c r="C770" s="47">
        <f>IF(VLOOKUP(A770,FPM!$A$5:$B$858,2,FALSE)/0.8&gt;VLOOKUP(A770,ICMS!$A$1:$B$854,2,FALSE),0.01,IF(VLOOKUP(A770,'Área Sudene Idene'!$A$1:$B$854,2,FALSE)="sudene/idene",0.05,IF(VLOOKUP(Resumo!A770,'IDH-M'!$A$1:$C$855,3,FALSE)&lt;=0.776,0.05,0.1)))</f>
        <v>0.01</v>
      </c>
      <c r="D770" s="47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IF(VLOOKUP(A771,FPM!$A$5:$B$858,2,FALSE)&gt;VLOOKUP(A771,ICMS!$A$1:$B$854,2,FALSE),0.01,IF(VLOOKUP(A771,'Área Sudene Idene'!$A$1:$B$854,2,FALSE)="sudene/idene",0.05,IF(VLOOKUP(Resumo!A771,'IDH-M'!$A$1:$C$855,3,FALSE)&lt;=0.776,0.05,0.1)))</f>
        <v>0.05</v>
      </c>
      <c r="C771" s="47">
        <f>IF(VLOOKUP(A771,FPM!$A$5:$B$858,2,FALSE)/0.8&gt;VLOOKUP(A771,ICMS!$A$1:$B$854,2,FALSE),0.01,IF(VLOOKUP(A771,'Área Sudene Idene'!$A$1:$B$854,2,FALSE)="sudene/idene",0.05,IF(VLOOKUP(Resumo!A771,'IDH-M'!$A$1:$C$855,3,FALSE)&lt;=0.776,0.05,0.1)))</f>
        <v>0.05</v>
      </c>
      <c r="D771" s="47">
        <f t="shared" ref="D771:D834" si="12">B771-C771</f>
        <v>0</v>
      </c>
    </row>
    <row r="772" spans="1:4" hidden="1" x14ac:dyDescent="0.25">
      <c r="A772" s="2" t="s">
        <v>778</v>
      </c>
      <c r="B772" s="1">
        <f>IF(VLOOKUP(A772,FPM!$A$5:$B$858,2,FALSE)&gt;VLOOKUP(A772,ICMS!$A$1:$B$854,2,FALSE),0.01,IF(VLOOKUP(A772,'Área Sudene Idene'!$A$1:$B$854,2,FALSE)="sudene/idene",0.05,IF(VLOOKUP(Resumo!A772,'IDH-M'!$A$1:$C$855,3,FALSE)&lt;=0.776,0.05,0.1)))</f>
        <v>0.01</v>
      </c>
      <c r="C772" s="47">
        <f>IF(VLOOKUP(A772,FPM!$A$5:$B$858,2,FALSE)/0.8&gt;VLOOKUP(A772,ICMS!$A$1:$B$854,2,FALSE),0.01,IF(VLOOKUP(A772,'Área Sudene Idene'!$A$1:$B$854,2,FALSE)="sudene/idene",0.05,IF(VLOOKUP(Resumo!A772,'IDH-M'!$A$1:$C$855,3,FALSE)&lt;=0.776,0.05,0.1)))</f>
        <v>0.01</v>
      </c>
      <c r="D772" s="47">
        <f t="shared" si="12"/>
        <v>0</v>
      </c>
    </row>
    <row r="773" spans="1:4" hidden="1" x14ac:dyDescent="0.25">
      <c r="A773" s="2" t="s">
        <v>779</v>
      </c>
      <c r="B773" s="1">
        <f>IF(VLOOKUP(A773,FPM!$A$5:$B$858,2,FALSE)&gt;VLOOKUP(A773,ICMS!$A$1:$B$854,2,FALSE),0.01,IF(VLOOKUP(A773,'Área Sudene Idene'!$A$1:$B$854,2,FALSE)="sudene/idene",0.05,IF(VLOOKUP(Resumo!A773,'IDH-M'!$A$1:$C$855,3,FALSE)&lt;=0.776,0.05,0.1)))</f>
        <v>0.01</v>
      </c>
      <c r="C773" s="47">
        <f>IF(VLOOKUP(A773,FPM!$A$5:$B$858,2,FALSE)/0.8&gt;VLOOKUP(A773,ICMS!$A$1:$B$854,2,FALSE),0.01,IF(VLOOKUP(A773,'Área Sudene Idene'!$A$1:$B$854,2,FALSE)="sudene/idene",0.05,IF(VLOOKUP(Resumo!A773,'IDH-M'!$A$1:$C$855,3,FALSE)&lt;=0.776,0.05,0.1)))</f>
        <v>0.01</v>
      </c>
      <c r="D773" s="47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IF(VLOOKUP(A774,FPM!$A$5:$B$858,2,FALSE)&gt;VLOOKUP(A774,ICMS!$A$1:$B$854,2,FALSE),0.01,IF(VLOOKUP(A774,'Área Sudene Idene'!$A$1:$B$854,2,FALSE)="sudene/idene",0.05,IF(VLOOKUP(Resumo!A774,'IDH-M'!$A$1:$C$855,3,FALSE)&lt;=0.776,0.05,0.1)))</f>
        <v>0.01</v>
      </c>
      <c r="C774" s="47">
        <f>IF(VLOOKUP(A774,FPM!$A$5:$B$858,2,FALSE)/0.8&gt;VLOOKUP(A774,ICMS!$A$1:$B$854,2,FALSE),0.01,IF(VLOOKUP(A774,'Área Sudene Idene'!$A$1:$B$854,2,FALSE)="sudene/idene",0.05,IF(VLOOKUP(Resumo!A774,'IDH-M'!$A$1:$C$855,3,FALSE)&lt;=0.776,0.05,0.1)))</f>
        <v>0.01</v>
      </c>
      <c r="D774" s="47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IF(VLOOKUP(A775,FPM!$A$5:$B$858,2,FALSE)&gt;VLOOKUP(A775,ICMS!$A$1:$B$854,2,FALSE),0.01,IF(VLOOKUP(A775,'Área Sudene Idene'!$A$1:$B$854,2,FALSE)="sudene/idene",0.05,IF(VLOOKUP(Resumo!A775,'IDH-M'!$A$1:$C$855,3,FALSE)&lt;=0.776,0.05,0.1)))</f>
        <v>0.01</v>
      </c>
      <c r="C775" s="47">
        <f>IF(VLOOKUP(A775,FPM!$A$5:$B$858,2,FALSE)/0.8&gt;VLOOKUP(A775,ICMS!$A$1:$B$854,2,FALSE),0.01,IF(VLOOKUP(A775,'Área Sudene Idene'!$A$1:$B$854,2,FALSE)="sudene/idene",0.05,IF(VLOOKUP(Resumo!A775,'IDH-M'!$A$1:$C$855,3,FALSE)&lt;=0.776,0.05,0.1)))</f>
        <v>0.01</v>
      </c>
      <c r="D775" s="47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IF(VLOOKUP(A776,FPM!$A$5:$B$858,2,FALSE)&gt;VLOOKUP(A776,ICMS!$A$1:$B$854,2,FALSE),0.01,IF(VLOOKUP(A776,'Área Sudene Idene'!$A$1:$B$854,2,FALSE)="sudene/idene",0.05,IF(VLOOKUP(Resumo!A776,'IDH-M'!$A$1:$C$855,3,FALSE)&lt;=0.776,0.05,0.1)))</f>
        <v>0.01</v>
      </c>
      <c r="C776" s="47">
        <f>IF(VLOOKUP(A776,FPM!$A$5:$B$858,2,FALSE)/0.8&gt;VLOOKUP(A776,ICMS!$A$1:$B$854,2,FALSE),0.01,IF(VLOOKUP(A776,'Área Sudene Idene'!$A$1:$B$854,2,FALSE)="sudene/idene",0.05,IF(VLOOKUP(Resumo!A776,'IDH-M'!$A$1:$C$855,3,FALSE)&lt;=0.776,0.05,0.1)))</f>
        <v>0.01</v>
      </c>
      <c r="D776" s="47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IF(VLOOKUP(A777,FPM!$A$5:$B$858,2,FALSE)&gt;VLOOKUP(A777,ICMS!$A$1:$B$854,2,FALSE),0.01,IF(VLOOKUP(A777,'Área Sudene Idene'!$A$1:$B$854,2,FALSE)="sudene/idene",0.05,IF(VLOOKUP(Resumo!A777,'IDH-M'!$A$1:$C$855,3,FALSE)&lt;=0.776,0.05,0.1)))</f>
        <v>0.01</v>
      </c>
      <c r="C777" s="47">
        <f>IF(VLOOKUP(A777,FPM!$A$5:$B$858,2,FALSE)/0.8&gt;VLOOKUP(A777,ICMS!$A$1:$B$854,2,FALSE),0.01,IF(VLOOKUP(A777,'Área Sudene Idene'!$A$1:$B$854,2,FALSE)="sudene/idene",0.05,IF(VLOOKUP(Resumo!A777,'IDH-M'!$A$1:$C$855,3,FALSE)&lt;=0.776,0.05,0.1)))</f>
        <v>0.01</v>
      </c>
      <c r="D777" s="47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IF(VLOOKUP(A778,FPM!$A$5:$B$858,2,FALSE)&gt;VLOOKUP(A778,ICMS!$A$1:$B$854,2,FALSE),0.01,IF(VLOOKUP(A778,'Área Sudene Idene'!$A$1:$B$854,2,FALSE)="sudene/idene",0.05,IF(VLOOKUP(Resumo!A778,'IDH-M'!$A$1:$C$855,3,FALSE)&lt;=0.776,0.05,0.1)))</f>
        <v>0.01</v>
      </c>
      <c r="C778" s="47">
        <f>IF(VLOOKUP(A778,FPM!$A$5:$B$858,2,FALSE)/0.8&gt;VLOOKUP(A778,ICMS!$A$1:$B$854,2,FALSE),0.01,IF(VLOOKUP(A778,'Área Sudene Idene'!$A$1:$B$854,2,FALSE)="sudene/idene",0.05,IF(VLOOKUP(Resumo!A778,'IDH-M'!$A$1:$C$855,3,FALSE)&lt;=0.776,0.05,0.1)))</f>
        <v>0.01</v>
      </c>
      <c r="D778" s="47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IF(VLOOKUP(A779,FPM!$A$5:$B$858,2,FALSE)&gt;VLOOKUP(A779,ICMS!$A$1:$B$854,2,FALSE),0.01,IF(VLOOKUP(A779,'Área Sudene Idene'!$A$1:$B$854,2,FALSE)="sudene/idene",0.05,IF(VLOOKUP(Resumo!A779,'IDH-M'!$A$1:$C$855,3,FALSE)&lt;=0.776,0.05,0.1)))</f>
        <v>0.01</v>
      </c>
      <c r="C779" s="47">
        <f>IF(VLOOKUP(A779,FPM!$A$5:$B$858,2,FALSE)/0.8&gt;VLOOKUP(A779,ICMS!$A$1:$B$854,2,FALSE),0.01,IF(VLOOKUP(A779,'Área Sudene Idene'!$A$1:$B$854,2,FALSE)="sudene/idene",0.05,IF(VLOOKUP(Resumo!A779,'IDH-M'!$A$1:$C$855,3,FALSE)&lt;=0.776,0.05,0.1)))</f>
        <v>0.01</v>
      </c>
      <c r="D779" s="47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IF(VLOOKUP(A780,FPM!$A$5:$B$858,2,FALSE)&gt;VLOOKUP(A780,ICMS!$A$1:$B$854,2,FALSE),0.01,IF(VLOOKUP(A780,'Área Sudene Idene'!$A$1:$B$854,2,FALSE)="sudene/idene",0.05,IF(VLOOKUP(Resumo!A780,'IDH-M'!$A$1:$C$855,3,FALSE)&lt;=0.776,0.05,0.1)))</f>
        <v>0.01</v>
      </c>
      <c r="C780" s="47">
        <f>IF(VLOOKUP(A780,FPM!$A$5:$B$858,2,FALSE)/0.8&gt;VLOOKUP(A780,ICMS!$A$1:$B$854,2,FALSE),0.01,IF(VLOOKUP(A780,'Área Sudene Idene'!$A$1:$B$854,2,FALSE)="sudene/idene",0.05,IF(VLOOKUP(Resumo!A780,'IDH-M'!$A$1:$C$855,3,FALSE)&lt;=0.776,0.05,0.1)))</f>
        <v>0.01</v>
      </c>
      <c r="D780" s="47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IF(VLOOKUP(A781,FPM!$A$5:$B$858,2,FALSE)&gt;VLOOKUP(A781,ICMS!$A$1:$B$854,2,FALSE),0.01,IF(VLOOKUP(A781,'Área Sudene Idene'!$A$1:$B$854,2,FALSE)="sudene/idene",0.05,IF(VLOOKUP(Resumo!A781,'IDH-M'!$A$1:$C$855,3,FALSE)&lt;=0.776,0.05,0.1)))</f>
        <v>0.01</v>
      </c>
      <c r="C781" s="47">
        <f>IF(VLOOKUP(A781,FPM!$A$5:$B$858,2,FALSE)/0.8&gt;VLOOKUP(A781,ICMS!$A$1:$B$854,2,FALSE),0.01,IF(VLOOKUP(A781,'Área Sudene Idene'!$A$1:$B$854,2,FALSE)="sudene/idene",0.05,IF(VLOOKUP(Resumo!A781,'IDH-M'!$A$1:$C$855,3,FALSE)&lt;=0.776,0.05,0.1)))</f>
        <v>0.01</v>
      </c>
      <c r="D781" s="47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IF(VLOOKUP(A782,FPM!$A$5:$B$858,2,FALSE)&gt;VLOOKUP(A782,ICMS!$A$1:$B$854,2,FALSE),0.01,IF(VLOOKUP(A782,'Área Sudene Idene'!$A$1:$B$854,2,FALSE)="sudene/idene",0.05,IF(VLOOKUP(Resumo!A782,'IDH-M'!$A$1:$C$855,3,FALSE)&lt;=0.776,0.05,0.1)))</f>
        <v>0.01</v>
      </c>
      <c r="C782" s="47">
        <f>IF(VLOOKUP(A782,FPM!$A$5:$B$858,2,FALSE)/0.8&gt;VLOOKUP(A782,ICMS!$A$1:$B$854,2,FALSE),0.01,IF(VLOOKUP(A782,'Área Sudene Idene'!$A$1:$B$854,2,FALSE)="sudene/idene",0.05,IF(VLOOKUP(Resumo!A782,'IDH-M'!$A$1:$C$855,3,FALSE)&lt;=0.776,0.05,0.1)))</f>
        <v>0.01</v>
      </c>
      <c r="D782" s="47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IF(VLOOKUP(A783,FPM!$A$5:$B$858,2,FALSE)&gt;VLOOKUP(A783,ICMS!$A$1:$B$854,2,FALSE),0.01,IF(VLOOKUP(A783,'Área Sudene Idene'!$A$1:$B$854,2,FALSE)="sudene/idene",0.05,IF(VLOOKUP(Resumo!A783,'IDH-M'!$A$1:$C$855,3,FALSE)&lt;=0.776,0.05,0.1)))</f>
        <v>0.01</v>
      </c>
      <c r="C783" s="47">
        <f>IF(VLOOKUP(A783,FPM!$A$5:$B$858,2,FALSE)/0.8&gt;VLOOKUP(A783,ICMS!$A$1:$B$854,2,FALSE),0.01,IF(VLOOKUP(A783,'Área Sudene Idene'!$A$1:$B$854,2,FALSE)="sudene/idene",0.05,IF(VLOOKUP(Resumo!A783,'IDH-M'!$A$1:$C$855,3,FALSE)&lt;=0.776,0.05,0.1)))</f>
        <v>0.01</v>
      </c>
      <c r="D783" s="47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IF(VLOOKUP(A784,FPM!$A$5:$B$858,2,FALSE)&gt;VLOOKUP(A784,ICMS!$A$1:$B$854,2,FALSE),0.01,IF(VLOOKUP(A784,'Área Sudene Idene'!$A$1:$B$854,2,FALSE)="sudene/idene",0.05,IF(VLOOKUP(Resumo!A784,'IDH-M'!$A$1:$C$855,3,FALSE)&lt;=0.776,0.05,0.1)))</f>
        <v>0.01</v>
      </c>
      <c r="C784" s="47">
        <f>IF(VLOOKUP(A784,FPM!$A$5:$B$858,2,FALSE)/0.8&gt;VLOOKUP(A784,ICMS!$A$1:$B$854,2,FALSE),0.01,IF(VLOOKUP(A784,'Área Sudene Idene'!$A$1:$B$854,2,FALSE)="sudene/idene",0.05,IF(VLOOKUP(Resumo!A784,'IDH-M'!$A$1:$C$855,3,FALSE)&lt;=0.776,0.05,0.1)))</f>
        <v>0.01</v>
      </c>
      <c r="D784" s="47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IF(VLOOKUP(A785,FPM!$A$5:$B$858,2,FALSE)&gt;VLOOKUP(A785,ICMS!$A$1:$B$854,2,FALSE),0.01,IF(VLOOKUP(A785,'Área Sudene Idene'!$A$1:$B$854,2,FALSE)="sudene/idene",0.05,IF(VLOOKUP(Resumo!A785,'IDH-M'!$A$1:$C$855,3,FALSE)&lt;=0.776,0.05,0.1)))</f>
        <v>0.05</v>
      </c>
      <c r="C785" s="47">
        <f>IF(VLOOKUP(A785,FPM!$A$5:$B$858,2,FALSE)/0.8&gt;VLOOKUP(A785,ICMS!$A$1:$B$854,2,FALSE),0.01,IF(VLOOKUP(A785,'Área Sudene Idene'!$A$1:$B$854,2,FALSE)="sudene/idene",0.05,IF(VLOOKUP(Resumo!A785,'IDH-M'!$A$1:$C$855,3,FALSE)&lt;=0.776,0.05,0.1)))</f>
        <v>0.05</v>
      </c>
      <c r="D785" s="47">
        <f t="shared" si="12"/>
        <v>0</v>
      </c>
    </row>
    <row r="786" spans="1:4" hidden="1" x14ac:dyDescent="0.25">
      <c r="A786" s="2" t="s">
        <v>792</v>
      </c>
      <c r="B786" s="1">
        <f>IF(VLOOKUP(A786,FPM!$A$5:$B$858,2,FALSE)&gt;VLOOKUP(A786,ICMS!$A$1:$B$854,2,FALSE),0.01,IF(VLOOKUP(A786,'Área Sudene Idene'!$A$1:$B$854,2,FALSE)="sudene/idene",0.05,IF(VLOOKUP(Resumo!A786,'IDH-M'!$A$1:$C$855,3,FALSE)&lt;=0.776,0.05,0.1)))</f>
        <v>0.01</v>
      </c>
      <c r="C786" s="47">
        <f>IF(VLOOKUP(A786,FPM!$A$5:$B$858,2,FALSE)/0.8&gt;VLOOKUP(A786,ICMS!$A$1:$B$854,2,FALSE),0.01,IF(VLOOKUP(A786,'Área Sudene Idene'!$A$1:$B$854,2,FALSE)="sudene/idene",0.05,IF(VLOOKUP(Resumo!A786,'IDH-M'!$A$1:$C$855,3,FALSE)&lt;=0.776,0.05,0.1)))</f>
        <v>0.01</v>
      </c>
      <c r="D786" s="47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IF(VLOOKUP(A787,FPM!$A$5:$B$858,2,FALSE)&gt;VLOOKUP(A787,ICMS!$A$1:$B$854,2,FALSE),0.01,IF(VLOOKUP(A787,'Área Sudene Idene'!$A$1:$B$854,2,FALSE)="sudene/idene",0.05,IF(VLOOKUP(Resumo!A787,'IDH-M'!$A$1:$C$855,3,FALSE)&lt;=0.776,0.05,0.1)))</f>
        <v>0.01</v>
      </c>
      <c r="C787" s="47">
        <f>IF(VLOOKUP(A787,FPM!$A$5:$B$858,2,FALSE)/0.8&gt;VLOOKUP(A787,ICMS!$A$1:$B$854,2,FALSE),0.01,IF(VLOOKUP(A787,'Área Sudene Idene'!$A$1:$B$854,2,FALSE)="sudene/idene",0.05,IF(VLOOKUP(Resumo!A787,'IDH-M'!$A$1:$C$855,3,FALSE)&lt;=0.776,0.05,0.1)))</f>
        <v>0.01</v>
      </c>
      <c r="D787" s="47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IF(VLOOKUP(A788,FPM!$A$5:$B$858,2,FALSE)&gt;VLOOKUP(A788,ICMS!$A$1:$B$854,2,FALSE),0.01,IF(VLOOKUP(A788,'Área Sudene Idene'!$A$1:$B$854,2,FALSE)="sudene/idene",0.05,IF(VLOOKUP(Resumo!A788,'IDH-M'!$A$1:$C$855,3,FALSE)&lt;=0.776,0.05,0.1)))</f>
        <v>0.01</v>
      </c>
      <c r="C788" s="47">
        <f>IF(VLOOKUP(A788,FPM!$A$5:$B$858,2,FALSE)/0.8&gt;VLOOKUP(A788,ICMS!$A$1:$B$854,2,FALSE),0.01,IF(VLOOKUP(A788,'Área Sudene Idene'!$A$1:$B$854,2,FALSE)="sudene/idene",0.05,IF(VLOOKUP(Resumo!A788,'IDH-M'!$A$1:$C$855,3,FALSE)&lt;=0.776,0.05,0.1)))</f>
        <v>0.01</v>
      </c>
      <c r="D788" s="47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IF(VLOOKUP(A789,FPM!$A$5:$B$858,2,FALSE)&gt;VLOOKUP(A789,ICMS!$A$1:$B$854,2,FALSE),0.01,IF(VLOOKUP(A789,'Área Sudene Idene'!$A$1:$B$854,2,FALSE)="sudene/idene",0.05,IF(VLOOKUP(Resumo!A789,'IDH-M'!$A$1:$C$855,3,FALSE)&lt;=0.776,0.05,0.1)))</f>
        <v>0.01</v>
      </c>
      <c r="C789" s="47">
        <f>IF(VLOOKUP(A789,FPM!$A$5:$B$858,2,FALSE)/0.8&gt;VLOOKUP(A789,ICMS!$A$1:$B$854,2,FALSE),0.01,IF(VLOOKUP(A789,'Área Sudene Idene'!$A$1:$B$854,2,FALSE)="sudene/idene",0.05,IF(VLOOKUP(Resumo!A789,'IDH-M'!$A$1:$C$855,3,FALSE)&lt;=0.776,0.05,0.1)))</f>
        <v>0.01</v>
      </c>
      <c r="D789" s="47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IF(VLOOKUP(A790,FPM!$A$5:$B$858,2,FALSE)&gt;VLOOKUP(A790,ICMS!$A$1:$B$854,2,FALSE),0.01,IF(VLOOKUP(A790,'Área Sudene Idene'!$A$1:$B$854,2,FALSE)="sudene/idene",0.05,IF(VLOOKUP(Resumo!A790,'IDH-M'!$A$1:$C$855,3,FALSE)&lt;=0.776,0.05,0.1)))</f>
        <v>0.01</v>
      </c>
      <c r="C790" s="47">
        <f>IF(VLOOKUP(A790,FPM!$A$5:$B$858,2,FALSE)/0.8&gt;VLOOKUP(A790,ICMS!$A$1:$B$854,2,FALSE),0.01,IF(VLOOKUP(A790,'Área Sudene Idene'!$A$1:$B$854,2,FALSE)="sudene/idene",0.05,IF(VLOOKUP(Resumo!A790,'IDH-M'!$A$1:$C$855,3,FALSE)&lt;=0.776,0.05,0.1)))</f>
        <v>0.01</v>
      </c>
      <c r="D790" s="47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IF(VLOOKUP(A791,FPM!$A$5:$B$858,2,FALSE)&gt;VLOOKUP(A791,ICMS!$A$1:$B$854,2,FALSE),0.01,IF(VLOOKUP(A791,'Área Sudene Idene'!$A$1:$B$854,2,FALSE)="sudene/idene",0.05,IF(VLOOKUP(Resumo!A791,'IDH-M'!$A$1:$C$855,3,FALSE)&lt;=0.776,0.05,0.1)))</f>
        <v>0.05</v>
      </c>
      <c r="C791" s="47">
        <f>IF(VLOOKUP(A791,FPM!$A$5:$B$858,2,FALSE)/0.8&gt;VLOOKUP(A791,ICMS!$A$1:$B$854,2,FALSE),0.01,IF(VLOOKUP(A791,'Área Sudene Idene'!$A$1:$B$854,2,FALSE)="sudene/idene",0.05,IF(VLOOKUP(Resumo!A791,'IDH-M'!$A$1:$C$855,3,FALSE)&lt;=0.776,0.05,0.1)))</f>
        <v>0.05</v>
      </c>
      <c r="D791" s="47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IF(VLOOKUP(A792,FPM!$A$5:$B$858,2,FALSE)&gt;VLOOKUP(A792,ICMS!$A$1:$B$854,2,FALSE),0.01,IF(VLOOKUP(A792,'Área Sudene Idene'!$A$1:$B$854,2,FALSE)="sudene/idene",0.05,IF(VLOOKUP(Resumo!A792,'IDH-M'!$A$1:$C$855,3,FALSE)&lt;=0.776,0.05,0.1)))</f>
        <v>0.01</v>
      </c>
      <c r="C792" s="47">
        <f>IF(VLOOKUP(A792,FPM!$A$5:$B$858,2,FALSE)/0.8&gt;VLOOKUP(A792,ICMS!$A$1:$B$854,2,FALSE),0.01,IF(VLOOKUP(A792,'Área Sudene Idene'!$A$1:$B$854,2,FALSE)="sudene/idene",0.05,IF(VLOOKUP(Resumo!A792,'IDH-M'!$A$1:$C$855,3,FALSE)&lt;=0.776,0.05,0.1)))</f>
        <v>0.01</v>
      </c>
      <c r="D792" s="47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IF(VLOOKUP(A793,FPM!$A$5:$B$858,2,FALSE)&gt;VLOOKUP(A793,ICMS!$A$1:$B$854,2,FALSE),0.01,IF(VLOOKUP(A793,'Área Sudene Idene'!$A$1:$B$854,2,FALSE)="sudene/idene",0.05,IF(VLOOKUP(Resumo!A793,'IDH-M'!$A$1:$C$855,3,FALSE)&lt;=0.776,0.05,0.1)))</f>
        <v>0.01</v>
      </c>
      <c r="C793" s="47">
        <f>IF(VLOOKUP(A793,FPM!$A$5:$B$858,2,FALSE)/0.8&gt;VLOOKUP(A793,ICMS!$A$1:$B$854,2,FALSE),0.01,IF(VLOOKUP(A793,'Área Sudene Idene'!$A$1:$B$854,2,FALSE)="sudene/idene",0.05,IF(VLOOKUP(Resumo!A793,'IDH-M'!$A$1:$C$855,3,FALSE)&lt;=0.776,0.05,0.1)))</f>
        <v>0.01</v>
      </c>
      <c r="D793" s="47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IF(VLOOKUP(A794,FPM!$A$5:$B$858,2,FALSE)&gt;VLOOKUP(A794,ICMS!$A$1:$B$854,2,FALSE),0.01,IF(VLOOKUP(A794,'Área Sudene Idene'!$A$1:$B$854,2,FALSE)="sudene/idene",0.05,IF(VLOOKUP(Resumo!A794,'IDH-M'!$A$1:$C$855,3,FALSE)&lt;=0.776,0.05,0.1)))</f>
        <v>0.01</v>
      </c>
      <c r="C794" s="47">
        <f>IF(VLOOKUP(A794,FPM!$A$5:$B$858,2,FALSE)/0.8&gt;VLOOKUP(A794,ICMS!$A$1:$B$854,2,FALSE),0.01,IF(VLOOKUP(A794,'Área Sudene Idene'!$A$1:$B$854,2,FALSE)="sudene/idene",0.05,IF(VLOOKUP(Resumo!A794,'IDH-M'!$A$1:$C$855,3,FALSE)&lt;=0.776,0.05,0.1)))</f>
        <v>0.01</v>
      </c>
      <c r="D794" s="47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IF(VLOOKUP(A795,FPM!$A$5:$B$858,2,FALSE)&gt;VLOOKUP(A795,ICMS!$A$1:$B$854,2,FALSE),0.01,IF(VLOOKUP(A795,'Área Sudene Idene'!$A$1:$B$854,2,FALSE)="sudene/idene",0.05,IF(VLOOKUP(Resumo!A795,'IDH-M'!$A$1:$C$855,3,FALSE)&lt;=0.776,0.05,0.1)))</f>
        <v>0.01</v>
      </c>
      <c r="C795" s="47">
        <f>IF(VLOOKUP(A795,FPM!$A$5:$B$858,2,FALSE)/0.8&gt;VLOOKUP(A795,ICMS!$A$1:$B$854,2,FALSE),0.01,IF(VLOOKUP(A795,'Área Sudene Idene'!$A$1:$B$854,2,FALSE)="sudene/idene",0.05,IF(VLOOKUP(Resumo!A795,'IDH-M'!$A$1:$C$855,3,FALSE)&lt;=0.776,0.05,0.1)))</f>
        <v>0.01</v>
      </c>
      <c r="D795" s="47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IF(VLOOKUP(A796,FPM!$A$5:$B$858,2,FALSE)&gt;VLOOKUP(A796,ICMS!$A$1:$B$854,2,FALSE),0.01,IF(VLOOKUP(A796,'Área Sudene Idene'!$A$1:$B$854,2,FALSE)="sudene/idene",0.05,IF(VLOOKUP(Resumo!A796,'IDH-M'!$A$1:$C$855,3,FALSE)&lt;=0.776,0.05,0.1)))</f>
        <v>0.01</v>
      </c>
      <c r="C796" s="47">
        <f>IF(VLOOKUP(A796,FPM!$A$5:$B$858,2,FALSE)/0.8&gt;VLOOKUP(A796,ICMS!$A$1:$B$854,2,FALSE),0.01,IF(VLOOKUP(A796,'Área Sudene Idene'!$A$1:$B$854,2,FALSE)="sudene/idene",0.05,IF(VLOOKUP(Resumo!A796,'IDH-M'!$A$1:$C$855,3,FALSE)&lt;=0.776,0.05,0.1)))</f>
        <v>0.01</v>
      </c>
      <c r="D796" s="47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IF(VLOOKUP(A797,FPM!$A$5:$B$858,2,FALSE)&gt;VLOOKUP(A797,ICMS!$A$1:$B$854,2,FALSE),0.01,IF(VLOOKUP(A797,'Área Sudene Idene'!$A$1:$B$854,2,FALSE)="sudene/idene",0.05,IF(VLOOKUP(Resumo!A797,'IDH-M'!$A$1:$C$855,3,FALSE)&lt;=0.776,0.05,0.1)))</f>
        <v>0.01</v>
      </c>
      <c r="C797" s="47">
        <f>IF(VLOOKUP(A797,FPM!$A$5:$B$858,2,FALSE)/0.8&gt;VLOOKUP(A797,ICMS!$A$1:$B$854,2,FALSE),0.01,IF(VLOOKUP(A797,'Área Sudene Idene'!$A$1:$B$854,2,FALSE)="sudene/idene",0.05,IF(VLOOKUP(Resumo!A797,'IDH-M'!$A$1:$C$855,3,FALSE)&lt;=0.776,0.05,0.1)))</f>
        <v>0.01</v>
      </c>
      <c r="D797" s="47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IF(VLOOKUP(A798,FPM!$A$5:$B$858,2,FALSE)&gt;VLOOKUP(A798,ICMS!$A$1:$B$854,2,FALSE),0.01,IF(VLOOKUP(A798,'Área Sudene Idene'!$A$1:$B$854,2,FALSE)="sudene/idene",0.05,IF(VLOOKUP(Resumo!A798,'IDH-M'!$A$1:$C$855,3,FALSE)&lt;=0.776,0.05,0.1)))</f>
        <v>0.01</v>
      </c>
      <c r="C798" s="47">
        <f>IF(VLOOKUP(A798,FPM!$A$5:$B$858,2,FALSE)/0.8&gt;VLOOKUP(A798,ICMS!$A$1:$B$854,2,FALSE),0.01,IF(VLOOKUP(A798,'Área Sudene Idene'!$A$1:$B$854,2,FALSE)="sudene/idene",0.05,IF(VLOOKUP(Resumo!A798,'IDH-M'!$A$1:$C$855,3,FALSE)&lt;=0.776,0.05,0.1)))</f>
        <v>0.01</v>
      </c>
      <c r="D798" s="47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IF(VLOOKUP(A799,FPM!$A$5:$B$858,2,FALSE)&gt;VLOOKUP(A799,ICMS!$A$1:$B$854,2,FALSE),0.01,IF(VLOOKUP(A799,'Área Sudene Idene'!$A$1:$B$854,2,FALSE)="sudene/idene",0.05,IF(VLOOKUP(Resumo!A799,'IDH-M'!$A$1:$C$855,3,FALSE)&lt;=0.776,0.05,0.1)))</f>
        <v>0.01</v>
      </c>
      <c r="C799" s="47">
        <f>IF(VLOOKUP(A799,FPM!$A$5:$B$858,2,FALSE)/0.8&gt;VLOOKUP(A799,ICMS!$A$1:$B$854,2,FALSE),0.01,IF(VLOOKUP(A799,'Área Sudene Idene'!$A$1:$B$854,2,FALSE)="sudene/idene",0.05,IF(VLOOKUP(Resumo!A799,'IDH-M'!$A$1:$C$855,3,FALSE)&lt;=0.776,0.05,0.1)))</f>
        <v>0.01</v>
      </c>
      <c r="D799" s="47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IF(VLOOKUP(A800,FPM!$A$5:$B$858,2,FALSE)&gt;VLOOKUP(A800,ICMS!$A$1:$B$854,2,FALSE),0.01,IF(VLOOKUP(A800,'Área Sudene Idene'!$A$1:$B$854,2,FALSE)="sudene/idene",0.05,IF(VLOOKUP(Resumo!A800,'IDH-M'!$A$1:$C$855,3,FALSE)&lt;=0.776,0.05,0.1)))</f>
        <v>0.01</v>
      </c>
      <c r="C800" s="47">
        <f>IF(VLOOKUP(A800,FPM!$A$5:$B$858,2,FALSE)/0.8&gt;VLOOKUP(A800,ICMS!$A$1:$B$854,2,FALSE),0.01,IF(VLOOKUP(A800,'Área Sudene Idene'!$A$1:$B$854,2,FALSE)="sudene/idene",0.05,IF(VLOOKUP(Resumo!A800,'IDH-M'!$A$1:$C$855,3,FALSE)&lt;=0.776,0.05,0.1)))</f>
        <v>0.01</v>
      </c>
      <c r="D800" s="47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IF(VLOOKUP(A801,FPM!$A$5:$B$858,2,FALSE)&gt;VLOOKUP(A801,ICMS!$A$1:$B$854,2,FALSE),0.01,IF(VLOOKUP(A801,'Área Sudene Idene'!$A$1:$B$854,2,FALSE)="sudene/idene",0.05,IF(VLOOKUP(Resumo!A801,'IDH-M'!$A$1:$C$855,3,FALSE)&lt;=0.776,0.05,0.1)))</f>
        <v>0.01</v>
      </c>
      <c r="C801" s="47">
        <f>IF(VLOOKUP(A801,FPM!$A$5:$B$858,2,FALSE)/0.8&gt;VLOOKUP(A801,ICMS!$A$1:$B$854,2,FALSE),0.01,IF(VLOOKUP(A801,'Área Sudene Idene'!$A$1:$B$854,2,FALSE)="sudene/idene",0.05,IF(VLOOKUP(Resumo!A801,'IDH-M'!$A$1:$C$855,3,FALSE)&lt;=0.776,0.05,0.1)))</f>
        <v>0.01</v>
      </c>
      <c r="D801" s="47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IF(VLOOKUP(A802,FPM!$A$5:$B$858,2,FALSE)&gt;VLOOKUP(A802,ICMS!$A$1:$B$854,2,FALSE),0.01,IF(VLOOKUP(A802,'Área Sudene Idene'!$A$1:$B$854,2,FALSE)="sudene/idene",0.05,IF(VLOOKUP(Resumo!A802,'IDH-M'!$A$1:$C$855,3,FALSE)&lt;=0.776,0.05,0.1)))</f>
        <v>0.05</v>
      </c>
      <c r="C802" s="47">
        <f>IF(VLOOKUP(A802,FPM!$A$5:$B$858,2,FALSE)/0.8&gt;VLOOKUP(A802,ICMS!$A$1:$B$854,2,FALSE),0.01,IF(VLOOKUP(A802,'Área Sudene Idene'!$A$1:$B$854,2,FALSE)="sudene/idene",0.05,IF(VLOOKUP(Resumo!A802,'IDH-M'!$A$1:$C$855,3,FALSE)&lt;=0.776,0.05,0.1)))</f>
        <v>0.05</v>
      </c>
      <c r="D802" s="47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IF(VLOOKUP(A803,FPM!$A$5:$B$858,2,FALSE)&gt;VLOOKUP(A803,ICMS!$A$1:$B$854,2,FALSE),0.01,IF(VLOOKUP(A803,'Área Sudene Idene'!$A$1:$B$854,2,FALSE)="sudene/idene",0.05,IF(VLOOKUP(Resumo!A803,'IDH-M'!$A$1:$C$855,3,FALSE)&lt;=0.776,0.05,0.1)))</f>
        <v>0.01</v>
      </c>
      <c r="C803" s="47">
        <f>IF(VLOOKUP(A803,FPM!$A$5:$B$858,2,FALSE)/0.8&gt;VLOOKUP(A803,ICMS!$A$1:$B$854,2,FALSE),0.01,IF(VLOOKUP(A803,'Área Sudene Idene'!$A$1:$B$854,2,FALSE)="sudene/idene",0.05,IF(VLOOKUP(Resumo!A803,'IDH-M'!$A$1:$C$855,3,FALSE)&lt;=0.776,0.05,0.1)))</f>
        <v>0.01</v>
      </c>
      <c r="D803" s="47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IF(VLOOKUP(A804,FPM!$A$5:$B$858,2,FALSE)&gt;VLOOKUP(A804,ICMS!$A$1:$B$854,2,FALSE),0.01,IF(VLOOKUP(A804,'Área Sudene Idene'!$A$1:$B$854,2,FALSE)="sudene/idene",0.05,IF(VLOOKUP(Resumo!A804,'IDH-M'!$A$1:$C$855,3,FALSE)&lt;=0.776,0.05,0.1)))</f>
        <v>0.01</v>
      </c>
      <c r="C804" s="47">
        <f>IF(VLOOKUP(A804,FPM!$A$5:$B$858,2,FALSE)/0.8&gt;VLOOKUP(A804,ICMS!$A$1:$B$854,2,FALSE),0.01,IF(VLOOKUP(A804,'Área Sudene Idene'!$A$1:$B$854,2,FALSE)="sudene/idene",0.05,IF(VLOOKUP(Resumo!A804,'IDH-M'!$A$1:$C$855,3,FALSE)&lt;=0.776,0.05,0.1)))</f>
        <v>0.01</v>
      </c>
      <c r="D804" s="47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IF(VLOOKUP(A805,FPM!$A$5:$B$858,2,FALSE)&gt;VLOOKUP(A805,ICMS!$A$1:$B$854,2,FALSE),0.01,IF(VLOOKUP(A805,'Área Sudene Idene'!$A$1:$B$854,2,FALSE)="sudene/idene",0.05,IF(VLOOKUP(Resumo!A805,'IDH-M'!$A$1:$C$855,3,FALSE)&lt;=0.776,0.05,0.1)))</f>
        <v>0.01</v>
      </c>
      <c r="C805" s="47">
        <f>IF(VLOOKUP(A805,FPM!$A$5:$B$858,2,FALSE)/0.8&gt;VLOOKUP(A805,ICMS!$A$1:$B$854,2,FALSE),0.01,IF(VLOOKUP(A805,'Área Sudene Idene'!$A$1:$B$854,2,FALSE)="sudene/idene",0.05,IF(VLOOKUP(Resumo!A805,'IDH-M'!$A$1:$C$855,3,FALSE)&lt;=0.776,0.05,0.1)))</f>
        <v>0.01</v>
      </c>
      <c r="D805" s="47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IF(VLOOKUP(A806,FPM!$A$5:$B$858,2,FALSE)&gt;VLOOKUP(A806,ICMS!$A$1:$B$854,2,FALSE),0.01,IF(VLOOKUP(A806,'Área Sudene Idene'!$A$1:$B$854,2,FALSE)="sudene/idene",0.05,IF(VLOOKUP(Resumo!A806,'IDH-M'!$A$1:$C$855,3,FALSE)&lt;=0.776,0.05,0.1)))</f>
        <v>0.01</v>
      </c>
      <c r="C806" s="47">
        <f>IF(VLOOKUP(A806,FPM!$A$5:$B$858,2,FALSE)/0.8&gt;VLOOKUP(A806,ICMS!$A$1:$B$854,2,FALSE),0.01,IF(VLOOKUP(A806,'Área Sudene Idene'!$A$1:$B$854,2,FALSE)="sudene/idene",0.05,IF(VLOOKUP(Resumo!A806,'IDH-M'!$A$1:$C$855,3,FALSE)&lt;=0.776,0.05,0.1)))</f>
        <v>0.01</v>
      </c>
      <c r="D806" s="47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IF(VLOOKUP(A807,FPM!$A$5:$B$858,2,FALSE)&gt;VLOOKUP(A807,ICMS!$A$1:$B$854,2,FALSE),0.01,IF(VLOOKUP(A807,'Área Sudene Idene'!$A$1:$B$854,2,FALSE)="sudene/idene",0.05,IF(VLOOKUP(Resumo!A807,'IDH-M'!$A$1:$C$855,3,FALSE)&lt;=0.776,0.05,0.1)))</f>
        <v>0.01</v>
      </c>
      <c r="C807" s="47">
        <f>IF(VLOOKUP(A807,FPM!$A$5:$B$858,2,FALSE)/0.8&gt;VLOOKUP(A807,ICMS!$A$1:$B$854,2,FALSE),0.01,IF(VLOOKUP(A807,'Área Sudene Idene'!$A$1:$B$854,2,FALSE)="sudene/idene",0.05,IF(VLOOKUP(Resumo!A807,'IDH-M'!$A$1:$C$855,3,FALSE)&lt;=0.776,0.05,0.1)))</f>
        <v>0.01</v>
      </c>
      <c r="D807" s="47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IF(VLOOKUP(A808,FPM!$A$5:$B$858,2,FALSE)&gt;VLOOKUP(A808,ICMS!$A$1:$B$854,2,FALSE),0.01,IF(VLOOKUP(A808,'Área Sudene Idene'!$A$1:$B$854,2,FALSE)="sudene/idene",0.05,IF(VLOOKUP(Resumo!A808,'IDH-M'!$A$1:$C$855,3,FALSE)&lt;=0.776,0.05,0.1)))</f>
        <v>0.05</v>
      </c>
      <c r="C808" s="47">
        <f>IF(VLOOKUP(A808,FPM!$A$5:$B$858,2,FALSE)/0.8&gt;VLOOKUP(A808,ICMS!$A$1:$B$854,2,FALSE),0.01,IF(VLOOKUP(A808,'Área Sudene Idene'!$A$1:$B$854,2,FALSE)="sudene/idene",0.05,IF(VLOOKUP(Resumo!A808,'IDH-M'!$A$1:$C$855,3,FALSE)&lt;=0.776,0.05,0.1)))</f>
        <v>0.05</v>
      </c>
      <c r="D808" s="47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IF(VLOOKUP(A809,FPM!$A$5:$B$858,2,FALSE)&gt;VLOOKUP(A809,ICMS!$A$1:$B$854,2,FALSE),0.01,IF(VLOOKUP(A809,'Área Sudene Idene'!$A$1:$B$854,2,FALSE)="sudene/idene",0.05,IF(VLOOKUP(Resumo!A809,'IDH-M'!$A$1:$C$855,3,FALSE)&lt;=0.776,0.05,0.1)))</f>
        <v>0.01</v>
      </c>
      <c r="C809" s="47">
        <f>IF(VLOOKUP(A809,FPM!$A$5:$B$858,2,FALSE)/0.8&gt;VLOOKUP(A809,ICMS!$A$1:$B$854,2,FALSE),0.01,IF(VLOOKUP(A809,'Área Sudene Idene'!$A$1:$B$854,2,FALSE)="sudene/idene",0.05,IF(VLOOKUP(Resumo!A809,'IDH-M'!$A$1:$C$855,3,FALSE)&lt;=0.776,0.05,0.1)))</f>
        <v>0.01</v>
      </c>
      <c r="D809" s="47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IF(VLOOKUP(A810,FPM!$A$5:$B$858,2,FALSE)&gt;VLOOKUP(A810,ICMS!$A$1:$B$854,2,FALSE),0.01,IF(VLOOKUP(A810,'Área Sudene Idene'!$A$1:$B$854,2,FALSE)="sudene/idene",0.05,IF(VLOOKUP(Resumo!A810,'IDH-M'!$A$1:$C$855,3,FALSE)&lt;=0.776,0.05,0.1)))</f>
        <v>0.05</v>
      </c>
      <c r="C810" s="47">
        <f>IF(VLOOKUP(A810,FPM!$A$5:$B$858,2,FALSE)/0.8&gt;VLOOKUP(A810,ICMS!$A$1:$B$854,2,FALSE),0.01,IF(VLOOKUP(A810,'Área Sudene Idene'!$A$1:$B$854,2,FALSE)="sudene/idene",0.05,IF(VLOOKUP(Resumo!A810,'IDH-M'!$A$1:$C$855,3,FALSE)&lt;=0.776,0.05,0.1)))</f>
        <v>0.05</v>
      </c>
      <c r="D810" s="47">
        <f t="shared" si="12"/>
        <v>0</v>
      </c>
    </row>
    <row r="811" spans="1:4" hidden="1" x14ac:dyDescent="0.25">
      <c r="A811" s="2" t="s">
        <v>817</v>
      </c>
      <c r="B811" s="1">
        <f>IF(VLOOKUP(A811,FPM!$A$5:$B$858,2,FALSE)&gt;VLOOKUP(A811,ICMS!$A$1:$B$854,2,FALSE),0.01,IF(VLOOKUP(A811,'Área Sudene Idene'!$A$1:$B$854,2,FALSE)="sudene/idene",0.05,IF(VLOOKUP(Resumo!A811,'IDH-M'!$A$1:$C$855,3,FALSE)&lt;=0.776,0.05,0.1)))</f>
        <v>0.01</v>
      </c>
      <c r="C811" s="47">
        <f>IF(VLOOKUP(A811,FPM!$A$5:$B$858,2,FALSE)/0.8&gt;VLOOKUP(A811,ICMS!$A$1:$B$854,2,FALSE),0.01,IF(VLOOKUP(A811,'Área Sudene Idene'!$A$1:$B$854,2,FALSE)="sudene/idene",0.05,IF(VLOOKUP(Resumo!A811,'IDH-M'!$A$1:$C$855,3,FALSE)&lt;=0.776,0.05,0.1)))</f>
        <v>0.01</v>
      </c>
      <c r="D811" s="47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IF(VLOOKUP(A812,FPM!$A$5:$B$858,2,FALSE)&gt;VLOOKUP(A812,ICMS!$A$1:$B$854,2,FALSE),0.01,IF(VLOOKUP(A812,'Área Sudene Idene'!$A$1:$B$854,2,FALSE)="sudene/idene",0.05,IF(VLOOKUP(Resumo!A812,'IDH-M'!$A$1:$C$855,3,FALSE)&lt;=0.776,0.05,0.1)))</f>
        <v>0.01</v>
      </c>
      <c r="C812" s="47">
        <f>IF(VLOOKUP(A812,FPM!$A$5:$B$858,2,FALSE)/0.8&gt;VLOOKUP(A812,ICMS!$A$1:$B$854,2,FALSE),0.01,IF(VLOOKUP(A812,'Área Sudene Idene'!$A$1:$B$854,2,FALSE)="sudene/idene",0.05,IF(VLOOKUP(Resumo!A812,'IDH-M'!$A$1:$C$855,3,FALSE)&lt;=0.776,0.05,0.1)))</f>
        <v>0.01</v>
      </c>
      <c r="D812" s="47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IF(VLOOKUP(A813,FPM!$A$5:$B$858,2,FALSE)&gt;VLOOKUP(A813,ICMS!$A$1:$B$854,2,FALSE),0.01,IF(VLOOKUP(A813,'Área Sudene Idene'!$A$1:$B$854,2,FALSE)="sudene/idene",0.05,IF(VLOOKUP(Resumo!A813,'IDH-M'!$A$1:$C$855,3,FALSE)&lt;=0.776,0.05,0.1)))</f>
        <v>0.01</v>
      </c>
      <c r="C813" s="47">
        <f>IF(VLOOKUP(A813,FPM!$A$5:$B$858,2,FALSE)/0.8&gt;VLOOKUP(A813,ICMS!$A$1:$B$854,2,FALSE),0.01,IF(VLOOKUP(A813,'Área Sudene Idene'!$A$1:$B$854,2,FALSE)="sudene/idene",0.05,IF(VLOOKUP(Resumo!A813,'IDH-M'!$A$1:$C$855,3,FALSE)&lt;=0.776,0.05,0.1)))</f>
        <v>0.01</v>
      </c>
      <c r="D813" s="47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IF(VLOOKUP(A814,FPM!$A$5:$B$858,2,FALSE)&gt;VLOOKUP(A814,ICMS!$A$1:$B$854,2,FALSE),0.01,IF(VLOOKUP(A814,'Área Sudene Idene'!$A$1:$B$854,2,FALSE)="sudene/idene",0.05,IF(VLOOKUP(Resumo!A814,'IDH-M'!$A$1:$C$855,3,FALSE)&lt;=0.776,0.05,0.1)))</f>
        <v>0.01</v>
      </c>
      <c r="C814" s="47">
        <f>IF(VLOOKUP(A814,FPM!$A$5:$B$858,2,FALSE)/0.8&gt;VLOOKUP(A814,ICMS!$A$1:$B$854,2,FALSE),0.01,IF(VLOOKUP(A814,'Área Sudene Idene'!$A$1:$B$854,2,FALSE)="sudene/idene",0.05,IF(VLOOKUP(Resumo!A814,'IDH-M'!$A$1:$C$855,3,FALSE)&lt;=0.776,0.05,0.1)))</f>
        <v>0.01</v>
      </c>
      <c r="D814" s="47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IF(VLOOKUP(A815,FPM!$A$5:$B$858,2,FALSE)&gt;VLOOKUP(A815,ICMS!$A$1:$B$854,2,FALSE),0.01,IF(VLOOKUP(A815,'Área Sudene Idene'!$A$1:$B$854,2,FALSE)="sudene/idene",0.05,IF(VLOOKUP(Resumo!A815,'IDH-M'!$A$1:$C$855,3,FALSE)&lt;=0.776,0.05,0.1)))</f>
        <v>0.05</v>
      </c>
      <c r="C815" s="47">
        <f>IF(VLOOKUP(A815,FPM!$A$5:$B$858,2,FALSE)/0.8&gt;VLOOKUP(A815,ICMS!$A$1:$B$854,2,FALSE),0.01,IF(VLOOKUP(A815,'Área Sudene Idene'!$A$1:$B$854,2,FALSE)="sudene/idene",0.05,IF(VLOOKUP(Resumo!A815,'IDH-M'!$A$1:$C$855,3,FALSE)&lt;=0.776,0.05,0.1)))</f>
        <v>0.05</v>
      </c>
      <c r="D815" s="47">
        <f t="shared" si="12"/>
        <v>0</v>
      </c>
    </row>
    <row r="816" spans="1:4" hidden="1" x14ac:dyDescent="0.25">
      <c r="A816" s="2" t="s">
        <v>822</v>
      </c>
      <c r="B816" s="1">
        <f>IF(VLOOKUP(A816,FPM!$A$5:$B$858,2,FALSE)&gt;VLOOKUP(A816,ICMS!$A$1:$B$854,2,FALSE),0.01,IF(VLOOKUP(A816,'Área Sudene Idene'!$A$1:$B$854,2,FALSE)="sudene/idene",0.05,IF(VLOOKUP(Resumo!A816,'IDH-M'!$A$1:$C$855,3,FALSE)&lt;=0.776,0.05,0.1)))</f>
        <v>0.05</v>
      </c>
      <c r="C816" s="47">
        <f>IF(VLOOKUP(A816,FPM!$A$5:$B$858,2,FALSE)/0.8&gt;VLOOKUP(A816,ICMS!$A$1:$B$854,2,FALSE),0.01,IF(VLOOKUP(A816,'Área Sudene Idene'!$A$1:$B$854,2,FALSE)="sudene/idene",0.05,IF(VLOOKUP(Resumo!A816,'IDH-M'!$A$1:$C$855,3,FALSE)&lt;=0.776,0.05,0.1)))</f>
        <v>0.05</v>
      </c>
      <c r="D816" s="47">
        <f t="shared" si="12"/>
        <v>0</v>
      </c>
    </row>
    <row r="817" spans="1:4" x14ac:dyDescent="0.25">
      <c r="A817" s="2" t="s">
        <v>823</v>
      </c>
      <c r="B817" s="1">
        <f>IF(VLOOKUP(A817,FPM!$A$5:$B$858,2,FALSE)&gt;VLOOKUP(A817,ICMS!$A$1:$B$854,2,FALSE),0.01,IF(VLOOKUP(A817,'Área Sudene Idene'!$A$1:$B$854,2,FALSE)="sudene/idene",0.05,IF(VLOOKUP(Resumo!A817,'IDH-M'!$A$1:$C$855,3,FALSE)&lt;=0.776,0.05,0.1)))</f>
        <v>0.05</v>
      </c>
      <c r="C817" s="47">
        <f>IF(VLOOKUP(A817,FPM!$A$5:$B$858,2,FALSE)/0.8&gt;VLOOKUP(A817,ICMS!$A$1:$B$854,2,FALSE),0.01,IF(VLOOKUP(A817,'Área Sudene Idene'!$A$1:$B$854,2,FALSE)="sudene/idene",0.05,IF(VLOOKUP(Resumo!A817,'IDH-M'!$A$1:$C$855,3,FALSE)&lt;=0.776,0.05,0.1)))</f>
        <v>0.01</v>
      </c>
      <c r="D817" s="47">
        <f t="shared" si="12"/>
        <v>0.04</v>
      </c>
    </row>
    <row r="818" spans="1:4" hidden="1" x14ac:dyDescent="0.25">
      <c r="A818" s="2" t="s">
        <v>824</v>
      </c>
      <c r="B818" s="1">
        <f>IF(VLOOKUP(A818,FPM!$A$5:$B$858,2,FALSE)&gt;VLOOKUP(A818,ICMS!$A$1:$B$854,2,FALSE),0.01,IF(VLOOKUP(A818,'Área Sudene Idene'!$A$1:$B$854,2,FALSE)="sudene/idene",0.05,IF(VLOOKUP(Resumo!A818,'IDH-M'!$A$1:$C$855,3,FALSE)&lt;=0.776,0.05,0.1)))</f>
        <v>0.01</v>
      </c>
      <c r="C818" s="47">
        <f>IF(VLOOKUP(A818,FPM!$A$5:$B$858,2,FALSE)/0.8&gt;VLOOKUP(A818,ICMS!$A$1:$B$854,2,FALSE),0.01,IF(VLOOKUP(A818,'Área Sudene Idene'!$A$1:$B$854,2,FALSE)="sudene/idene",0.05,IF(VLOOKUP(Resumo!A818,'IDH-M'!$A$1:$C$855,3,FALSE)&lt;=0.776,0.05,0.1)))</f>
        <v>0.01</v>
      </c>
      <c r="D818" s="47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IF(VLOOKUP(A819,FPM!$A$5:$B$858,2,FALSE)&gt;VLOOKUP(A819,ICMS!$A$1:$B$854,2,FALSE),0.01,IF(VLOOKUP(A819,'Área Sudene Idene'!$A$1:$B$854,2,FALSE)="sudene/idene",0.05,IF(VLOOKUP(Resumo!A819,'IDH-M'!$A$1:$C$855,3,FALSE)&lt;=0.776,0.05,0.1)))</f>
        <v>0.05</v>
      </c>
      <c r="C819" s="47">
        <f>IF(VLOOKUP(A819,FPM!$A$5:$B$858,2,FALSE)/0.8&gt;VLOOKUP(A819,ICMS!$A$1:$B$854,2,FALSE),0.01,IF(VLOOKUP(A819,'Área Sudene Idene'!$A$1:$B$854,2,FALSE)="sudene/idene",0.05,IF(VLOOKUP(Resumo!A819,'IDH-M'!$A$1:$C$855,3,FALSE)&lt;=0.776,0.05,0.1)))</f>
        <v>0.05</v>
      </c>
      <c r="D819" s="47">
        <f t="shared" si="12"/>
        <v>0</v>
      </c>
    </row>
    <row r="820" spans="1:4" hidden="1" x14ac:dyDescent="0.25">
      <c r="A820" s="2" t="s">
        <v>826</v>
      </c>
      <c r="B820" s="1">
        <f>IF(VLOOKUP(A820,FPM!$A$5:$B$858,2,FALSE)&gt;VLOOKUP(A820,ICMS!$A$1:$B$854,2,FALSE),0.01,IF(VLOOKUP(A820,'Área Sudene Idene'!$A$1:$B$854,2,FALSE)="sudene/idene",0.05,IF(VLOOKUP(Resumo!A820,'IDH-M'!$A$1:$C$855,3,FALSE)&lt;=0.776,0.05,0.1)))</f>
        <v>0.01</v>
      </c>
      <c r="C820" s="47">
        <f>IF(VLOOKUP(A820,FPM!$A$5:$B$858,2,FALSE)/0.8&gt;VLOOKUP(A820,ICMS!$A$1:$B$854,2,FALSE),0.01,IF(VLOOKUP(A820,'Área Sudene Idene'!$A$1:$B$854,2,FALSE)="sudene/idene",0.05,IF(VLOOKUP(Resumo!A820,'IDH-M'!$A$1:$C$855,3,FALSE)&lt;=0.776,0.05,0.1)))</f>
        <v>0.01</v>
      </c>
      <c r="D820" s="47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IF(VLOOKUP(A821,FPM!$A$5:$B$858,2,FALSE)&gt;VLOOKUP(A821,ICMS!$A$1:$B$854,2,FALSE),0.01,IF(VLOOKUP(A821,'Área Sudene Idene'!$A$1:$B$854,2,FALSE)="sudene/idene",0.05,IF(VLOOKUP(Resumo!A821,'IDH-M'!$A$1:$C$855,3,FALSE)&lt;=0.776,0.05,0.1)))</f>
        <v>0.01</v>
      </c>
      <c r="C821" s="47">
        <f>IF(VLOOKUP(A821,FPM!$A$5:$B$858,2,FALSE)/0.8&gt;VLOOKUP(A821,ICMS!$A$1:$B$854,2,FALSE),0.01,IF(VLOOKUP(A821,'Área Sudene Idene'!$A$1:$B$854,2,FALSE)="sudene/idene",0.05,IF(VLOOKUP(Resumo!A821,'IDH-M'!$A$1:$C$855,3,FALSE)&lt;=0.776,0.05,0.1)))</f>
        <v>0.01</v>
      </c>
      <c r="D821" s="47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IF(VLOOKUP(A822,FPM!$A$5:$B$858,2,FALSE)&gt;VLOOKUP(A822,ICMS!$A$1:$B$854,2,FALSE),0.01,IF(VLOOKUP(A822,'Área Sudene Idene'!$A$1:$B$854,2,FALSE)="sudene/idene",0.05,IF(VLOOKUP(Resumo!A822,'IDH-M'!$A$1:$C$855,3,FALSE)&lt;=0.776,0.05,0.1)))</f>
        <v>0.05</v>
      </c>
      <c r="C822" s="47">
        <f>IF(VLOOKUP(A822,FPM!$A$5:$B$858,2,FALSE)/0.8&gt;VLOOKUP(A822,ICMS!$A$1:$B$854,2,FALSE),0.01,IF(VLOOKUP(A822,'Área Sudene Idene'!$A$1:$B$854,2,FALSE)="sudene/idene",0.05,IF(VLOOKUP(Resumo!A822,'IDH-M'!$A$1:$C$855,3,FALSE)&lt;=0.776,0.05,0.1)))</f>
        <v>0.05</v>
      </c>
      <c r="D822" s="47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IF(VLOOKUP(A823,FPM!$A$5:$B$858,2,FALSE)&gt;VLOOKUP(A823,ICMS!$A$1:$B$854,2,FALSE),0.01,IF(VLOOKUP(A823,'Área Sudene Idene'!$A$1:$B$854,2,FALSE)="sudene/idene",0.05,IF(VLOOKUP(Resumo!A823,'IDH-M'!$A$1:$C$855,3,FALSE)&lt;=0.776,0.05,0.1)))</f>
        <v>0.01</v>
      </c>
      <c r="C823" s="47">
        <f>IF(VLOOKUP(A823,FPM!$A$5:$B$858,2,FALSE)/0.8&gt;VLOOKUP(A823,ICMS!$A$1:$B$854,2,FALSE),0.01,IF(VLOOKUP(A823,'Área Sudene Idene'!$A$1:$B$854,2,FALSE)="sudene/idene",0.05,IF(VLOOKUP(Resumo!A823,'IDH-M'!$A$1:$C$855,3,FALSE)&lt;=0.776,0.05,0.1)))</f>
        <v>0.01</v>
      </c>
      <c r="D823" s="47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IF(VLOOKUP(A824,FPM!$A$5:$B$858,2,FALSE)&gt;VLOOKUP(A824,ICMS!$A$1:$B$854,2,FALSE),0.01,IF(VLOOKUP(A824,'Área Sudene Idene'!$A$1:$B$854,2,FALSE)="sudene/idene",0.05,IF(VLOOKUP(Resumo!A824,'IDH-M'!$A$1:$C$855,3,FALSE)&lt;=0.776,0.05,0.1)))</f>
        <v>0.01</v>
      </c>
      <c r="C824" s="47">
        <f>IF(VLOOKUP(A824,FPM!$A$5:$B$858,2,FALSE)/0.8&gt;VLOOKUP(A824,ICMS!$A$1:$B$854,2,FALSE),0.01,IF(VLOOKUP(A824,'Área Sudene Idene'!$A$1:$B$854,2,FALSE)="sudene/idene",0.05,IF(VLOOKUP(Resumo!A824,'IDH-M'!$A$1:$C$855,3,FALSE)&lt;=0.776,0.05,0.1)))</f>
        <v>0.01</v>
      </c>
      <c r="D824" s="47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IF(VLOOKUP(A825,FPM!$A$5:$B$858,2,FALSE)&gt;VLOOKUP(A825,ICMS!$A$1:$B$854,2,FALSE),0.01,IF(VLOOKUP(A825,'Área Sudene Idene'!$A$1:$B$854,2,FALSE)="sudene/idene",0.05,IF(VLOOKUP(Resumo!A825,'IDH-M'!$A$1:$C$855,3,FALSE)&lt;=0.776,0.05,0.1)))</f>
        <v>0.05</v>
      </c>
      <c r="C825" s="47">
        <f>IF(VLOOKUP(A825,FPM!$A$5:$B$858,2,FALSE)/0.8&gt;VLOOKUP(A825,ICMS!$A$1:$B$854,2,FALSE),0.01,IF(VLOOKUP(A825,'Área Sudene Idene'!$A$1:$B$854,2,FALSE)="sudene/idene",0.05,IF(VLOOKUP(Resumo!A825,'IDH-M'!$A$1:$C$855,3,FALSE)&lt;=0.776,0.05,0.1)))</f>
        <v>0.05</v>
      </c>
      <c r="D825" s="47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IF(VLOOKUP(A826,FPM!$A$5:$B$858,2,FALSE)&gt;VLOOKUP(A826,ICMS!$A$1:$B$854,2,FALSE),0.01,IF(VLOOKUP(A826,'Área Sudene Idene'!$A$1:$B$854,2,FALSE)="sudene/idene",0.05,IF(VLOOKUP(Resumo!A826,'IDH-M'!$A$1:$C$855,3,FALSE)&lt;=0.776,0.05,0.1)))</f>
        <v>0.1</v>
      </c>
      <c r="C826" s="47">
        <f>IF(VLOOKUP(A826,FPM!$A$5:$B$858,2,FALSE)/0.8&gt;VLOOKUP(A826,ICMS!$A$1:$B$854,2,FALSE),0.01,IF(VLOOKUP(A826,'Área Sudene Idene'!$A$1:$B$854,2,FALSE)="sudene/idene",0.05,IF(VLOOKUP(Resumo!A826,'IDH-M'!$A$1:$C$855,3,FALSE)&lt;=0.776,0.05,0.1)))</f>
        <v>0.1</v>
      </c>
      <c r="D826" s="47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IF(VLOOKUP(A827,FPM!$A$5:$B$858,2,FALSE)&gt;VLOOKUP(A827,ICMS!$A$1:$B$854,2,FALSE),0.01,IF(VLOOKUP(A827,'Área Sudene Idene'!$A$1:$B$854,2,FALSE)="sudene/idene",0.05,IF(VLOOKUP(Resumo!A827,'IDH-M'!$A$1:$C$855,3,FALSE)&lt;=0.776,0.05,0.1)))</f>
        <v>0.01</v>
      </c>
      <c r="C827" s="47">
        <f>IF(VLOOKUP(A827,FPM!$A$5:$B$858,2,FALSE)/0.8&gt;VLOOKUP(A827,ICMS!$A$1:$B$854,2,FALSE),0.01,IF(VLOOKUP(A827,'Área Sudene Idene'!$A$1:$B$854,2,FALSE)="sudene/idene",0.05,IF(VLOOKUP(Resumo!A827,'IDH-M'!$A$1:$C$855,3,FALSE)&lt;=0.776,0.05,0.1)))</f>
        <v>0.01</v>
      </c>
      <c r="D827" s="47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IF(VLOOKUP(A828,FPM!$A$5:$B$858,2,FALSE)&gt;VLOOKUP(A828,ICMS!$A$1:$B$854,2,FALSE),0.01,IF(VLOOKUP(A828,'Área Sudene Idene'!$A$1:$B$854,2,FALSE)="sudene/idene",0.05,IF(VLOOKUP(Resumo!A828,'IDH-M'!$A$1:$C$855,3,FALSE)&lt;=0.776,0.05,0.1)))</f>
        <v>0.05</v>
      </c>
      <c r="C828" s="47">
        <f>IF(VLOOKUP(A828,FPM!$A$5:$B$858,2,FALSE)/0.8&gt;VLOOKUP(A828,ICMS!$A$1:$B$854,2,FALSE),0.01,IF(VLOOKUP(A828,'Área Sudene Idene'!$A$1:$B$854,2,FALSE)="sudene/idene",0.05,IF(VLOOKUP(Resumo!A828,'IDH-M'!$A$1:$C$855,3,FALSE)&lt;=0.776,0.05,0.1)))</f>
        <v>0.05</v>
      </c>
      <c r="D828" s="47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IF(VLOOKUP(A829,FPM!$A$5:$B$858,2,FALSE)&gt;VLOOKUP(A829,ICMS!$A$1:$B$854,2,FALSE),0.01,IF(VLOOKUP(A829,'Área Sudene Idene'!$A$1:$B$854,2,FALSE)="sudene/idene",0.05,IF(VLOOKUP(Resumo!A829,'IDH-M'!$A$1:$C$855,3,FALSE)&lt;=0.776,0.05,0.1)))</f>
        <v>0.01</v>
      </c>
      <c r="C829" s="47">
        <f>IF(VLOOKUP(A829,FPM!$A$5:$B$858,2,FALSE)/0.8&gt;VLOOKUP(A829,ICMS!$A$1:$B$854,2,FALSE),0.01,IF(VLOOKUP(A829,'Área Sudene Idene'!$A$1:$B$854,2,FALSE)="sudene/idene",0.05,IF(VLOOKUP(Resumo!A829,'IDH-M'!$A$1:$C$855,3,FALSE)&lt;=0.776,0.05,0.1)))</f>
        <v>0.01</v>
      </c>
      <c r="D829" s="47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IF(VLOOKUP(A830,FPM!$A$5:$B$858,2,FALSE)&gt;VLOOKUP(A830,ICMS!$A$1:$B$854,2,FALSE),0.01,IF(VLOOKUP(A830,'Área Sudene Idene'!$A$1:$B$854,2,FALSE)="sudene/idene",0.05,IF(VLOOKUP(Resumo!A830,'IDH-M'!$A$1:$C$855,3,FALSE)&lt;=0.776,0.05,0.1)))</f>
        <v>0.01</v>
      </c>
      <c r="C830" s="47">
        <f>IF(VLOOKUP(A830,FPM!$A$5:$B$858,2,FALSE)/0.8&gt;VLOOKUP(A830,ICMS!$A$1:$B$854,2,FALSE),0.01,IF(VLOOKUP(A830,'Área Sudene Idene'!$A$1:$B$854,2,FALSE)="sudene/idene",0.05,IF(VLOOKUP(Resumo!A830,'IDH-M'!$A$1:$C$855,3,FALSE)&lt;=0.776,0.05,0.1)))</f>
        <v>0.01</v>
      </c>
      <c r="D830" s="47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IF(VLOOKUP(A831,FPM!$A$5:$B$858,2,FALSE)&gt;VLOOKUP(A831,ICMS!$A$1:$B$854,2,FALSE),0.01,IF(VLOOKUP(A831,'Área Sudene Idene'!$A$1:$B$854,2,FALSE)="sudene/idene",0.05,IF(VLOOKUP(Resumo!A831,'IDH-M'!$A$1:$C$855,3,FALSE)&lt;=0.776,0.05,0.1)))</f>
        <v>0.01</v>
      </c>
      <c r="C831" s="47">
        <f>IF(VLOOKUP(A831,FPM!$A$5:$B$858,2,FALSE)/0.8&gt;VLOOKUP(A831,ICMS!$A$1:$B$854,2,FALSE),0.01,IF(VLOOKUP(A831,'Área Sudene Idene'!$A$1:$B$854,2,FALSE)="sudene/idene",0.05,IF(VLOOKUP(Resumo!A831,'IDH-M'!$A$1:$C$855,3,FALSE)&lt;=0.776,0.05,0.1)))</f>
        <v>0.01</v>
      </c>
      <c r="D831" s="47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IF(VLOOKUP(A832,FPM!$A$5:$B$858,2,FALSE)&gt;VLOOKUP(A832,ICMS!$A$1:$B$854,2,FALSE),0.01,IF(VLOOKUP(A832,'Área Sudene Idene'!$A$1:$B$854,2,FALSE)="sudene/idene",0.05,IF(VLOOKUP(Resumo!A832,'IDH-M'!$A$1:$C$855,3,FALSE)&lt;=0.776,0.05,0.1)))</f>
        <v>0.01</v>
      </c>
      <c r="C832" s="47">
        <f>IF(VLOOKUP(A832,FPM!$A$5:$B$858,2,FALSE)/0.8&gt;VLOOKUP(A832,ICMS!$A$1:$B$854,2,FALSE),0.01,IF(VLOOKUP(A832,'Área Sudene Idene'!$A$1:$B$854,2,FALSE)="sudene/idene",0.05,IF(VLOOKUP(Resumo!A832,'IDH-M'!$A$1:$C$855,3,FALSE)&lt;=0.776,0.05,0.1)))</f>
        <v>0.01</v>
      </c>
      <c r="D832" s="47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IF(VLOOKUP(A833,FPM!$A$5:$B$858,2,FALSE)&gt;VLOOKUP(A833,ICMS!$A$1:$B$854,2,FALSE),0.01,IF(VLOOKUP(A833,'Área Sudene Idene'!$A$1:$B$854,2,FALSE)="sudene/idene",0.05,IF(VLOOKUP(Resumo!A833,'IDH-M'!$A$1:$C$855,3,FALSE)&lt;=0.776,0.05,0.1)))</f>
        <v>0.01</v>
      </c>
      <c r="C833" s="47">
        <f>IF(VLOOKUP(A833,FPM!$A$5:$B$858,2,FALSE)/0.8&gt;VLOOKUP(A833,ICMS!$A$1:$B$854,2,FALSE),0.01,IF(VLOOKUP(A833,'Área Sudene Idene'!$A$1:$B$854,2,FALSE)="sudene/idene",0.05,IF(VLOOKUP(Resumo!A833,'IDH-M'!$A$1:$C$855,3,FALSE)&lt;=0.776,0.05,0.1)))</f>
        <v>0.01</v>
      </c>
      <c r="D833" s="47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IF(VLOOKUP(A834,FPM!$A$5:$B$858,2,FALSE)&gt;VLOOKUP(A834,ICMS!$A$1:$B$854,2,FALSE),0.01,IF(VLOOKUP(A834,'Área Sudene Idene'!$A$1:$B$854,2,FALSE)="sudene/idene",0.05,IF(VLOOKUP(Resumo!A834,'IDH-M'!$A$1:$C$855,3,FALSE)&lt;=0.776,0.05,0.1)))</f>
        <v>0.01</v>
      </c>
      <c r="C834" s="47">
        <f>IF(VLOOKUP(A834,FPM!$A$5:$B$858,2,FALSE)/0.8&gt;VLOOKUP(A834,ICMS!$A$1:$B$854,2,FALSE),0.01,IF(VLOOKUP(A834,'Área Sudene Idene'!$A$1:$B$854,2,FALSE)="sudene/idene",0.05,IF(VLOOKUP(Resumo!A834,'IDH-M'!$A$1:$C$855,3,FALSE)&lt;=0.776,0.05,0.1)))</f>
        <v>0.01</v>
      </c>
      <c r="D834" s="47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IF(VLOOKUP(A835,FPM!$A$5:$B$858,2,FALSE)&gt;VLOOKUP(A835,ICMS!$A$1:$B$854,2,FALSE),0.01,IF(VLOOKUP(A835,'Área Sudene Idene'!$A$1:$B$854,2,FALSE)="sudene/idene",0.05,IF(VLOOKUP(Resumo!A835,'IDH-M'!$A$1:$C$855,3,FALSE)&lt;=0.776,0.05,0.1)))</f>
        <v>0.01</v>
      </c>
      <c r="C835" s="47">
        <f>IF(VLOOKUP(A835,FPM!$A$5:$B$858,2,FALSE)/0.8&gt;VLOOKUP(A835,ICMS!$A$1:$B$854,2,FALSE),0.01,IF(VLOOKUP(A835,'Área Sudene Idene'!$A$1:$B$854,2,FALSE)="sudene/idene",0.05,IF(VLOOKUP(Resumo!A835,'IDH-M'!$A$1:$C$855,3,FALSE)&lt;=0.776,0.05,0.1)))</f>
        <v>0.01</v>
      </c>
      <c r="D835" s="47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IF(VLOOKUP(A836,FPM!$A$5:$B$858,2,FALSE)&gt;VLOOKUP(A836,ICMS!$A$1:$B$854,2,FALSE),0.01,IF(VLOOKUP(A836,'Área Sudene Idene'!$A$1:$B$854,2,FALSE)="sudene/idene",0.05,IF(VLOOKUP(Resumo!A836,'IDH-M'!$A$1:$C$855,3,FALSE)&lt;=0.776,0.05,0.1)))</f>
        <v>0.1</v>
      </c>
      <c r="C836" s="47">
        <f>IF(VLOOKUP(A836,FPM!$A$5:$B$858,2,FALSE)/0.8&gt;VLOOKUP(A836,ICMS!$A$1:$B$854,2,FALSE),0.01,IF(VLOOKUP(A836,'Área Sudene Idene'!$A$1:$B$854,2,FALSE)="sudene/idene",0.05,IF(VLOOKUP(Resumo!A836,'IDH-M'!$A$1:$C$855,3,FALSE)&lt;=0.776,0.05,0.1)))</f>
        <v>0.1</v>
      </c>
      <c r="D836" s="47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IF(VLOOKUP(A837,FPM!$A$5:$B$858,2,FALSE)&gt;VLOOKUP(A837,ICMS!$A$1:$B$854,2,FALSE),0.01,IF(VLOOKUP(A837,'Área Sudene Idene'!$A$1:$B$854,2,FALSE)="sudene/idene",0.05,IF(VLOOKUP(Resumo!A837,'IDH-M'!$A$1:$C$855,3,FALSE)&lt;=0.776,0.05,0.1)))</f>
        <v>0.05</v>
      </c>
      <c r="C837" s="47">
        <f>IF(VLOOKUP(A837,FPM!$A$5:$B$858,2,FALSE)/0.8&gt;VLOOKUP(A837,ICMS!$A$1:$B$854,2,FALSE),0.01,IF(VLOOKUP(A837,'Área Sudene Idene'!$A$1:$B$854,2,FALSE)="sudene/idene",0.05,IF(VLOOKUP(Resumo!A837,'IDH-M'!$A$1:$C$855,3,FALSE)&lt;=0.776,0.05,0.1)))</f>
        <v>0.01</v>
      </c>
      <c r="D837" s="47">
        <f t="shared" si="13"/>
        <v>0.04</v>
      </c>
    </row>
    <row r="838" spans="1:4" x14ac:dyDescent="0.25">
      <c r="A838" s="2" t="s">
        <v>844</v>
      </c>
      <c r="B838" s="1">
        <f>IF(VLOOKUP(A838,FPM!$A$5:$B$858,2,FALSE)&gt;VLOOKUP(A838,ICMS!$A$1:$B$854,2,FALSE),0.01,IF(VLOOKUP(A838,'Área Sudene Idene'!$A$1:$B$854,2,FALSE)="sudene/idene",0.05,IF(VLOOKUP(Resumo!A838,'IDH-M'!$A$1:$C$855,3,FALSE)&lt;=0.776,0.05,0.1)))</f>
        <v>0.05</v>
      </c>
      <c r="C838" s="47">
        <f>IF(VLOOKUP(A838,FPM!$A$5:$B$858,2,FALSE)/0.8&gt;VLOOKUP(A838,ICMS!$A$1:$B$854,2,FALSE),0.01,IF(VLOOKUP(A838,'Área Sudene Idene'!$A$1:$B$854,2,FALSE)="sudene/idene",0.05,IF(VLOOKUP(Resumo!A838,'IDH-M'!$A$1:$C$855,3,FALSE)&lt;=0.776,0.05,0.1)))</f>
        <v>0.01</v>
      </c>
      <c r="D838" s="47">
        <f t="shared" si="13"/>
        <v>0.04</v>
      </c>
    </row>
    <row r="839" spans="1:4" hidden="1" x14ac:dyDescent="0.25">
      <c r="A839" s="2" t="s">
        <v>845</v>
      </c>
      <c r="B839" s="1">
        <f>IF(VLOOKUP(A839,FPM!$A$5:$B$858,2,FALSE)&gt;VLOOKUP(A839,ICMS!$A$1:$B$854,2,FALSE),0.01,IF(VLOOKUP(A839,'Área Sudene Idene'!$A$1:$B$854,2,FALSE)="sudene/idene",0.05,IF(VLOOKUP(Resumo!A839,'IDH-M'!$A$1:$C$855,3,FALSE)&lt;=0.776,0.05,0.1)))</f>
        <v>0.01</v>
      </c>
      <c r="C839" s="47">
        <f>IF(VLOOKUP(A839,FPM!$A$5:$B$858,2,FALSE)/0.8&gt;VLOOKUP(A839,ICMS!$A$1:$B$854,2,FALSE),0.01,IF(VLOOKUP(A839,'Área Sudene Idene'!$A$1:$B$854,2,FALSE)="sudene/idene",0.05,IF(VLOOKUP(Resumo!A839,'IDH-M'!$A$1:$C$855,3,FALSE)&lt;=0.776,0.05,0.1)))</f>
        <v>0.01</v>
      </c>
      <c r="D839" s="47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IF(VLOOKUP(A840,FPM!$A$5:$B$858,2,FALSE)&gt;VLOOKUP(A840,ICMS!$A$1:$B$854,2,FALSE),0.01,IF(VLOOKUP(A840,'Área Sudene Idene'!$A$1:$B$854,2,FALSE)="sudene/idene",0.05,IF(VLOOKUP(Resumo!A840,'IDH-M'!$A$1:$C$855,3,FALSE)&lt;=0.776,0.05,0.1)))</f>
        <v>0.05</v>
      </c>
      <c r="C840" s="47">
        <f>IF(VLOOKUP(A840,FPM!$A$5:$B$858,2,FALSE)/0.8&gt;VLOOKUP(A840,ICMS!$A$1:$B$854,2,FALSE),0.01,IF(VLOOKUP(A840,'Área Sudene Idene'!$A$1:$B$854,2,FALSE)="sudene/idene",0.05,IF(VLOOKUP(Resumo!A840,'IDH-M'!$A$1:$C$855,3,FALSE)&lt;=0.776,0.05,0.1)))</f>
        <v>0.05</v>
      </c>
      <c r="D840" s="47">
        <f t="shared" si="13"/>
        <v>0</v>
      </c>
    </row>
    <row r="841" spans="1:4" hidden="1" x14ac:dyDescent="0.25">
      <c r="A841" s="2" t="s">
        <v>847</v>
      </c>
      <c r="B841" s="1">
        <f>IF(VLOOKUP(A841,FPM!$A$5:$B$858,2,FALSE)&gt;VLOOKUP(A841,ICMS!$A$1:$B$854,2,FALSE),0.01,IF(VLOOKUP(A841,'Área Sudene Idene'!$A$1:$B$854,2,FALSE)="sudene/idene",0.05,IF(VLOOKUP(Resumo!A841,'IDH-M'!$A$1:$C$855,3,FALSE)&lt;=0.776,0.05,0.1)))</f>
        <v>0.01</v>
      </c>
      <c r="C841" s="47">
        <f>IF(VLOOKUP(A841,FPM!$A$5:$B$858,2,FALSE)/0.8&gt;VLOOKUP(A841,ICMS!$A$1:$B$854,2,FALSE),0.01,IF(VLOOKUP(A841,'Área Sudene Idene'!$A$1:$B$854,2,FALSE)="sudene/idene",0.05,IF(VLOOKUP(Resumo!A841,'IDH-M'!$A$1:$C$855,3,FALSE)&lt;=0.776,0.05,0.1)))</f>
        <v>0.01</v>
      </c>
      <c r="D841" s="47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IF(VLOOKUP(A842,FPM!$A$5:$B$858,2,FALSE)&gt;VLOOKUP(A842,ICMS!$A$1:$B$854,2,FALSE),0.01,IF(VLOOKUP(A842,'Área Sudene Idene'!$A$1:$B$854,2,FALSE)="sudene/idene",0.05,IF(VLOOKUP(Resumo!A842,'IDH-M'!$A$1:$C$855,3,FALSE)&lt;=0.776,0.05,0.1)))</f>
        <v>0.01</v>
      </c>
      <c r="C842" s="47">
        <f>IF(VLOOKUP(A842,FPM!$A$5:$B$858,2,FALSE)/0.8&gt;VLOOKUP(A842,ICMS!$A$1:$B$854,2,FALSE),0.01,IF(VLOOKUP(A842,'Área Sudene Idene'!$A$1:$B$854,2,FALSE)="sudene/idene",0.05,IF(VLOOKUP(Resumo!A842,'IDH-M'!$A$1:$C$855,3,FALSE)&lt;=0.776,0.05,0.1)))</f>
        <v>0.01</v>
      </c>
      <c r="D842" s="47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IF(VLOOKUP(A843,FPM!$A$5:$B$858,2,FALSE)&gt;VLOOKUP(A843,ICMS!$A$1:$B$854,2,FALSE),0.01,IF(VLOOKUP(A843,'Área Sudene Idene'!$A$1:$B$854,2,FALSE)="sudene/idene",0.05,IF(VLOOKUP(Resumo!A843,'IDH-M'!$A$1:$C$855,3,FALSE)&lt;=0.776,0.05,0.1)))</f>
        <v>0.05</v>
      </c>
      <c r="C843" s="47">
        <f>IF(VLOOKUP(A843,FPM!$A$5:$B$858,2,FALSE)/0.8&gt;VLOOKUP(A843,ICMS!$A$1:$B$854,2,FALSE),0.01,IF(VLOOKUP(A843,'Área Sudene Idene'!$A$1:$B$854,2,FALSE)="sudene/idene",0.05,IF(VLOOKUP(Resumo!A843,'IDH-M'!$A$1:$C$855,3,FALSE)&lt;=0.776,0.05,0.1)))</f>
        <v>0.01</v>
      </c>
      <c r="D843" s="47">
        <f t="shared" si="13"/>
        <v>0.04</v>
      </c>
    </row>
    <row r="844" spans="1:4" hidden="1" x14ac:dyDescent="0.25">
      <c r="A844" s="2" t="s">
        <v>850</v>
      </c>
      <c r="B844" s="1">
        <f>IF(VLOOKUP(A844,FPM!$A$5:$B$858,2,FALSE)&gt;VLOOKUP(A844,ICMS!$A$1:$B$854,2,FALSE),0.01,IF(VLOOKUP(A844,'Área Sudene Idene'!$A$1:$B$854,2,FALSE)="sudene/idene",0.05,IF(VLOOKUP(Resumo!A844,'IDH-M'!$A$1:$C$855,3,FALSE)&lt;=0.776,0.05,0.1)))</f>
        <v>0.01</v>
      </c>
      <c r="C844" s="47">
        <f>IF(VLOOKUP(A844,FPM!$A$5:$B$858,2,FALSE)/0.8&gt;VLOOKUP(A844,ICMS!$A$1:$B$854,2,FALSE),0.01,IF(VLOOKUP(A844,'Área Sudene Idene'!$A$1:$B$854,2,FALSE)="sudene/idene",0.05,IF(VLOOKUP(Resumo!A844,'IDH-M'!$A$1:$C$855,3,FALSE)&lt;=0.776,0.05,0.1)))</f>
        <v>0.01</v>
      </c>
      <c r="D844" s="47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IF(VLOOKUP(A845,FPM!$A$5:$B$858,2,FALSE)&gt;VLOOKUP(A845,ICMS!$A$1:$B$854,2,FALSE),0.01,IF(VLOOKUP(A845,'Área Sudene Idene'!$A$1:$B$854,2,FALSE)="sudene/idene",0.05,IF(VLOOKUP(Resumo!A845,'IDH-M'!$A$1:$C$855,3,FALSE)&lt;=0.776,0.05,0.1)))</f>
        <v>0.05</v>
      </c>
      <c r="C845" s="47">
        <f>IF(VLOOKUP(A845,FPM!$A$5:$B$858,2,FALSE)/0.8&gt;VLOOKUP(A845,ICMS!$A$1:$B$854,2,FALSE),0.01,IF(VLOOKUP(A845,'Área Sudene Idene'!$A$1:$B$854,2,FALSE)="sudene/idene",0.05,IF(VLOOKUP(Resumo!A845,'IDH-M'!$A$1:$C$855,3,FALSE)&lt;=0.776,0.05,0.1)))</f>
        <v>0.05</v>
      </c>
      <c r="D845" s="47">
        <f t="shared" si="13"/>
        <v>0</v>
      </c>
    </row>
    <row r="846" spans="1:4" hidden="1" x14ac:dyDescent="0.25">
      <c r="A846" s="2" t="s">
        <v>852</v>
      </c>
      <c r="B846" s="1">
        <f>IF(VLOOKUP(A846,FPM!$A$5:$B$858,2,FALSE)&gt;VLOOKUP(A846,ICMS!$A$1:$B$854,2,FALSE),0.01,IF(VLOOKUP(A846,'Área Sudene Idene'!$A$1:$B$854,2,FALSE)="sudene/idene",0.05,IF(VLOOKUP(Resumo!A846,'IDH-M'!$A$1:$C$855,3,FALSE)&lt;=0.776,0.05,0.1)))</f>
        <v>0.01</v>
      </c>
      <c r="C846" s="47">
        <f>IF(VLOOKUP(A846,FPM!$A$5:$B$858,2,FALSE)/0.8&gt;VLOOKUP(A846,ICMS!$A$1:$B$854,2,FALSE),0.01,IF(VLOOKUP(A846,'Área Sudene Idene'!$A$1:$B$854,2,FALSE)="sudene/idene",0.05,IF(VLOOKUP(Resumo!A846,'IDH-M'!$A$1:$C$855,3,FALSE)&lt;=0.776,0.05,0.1)))</f>
        <v>0.01</v>
      </c>
      <c r="D846" s="47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IF(VLOOKUP(A847,FPM!$A$5:$B$858,2,FALSE)&gt;VLOOKUP(A847,ICMS!$A$1:$B$854,2,FALSE),0.01,IF(VLOOKUP(A847,'Área Sudene Idene'!$A$1:$B$854,2,FALSE)="sudene/idene",0.05,IF(VLOOKUP(Resumo!A847,'IDH-M'!$A$1:$C$855,3,FALSE)&lt;=0.776,0.05,0.1)))</f>
        <v>0.01</v>
      </c>
      <c r="C847" s="47">
        <f>IF(VLOOKUP(A847,FPM!$A$5:$B$858,2,FALSE)/0.8&gt;VLOOKUP(A847,ICMS!$A$1:$B$854,2,FALSE),0.01,IF(VLOOKUP(A847,'Área Sudene Idene'!$A$1:$B$854,2,FALSE)="sudene/idene",0.05,IF(VLOOKUP(Resumo!A847,'IDH-M'!$A$1:$C$855,3,FALSE)&lt;=0.776,0.05,0.1)))</f>
        <v>0.01</v>
      </c>
      <c r="D847" s="47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IF(VLOOKUP(A848,FPM!$A$5:$B$858,2,FALSE)&gt;VLOOKUP(A848,ICMS!$A$1:$B$854,2,FALSE),0.01,IF(VLOOKUP(A848,'Área Sudene Idene'!$A$1:$B$854,2,FALSE)="sudene/idene",0.05,IF(VLOOKUP(Resumo!A848,'IDH-M'!$A$1:$C$855,3,FALSE)&lt;=0.776,0.05,0.1)))</f>
        <v>0.01</v>
      </c>
      <c r="C848" s="47">
        <f>IF(VLOOKUP(A848,FPM!$A$5:$B$858,2,FALSE)/0.8&gt;VLOOKUP(A848,ICMS!$A$1:$B$854,2,FALSE),0.01,IF(VLOOKUP(A848,'Área Sudene Idene'!$A$1:$B$854,2,FALSE)="sudene/idene",0.05,IF(VLOOKUP(Resumo!A848,'IDH-M'!$A$1:$C$855,3,FALSE)&lt;=0.776,0.05,0.1)))</f>
        <v>0.01</v>
      </c>
      <c r="D848" s="47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IF(VLOOKUP(A849,FPM!$A$5:$B$858,2,FALSE)&gt;VLOOKUP(A849,ICMS!$A$1:$B$854,2,FALSE),0.01,IF(VLOOKUP(A849,'Área Sudene Idene'!$A$1:$B$854,2,FALSE)="sudene/idene",0.05,IF(VLOOKUP(Resumo!A849,'IDH-M'!$A$1:$C$855,3,FALSE)&lt;=0.776,0.05,0.1)))</f>
        <v>0.01</v>
      </c>
      <c r="C849" s="47">
        <f>IF(VLOOKUP(A849,FPM!$A$5:$B$858,2,FALSE)/0.8&gt;VLOOKUP(A849,ICMS!$A$1:$B$854,2,FALSE),0.01,IF(VLOOKUP(A849,'Área Sudene Idene'!$A$1:$B$854,2,FALSE)="sudene/idene",0.05,IF(VLOOKUP(Resumo!A849,'IDH-M'!$A$1:$C$855,3,FALSE)&lt;=0.776,0.05,0.1)))</f>
        <v>0.01</v>
      </c>
      <c r="D849" s="47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IF(VLOOKUP(A850,FPM!$A$5:$B$858,2,FALSE)&gt;VLOOKUP(A850,ICMS!$A$1:$B$854,2,FALSE),0.01,IF(VLOOKUP(A850,'Área Sudene Idene'!$A$1:$B$854,2,FALSE)="sudene/idene",0.05,IF(VLOOKUP(Resumo!A850,'IDH-M'!$A$1:$C$855,3,FALSE)&lt;=0.776,0.05,0.1)))</f>
        <v>0.01</v>
      </c>
      <c r="C850" s="47">
        <f>IF(VLOOKUP(A850,FPM!$A$5:$B$858,2,FALSE)/0.8&gt;VLOOKUP(A850,ICMS!$A$1:$B$854,2,FALSE),0.01,IF(VLOOKUP(A850,'Área Sudene Idene'!$A$1:$B$854,2,FALSE)="sudene/idene",0.05,IF(VLOOKUP(Resumo!A850,'IDH-M'!$A$1:$C$855,3,FALSE)&lt;=0.776,0.05,0.1)))</f>
        <v>0.01</v>
      </c>
      <c r="D850" s="47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IF(VLOOKUP(A851,FPM!$A$5:$B$858,2,FALSE)&gt;VLOOKUP(A851,ICMS!$A$1:$B$854,2,FALSE),0.01,IF(VLOOKUP(A851,'Área Sudene Idene'!$A$1:$B$854,2,FALSE)="sudene/idene",0.05,IF(VLOOKUP(Resumo!A851,'IDH-M'!$A$1:$C$855,3,FALSE)&lt;=0.776,0.05,0.1)))</f>
        <v>0.01</v>
      </c>
      <c r="C851" s="47">
        <f>IF(VLOOKUP(A851,FPM!$A$5:$B$858,2,FALSE)/0.8&gt;VLOOKUP(A851,ICMS!$A$1:$B$854,2,FALSE),0.01,IF(VLOOKUP(A851,'Área Sudene Idene'!$A$1:$B$854,2,FALSE)="sudene/idene",0.05,IF(VLOOKUP(Resumo!A851,'IDH-M'!$A$1:$C$855,3,FALSE)&lt;=0.776,0.05,0.1)))</f>
        <v>0.01</v>
      </c>
      <c r="D851" s="47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IF(VLOOKUP(A852,FPM!$A$5:$B$858,2,FALSE)&gt;VLOOKUP(A852,ICMS!$A$1:$B$854,2,FALSE),0.01,IF(VLOOKUP(A852,'Área Sudene Idene'!$A$1:$B$854,2,FALSE)="sudene/idene",0.05,IF(VLOOKUP(Resumo!A852,'IDH-M'!$A$1:$C$855,3,FALSE)&lt;=0.776,0.05,0.1)))</f>
        <v>0.05</v>
      </c>
      <c r="C852" s="47">
        <f>IF(VLOOKUP(A852,FPM!$A$5:$B$858,2,FALSE)/0.8&gt;VLOOKUP(A852,ICMS!$A$1:$B$854,2,FALSE),0.01,IF(VLOOKUP(A852,'Área Sudene Idene'!$A$1:$B$854,2,FALSE)="sudene/idene",0.05,IF(VLOOKUP(Resumo!A852,'IDH-M'!$A$1:$C$855,3,FALSE)&lt;=0.776,0.05,0.1)))</f>
        <v>0.05</v>
      </c>
      <c r="D852" s="47">
        <f t="shared" si="13"/>
        <v>0</v>
      </c>
    </row>
    <row r="853" spans="1:4" hidden="1" x14ac:dyDescent="0.25">
      <c r="A853" s="2" t="s">
        <v>859</v>
      </c>
      <c r="B853" s="1">
        <f>IF(VLOOKUP(A853,FPM!$A$5:$B$858,2,FALSE)&gt;VLOOKUP(A853,ICMS!$A$1:$B$854,2,FALSE),0.01,IF(VLOOKUP(A853,'Área Sudene Idene'!$A$1:$B$854,2,FALSE)="sudene/idene",0.05,IF(VLOOKUP(Resumo!A853,'IDH-M'!$A$1:$C$855,3,FALSE)&lt;=0.776,0.05,0.1)))</f>
        <v>0.01</v>
      </c>
      <c r="C853" s="47">
        <f>IF(VLOOKUP(A853,FPM!$A$5:$B$858,2,FALSE)/0.8&gt;VLOOKUP(A853,ICMS!$A$1:$B$854,2,FALSE),0.01,IF(VLOOKUP(A853,'Área Sudene Idene'!$A$1:$B$854,2,FALSE)="sudene/idene",0.05,IF(VLOOKUP(Resumo!A853,'IDH-M'!$A$1:$C$855,3,FALSE)&lt;=0.776,0.05,0.1)))</f>
        <v>0.01</v>
      </c>
      <c r="D853" s="47">
        <f t="shared" si="13"/>
        <v>0</v>
      </c>
    </row>
    <row r="854" spans="1:4" hidden="1" x14ac:dyDescent="0.25">
      <c r="A854" s="2" t="s">
        <v>860</v>
      </c>
      <c r="B854" s="1">
        <f>IF(VLOOKUP(A854,FPM!$A$5:$B$858,2,FALSE)&gt;VLOOKUP(A854,ICMS!$A$1:$B$854,2,FALSE),0.01,IF(VLOOKUP(A854,'Área Sudene Idene'!$A$1:$B$854,2,FALSE)="sudene/idene",0.05,IF(VLOOKUP(Resumo!A854,'IDH-M'!$A$1:$C$855,3,FALSE)&lt;=0.776,0.05,0.1)))</f>
        <v>0.01</v>
      </c>
      <c r="C854" s="47">
        <f>IF(VLOOKUP(A854,FPM!$A$5:$B$858,2,FALSE)/0.8&gt;VLOOKUP(A854,ICMS!$A$1:$B$854,2,FALSE),0.01,IF(VLOOKUP(A854,'Área Sudene Idene'!$A$1:$B$854,2,FALSE)="sudene/idene",0.05,IF(VLOOKUP(Resumo!A854,'IDH-M'!$A$1:$C$855,3,FALSE)&lt;=0.776,0.05,0.1)))</f>
        <v>0.01</v>
      </c>
      <c r="D854" s="47">
        <f t="shared" si="13"/>
        <v>0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09"/>
  <sheetViews>
    <sheetView workbookViewId="0">
      <selection activeCell="AB2" sqref="AB2"/>
    </sheetView>
  </sheetViews>
  <sheetFormatPr defaultRowHeight="15" x14ac:dyDescent="0.25"/>
  <cols>
    <col min="1" max="2" width="10.7109375" style="48" bestFit="1" customWidth="1"/>
    <col min="3" max="4" width="11.5703125" style="48" bestFit="1" customWidth="1"/>
    <col min="5" max="5" width="8.140625" style="48" bestFit="1" customWidth="1"/>
    <col min="6" max="6" width="33.5703125" style="48" customWidth="1"/>
    <col min="7" max="7" width="8.85546875" style="48" bestFit="1" customWidth="1"/>
    <col min="8" max="8" width="103.140625" style="48" hidden="1" customWidth="1"/>
    <col min="9" max="9" width="10.85546875" style="48" hidden="1" customWidth="1"/>
    <col min="10" max="10" width="50.7109375" style="48" bestFit="1" customWidth="1"/>
    <col min="11" max="11" width="17.5703125" style="48" hidden="1" customWidth="1"/>
    <col min="12" max="12" width="27.140625" style="48" hidden="1" customWidth="1"/>
    <col min="13" max="13" width="24" style="48" hidden="1" customWidth="1"/>
    <col min="14" max="14" width="20.7109375" style="48" hidden="1" customWidth="1"/>
    <col min="15" max="15" width="10.28515625" style="48" hidden="1" customWidth="1"/>
    <col min="16" max="16" width="10.85546875" style="48" hidden="1" customWidth="1"/>
    <col min="17" max="17" width="11.140625" style="48" hidden="1" customWidth="1"/>
    <col min="18" max="18" width="8.28515625" style="48" hidden="1" customWidth="1"/>
    <col min="19" max="19" width="10.85546875" style="48" hidden="1" customWidth="1"/>
    <col min="20" max="21" width="11.28515625" style="48" hidden="1" customWidth="1"/>
    <col min="22" max="23" width="13.140625" style="48" hidden="1" customWidth="1"/>
    <col min="24" max="24" width="11.28515625" style="48" hidden="1" customWidth="1"/>
    <col min="25" max="25" width="12" style="48" hidden="1" customWidth="1"/>
    <col min="26" max="26" width="13.140625" style="48" hidden="1" customWidth="1"/>
    <col min="27" max="27" width="10.7109375" style="48" bestFit="1" customWidth="1"/>
    <col min="28" max="28" width="8.42578125" style="48" bestFit="1" customWidth="1"/>
    <col min="29" max="16384" width="9.140625" style="48"/>
  </cols>
  <sheetData>
    <row r="1" spans="1:28" ht="102" x14ac:dyDescent="0.25">
      <c r="A1" s="50" t="s">
        <v>1748</v>
      </c>
      <c r="B1" s="50" t="s">
        <v>1749</v>
      </c>
      <c r="C1" s="50" t="s">
        <v>1750</v>
      </c>
      <c r="D1" s="50" t="s">
        <v>1751</v>
      </c>
      <c r="E1" s="50" t="s">
        <v>1752</v>
      </c>
      <c r="F1" s="50" t="s">
        <v>1753</v>
      </c>
      <c r="G1" s="50" t="s">
        <v>1754</v>
      </c>
      <c r="H1" s="50" t="s">
        <v>1755</v>
      </c>
      <c r="I1" s="50" t="s">
        <v>1756</v>
      </c>
      <c r="J1" s="50" t="s">
        <v>1757</v>
      </c>
      <c r="K1" s="50" t="s">
        <v>1758</v>
      </c>
      <c r="L1" s="50" t="s">
        <v>1759</v>
      </c>
      <c r="M1" s="50" t="s">
        <v>1760</v>
      </c>
      <c r="N1" s="50" t="s">
        <v>1761</v>
      </c>
      <c r="O1" s="50" t="s">
        <v>1762</v>
      </c>
      <c r="P1" s="50" t="s">
        <v>1763</v>
      </c>
      <c r="Q1" s="50" t="s">
        <v>1764</v>
      </c>
      <c r="R1" s="50" t="s">
        <v>1765</v>
      </c>
      <c r="S1" s="50" t="s">
        <v>1766</v>
      </c>
      <c r="T1" s="50" t="s">
        <v>1767</v>
      </c>
      <c r="U1" s="50" t="s">
        <v>1768</v>
      </c>
      <c r="V1" s="50" t="s">
        <v>1769</v>
      </c>
      <c r="W1" s="50" t="s">
        <v>1770</v>
      </c>
      <c r="X1" s="50" t="s">
        <v>1771</v>
      </c>
      <c r="Y1" s="50" t="s">
        <v>1772</v>
      </c>
      <c r="Z1" s="50" t="s">
        <v>1773</v>
      </c>
      <c r="AA1" s="50" t="s">
        <v>1773</v>
      </c>
      <c r="AB1" s="50" t="s">
        <v>1773</v>
      </c>
    </row>
    <row r="2" spans="1:28" hidden="1" x14ac:dyDescent="0.25">
      <c r="A2" s="51" t="s">
        <v>1774</v>
      </c>
      <c r="B2" s="51"/>
      <c r="C2" s="51" t="s">
        <v>1775</v>
      </c>
      <c r="D2" s="51" t="s">
        <v>1776</v>
      </c>
      <c r="E2" s="51"/>
      <c r="F2" s="51" t="s">
        <v>1777</v>
      </c>
      <c r="G2" s="51" t="s">
        <v>1778</v>
      </c>
      <c r="H2" s="51" t="s">
        <v>1779</v>
      </c>
      <c r="I2" s="51">
        <v>1491</v>
      </c>
      <c r="J2" s="51" t="s">
        <v>1780</v>
      </c>
      <c r="K2" s="51" t="s">
        <v>1781</v>
      </c>
      <c r="L2" s="51" t="s">
        <v>1782</v>
      </c>
      <c r="M2" s="51" t="s">
        <v>1488</v>
      </c>
      <c r="N2" s="51" t="s">
        <v>1783</v>
      </c>
      <c r="O2" s="52">
        <v>42278</v>
      </c>
      <c r="P2" s="52">
        <v>42278</v>
      </c>
      <c r="Q2" s="51"/>
      <c r="R2" s="51"/>
      <c r="S2" s="51"/>
      <c r="T2" s="51">
        <v>1</v>
      </c>
      <c r="U2" s="51"/>
      <c r="V2" s="53">
        <v>700000</v>
      </c>
      <c r="W2" s="51"/>
      <c r="X2" s="51"/>
      <c r="Y2" s="53">
        <v>8000.01</v>
      </c>
      <c r="Z2" s="53">
        <v>700000</v>
      </c>
      <c r="AA2" s="54">
        <f>Y2/(V2+W2)</f>
        <v>1.1428585714285715E-2</v>
      </c>
      <c r="AB2" s="54">
        <f>Y2/Z2</f>
        <v>1.1428585714285715E-2</v>
      </c>
    </row>
    <row r="3" spans="1:28" hidden="1" x14ac:dyDescent="0.25">
      <c r="A3" s="51" t="s">
        <v>1784</v>
      </c>
      <c r="B3" s="51"/>
      <c r="C3" s="51"/>
      <c r="D3" s="51" t="s">
        <v>1785</v>
      </c>
      <c r="E3" s="51"/>
      <c r="F3" s="51" t="s">
        <v>1786</v>
      </c>
      <c r="G3" s="51" t="s">
        <v>1787</v>
      </c>
      <c r="H3" s="51" t="s">
        <v>1788</v>
      </c>
      <c r="I3" s="51">
        <v>1671</v>
      </c>
      <c r="J3" s="51" t="s">
        <v>1789</v>
      </c>
      <c r="K3" s="51" t="s">
        <v>1790</v>
      </c>
      <c r="L3" s="51" t="s">
        <v>1782</v>
      </c>
      <c r="M3" s="51" t="s">
        <v>1308</v>
      </c>
      <c r="N3" s="51" t="s">
        <v>1783</v>
      </c>
      <c r="O3" s="52">
        <v>42279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5" t="e">
        <v>#DIV/0!</v>
      </c>
      <c r="AB3" s="55" t="e">
        <v>#DIV/0!</v>
      </c>
    </row>
    <row r="4" spans="1:28" hidden="1" x14ac:dyDescent="0.25">
      <c r="A4" s="51" t="s">
        <v>1784</v>
      </c>
      <c r="B4" s="51"/>
      <c r="C4" s="51"/>
      <c r="D4" s="51" t="s">
        <v>1791</v>
      </c>
      <c r="E4" s="51"/>
      <c r="F4" s="51" t="s">
        <v>1792</v>
      </c>
      <c r="G4" s="51" t="s">
        <v>1787</v>
      </c>
      <c r="H4" s="51" t="s">
        <v>1788</v>
      </c>
      <c r="I4" s="51">
        <v>1671</v>
      </c>
      <c r="J4" s="51" t="s">
        <v>1789</v>
      </c>
      <c r="K4" s="51" t="s">
        <v>1790</v>
      </c>
      <c r="L4" s="51" t="s">
        <v>1782</v>
      </c>
      <c r="M4" s="51" t="s">
        <v>1308</v>
      </c>
      <c r="N4" s="51" t="s">
        <v>1783</v>
      </c>
      <c r="O4" s="52">
        <v>42279</v>
      </c>
      <c r="P4" s="52">
        <v>42279</v>
      </c>
      <c r="Q4" s="51"/>
      <c r="R4" s="51"/>
      <c r="S4" s="51"/>
      <c r="T4" s="51">
        <v>1</v>
      </c>
      <c r="U4" s="51"/>
      <c r="V4" s="53">
        <v>120000</v>
      </c>
      <c r="W4" s="51"/>
      <c r="X4" s="51"/>
      <c r="Y4" s="53">
        <v>1200</v>
      </c>
      <c r="Z4" s="51"/>
      <c r="AA4" s="54">
        <v>0.01</v>
      </c>
      <c r="AB4" s="54">
        <v>0.01</v>
      </c>
    </row>
    <row r="5" spans="1:28" hidden="1" x14ac:dyDescent="0.25">
      <c r="A5" s="51" t="s">
        <v>1784</v>
      </c>
      <c r="B5" s="51"/>
      <c r="C5" s="51"/>
      <c r="D5" s="51" t="s">
        <v>1793</v>
      </c>
      <c r="E5" s="51"/>
      <c r="F5" s="51" t="s">
        <v>1792</v>
      </c>
      <c r="G5" s="51" t="s">
        <v>1787</v>
      </c>
      <c r="H5" s="51" t="s">
        <v>1788</v>
      </c>
      <c r="I5" s="51">
        <v>1671</v>
      </c>
      <c r="J5" s="51" t="s">
        <v>1789</v>
      </c>
      <c r="K5" s="51" t="s">
        <v>1790</v>
      </c>
      <c r="L5" s="51" t="s">
        <v>1782</v>
      </c>
      <c r="M5" s="51" t="s">
        <v>1308</v>
      </c>
      <c r="N5" s="51" t="s">
        <v>1783</v>
      </c>
      <c r="O5" s="52">
        <v>42279</v>
      </c>
      <c r="P5" s="52">
        <v>42279</v>
      </c>
      <c r="Q5" s="51"/>
      <c r="R5" s="51"/>
      <c r="S5" s="51"/>
      <c r="T5" s="51">
        <v>1</v>
      </c>
      <c r="U5" s="51"/>
      <c r="V5" s="53">
        <v>80000</v>
      </c>
      <c r="W5" s="51"/>
      <c r="X5" s="51"/>
      <c r="Y5" s="53">
        <v>800</v>
      </c>
      <c r="Z5" s="51"/>
      <c r="AA5" s="54">
        <v>0.01</v>
      </c>
      <c r="AB5" s="54">
        <v>0.01</v>
      </c>
    </row>
    <row r="6" spans="1:28" hidden="1" x14ac:dyDescent="0.25">
      <c r="A6" s="51" t="s">
        <v>1784</v>
      </c>
      <c r="B6" s="51"/>
      <c r="C6" s="51"/>
      <c r="D6" s="51" t="s">
        <v>1794</v>
      </c>
      <c r="E6" s="51"/>
      <c r="F6" s="51" t="s">
        <v>1786</v>
      </c>
      <c r="G6" s="51" t="s">
        <v>1787</v>
      </c>
      <c r="H6" s="51" t="s">
        <v>1788</v>
      </c>
      <c r="I6" s="51">
        <v>1671</v>
      </c>
      <c r="J6" s="51" t="s">
        <v>1789</v>
      </c>
      <c r="K6" s="51" t="s">
        <v>1790</v>
      </c>
      <c r="L6" s="51" t="s">
        <v>1782</v>
      </c>
      <c r="M6" s="51" t="s">
        <v>1308</v>
      </c>
      <c r="N6" s="51" t="s">
        <v>1783</v>
      </c>
      <c r="O6" s="52">
        <v>42279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5" t="e">
        <v>#DIV/0!</v>
      </c>
      <c r="AB6" s="55" t="e">
        <v>#DIV/0!</v>
      </c>
    </row>
    <row r="7" spans="1:28" hidden="1" x14ac:dyDescent="0.25">
      <c r="A7" s="51" t="s">
        <v>1784</v>
      </c>
      <c r="B7" s="51"/>
      <c r="C7" s="51"/>
      <c r="D7" s="51" t="s">
        <v>1795</v>
      </c>
      <c r="E7" s="51"/>
      <c r="F7" s="51" t="s">
        <v>1786</v>
      </c>
      <c r="G7" s="51" t="s">
        <v>1778</v>
      </c>
      <c r="H7" s="51" t="s">
        <v>1779</v>
      </c>
      <c r="I7" s="51">
        <v>1491</v>
      </c>
      <c r="J7" s="51" t="s">
        <v>1796</v>
      </c>
      <c r="K7" s="51" t="s">
        <v>1797</v>
      </c>
      <c r="L7" s="51" t="s">
        <v>1782</v>
      </c>
      <c r="M7" s="51" t="s">
        <v>1798</v>
      </c>
      <c r="N7" s="51" t="s">
        <v>1783</v>
      </c>
      <c r="O7" s="52">
        <v>42291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5" t="e">
        <v>#DIV/0!</v>
      </c>
      <c r="AB7" s="55" t="e">
        <v>#DIV/0!</v>
      </c>
    </row>
    <row r="8" spans="1:28" hidden="1" x14ac:dyDescent="0.25">
      <c r="A8" s="51" t="s">
        <v>1784</v>
      </c>
      <c r="B8" s="51"/>
      <c r="C8" s="51"/>
      <c r="D8" s="51" t="s">
        <v>1799</v>
      </c>
      <c r="E8" s="51"/>
      <c r="F8" s="51" t="s">
        <v>1800</v>
      </c>
      <c r="G8" s="51" t="s">
        <v>1778</v>
      </c>
      <c r="H8" s="51" t="s">
        <v>1779</v>
      </c>
      <c r="I8" s="51">
        <v>1491</v>
      </c>
      <c r="J8" s="51" t="s">
        <v>1801</v>
      </c>
      <c r="K8" s="51" t="s">
        <v>1802</v>
      </c>
      <c r="L8" s="51" t="s">
        <v>1782</v>
      </c>
      <c r="M8" s="51" t="s">
        <v>1328</v>
      </c>
      <c r="N8" s="51" t="s">
        <v>1783</v>
      </c>
      <c r="O8" s="52">
        <v>42292</v>
      </c>
      <c r="P8" s="51"/>
      <c r="Q8" s="51"/>
      <c r="R8" s="51"/>
      <c r="S8" s="51"/>
      <c r="T8" s="51">
        <v>1</v>
      </c>
      <c r="U8" s="51"/>
      <c r="V8" s="51"/>
      <c r="W8" s="53">
        <v>100000</v>
      </c>
      <c r="X8" s="51"/>
      <c r="Y8" s="53">
        <v>1000</v>
      </c>
      <c r="Z8" s="51"/>
      <c r="AA8" s="54">
        <v>0.01</v>
      </c>
      <c r="AB8" s="54">
        <v>0.01</v>
      </c>
    </row>
    <row r="9" spans="1:28" hidden="1" x14ac:dyDescent="0.25">
      <c r="A9" s="51" t="s">
        <v>1784</v>
      </c>
      <c r="B9" s="51"/>
      <c r="C9" s="51"/>
      <c r="D9" s="51" t="s">
        <v>1803</v>
      </c>
      <c r="E9" s="51"/>
      <c r="F9" s="51" t="s">
        <v>1786</v>
      </c>
      <c r="G9" s="51" t="s">
        <v>1804</v>
      </c>
      <c r="H9" s="51" t="s">
        <v>1805</v>
      </c>
      <c r="I9" s="51">
        <v>1321</v>
      </c>
      <c r="J9" s="51" t="s">
        <v>1806</v>
      </c>
      <c r="K9" s="51" t="s">
        <v>1807</v>
      </c>
      <c r="L9" s="51" t="s">
        <v>1782</v>
      </c>
      <c r="M9" s="51" t="s">
        <v>1394</v>
      </c>
      <c r="N9" s="51" t="s">
        <v>1783</v>
      </c>
      <c r="O9" s="52">
        <v>42292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5" t="e">
        <v>#DIV/0!</v>
      </c>
      <c r="AB9" s="55" t="e">
        <v>#DIV/0!</v>
      </c>
    </row>
    <row r="10" spans="1:28" hidden="1" x14ac:dyDescent="0.25">
      <c r="A10" s="51" t="s">
        <v>1784</v>
      </c>
      <c r="B10" s="51"/>
      <c r="C10" s="51"/>
      <c r="D10" s="51" t="s">
        <v>1808</v>
      </c>
      <c r="E10" s="51"/>
      <c r="F10" s="51" t="s">
        <v>1786</v>
      </c>
      <c r="G10" s="51" t="s">
        <v>1809</v>
      </c>
      <c r="H10" s="51" t="s">
        <v>1810</v>
      </c>
      <c r="I10" s="51">
        <v>4251</v>
      </c>
      <c r="J10" s="51" t="s">
        <v>1811</v>
      </c>
      <c r="K10" s="51" t="s">
        <v>1812</v>
      </c>
      <c r="L10" s="51" t="s">
        <v>1782</v>
      </c>
      <c r="M10" s="51" t="s">
        <v>1085</v>
      </c>
      <c r="N10" s="51" t="s">
        <v>1783</v>
      </c>
      <c r="O10" s="52">
        <v>42290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5" t="e">
        <v>#DIV/0!</v>
      </c>
      <c r="AB10" s="55" t="e">
        <v>#DIV/0!</v>
      </c>
    </row>
    <row r="11" spans="1:28" hidden="1" x14ac:dyDescent="0.25">
      <c r="A11" s="51" t="s">
        <v>1784</v>
      </c>
      <c r="B11" s="51"/>
      <c r="C11" s="51"/>
      <c r="D11" s="51" t="s">
        <v>1813</v>
      </c>
      <c r="E11" s="51"/>
      <c r="F11" s="51" t="s">
        <v>1800</v>
      </c>
      <c r="G11" s="51" t="s">
        <v>1814</v>
      </c>
      <c r="H11" s="51" t="s">
        <v>1815</v>
      </c>
      <c r="I11" s="51">
        <v>1301</v>
      </c>
      <c r="J11" s="51" t="s">
        <v>1816</v>
      </c>
      <c r="K11" s="51" t="s">
        <v>1817</v>
      </c>
      <c r="L11" s="51" t="s">
        <v>1782</v>
      </c>
      <c r="M11" s="51" t="s">
        <v>1528</v>
      </c>
      <c r="N11" s="51" t="s">
        <v>1783</v>
      </c>
      <c r="O11" s="52">
        <v>42292</v>
      </c>
      <c r="P11" s="51"/>
      <c r="Q11" s="51"/>
      <c r="R11" s="51"/>
      <c r="S11" s="51"/>
      <c r="T11" s="51">
        <v>1</v>
      </c>
      <c r="U11" s="51"/>
      <c r="V11" s="51"/>
      <c r="W11" s="53">
        <v>100000</v>
      </c>
      <c r="X11" s="51"/>
      <c r="Y11" s="53">
        <v>3961.57</v>
      </c>
      <c r="Z11" s="51"/>
      <c r="AA11" s="54">
        <v>3.9600000000000003E-2</v>
      </c>
      <c r="AB11" s="54">
        <v>3.9600000000000003E-2</v>
      </c>
    </row>
    <row r="12" spans="1:28" x14ac:dyDescent="0.25">
      <c r="A12" s="51" t="s">
        <v>1784</v>
      </c>
      <c r="B12" s="51"/>
      <c r="C12" s="51"/>
      <c r="D12" s="51" t="s">
        <v>1818</v>
      </c>
      <c r="E12" s="51"/>
      <c r="F12" s="51" t="s">
        <v>1800</v>
      </c>
      <c r="G12" s="51" t="s">
        <v>1814</v>
      </c>
      <c r="H12" s="51" t="s">
        <v>1815</v>
      </c>
      <c r="I12" s="51">
        <v>1301</v>
      </c>
      <c r="J12" s="51" t="s">
        <v>1819</v>
      </c>
      <c r="K12" s="51" t="s">
        <v>1820</v>
      </c>
      <c r="L12" s="51" t="s">
        <v>1782</v>
      </c>
      <c r="M12" s="51" t="s">
        <v>1481</v>
      </c>
      <c r="N12" s="51" t="s">
        <v>1783</v>
      </c>
      <c r="O12" s="52">
        <v>42284</v>
      </c>
      <c r="P12" s="51"/>
      <c r="Q12" s="51"/>
      <c r="R12" s="51"/>
      <c r="S12" s="51"/>
      <c r="T12" s="51">
        <v>2</v>
      </c>
      <c r="U12" s="51"/>
      <c r="V12" s="51"/>
      <c r="W12" s="53">
        <v>100000</v>
      </c>
      <c r="X12" s="51"/>
      <c r="Y12" s="53">
        <v>5268.15</v>
      </c>
      <c r="Z12" s="51"/>
      <c r="AA12" s="54">
        <v>5.2699999999999997E-2</v>
      </c>
      <c r="AB12" s="54">
        <v>5.2699999999999997E-2</v>
      </c>
    </row>
    <row r="13" spans="1:28" hidden="1" x14ac:dyDescent="0.25">
      <c r="A13" s="51" t="s">
        <v>1784</v>
      </c>
      <c r="B13" s="51"/>
      <c r="C13" s="51"/>
      <c r="D13" s="51" t="s">
        <v>1821</v>
      </c>
      <c r="E13" s="51"/>
      <c r="F13" s="51" t="s">
        <v>1786</v>
      </c>
      <c r="G13" s="51" t="s">
        <v>1778</v>
      </c>
      <c r="H13" s="51" t="s">
        <v>1779</v>
      </c>
      <c r="I13" s="51">
        <v>1491</v>
      </c>
      <c r="J13" s="51" t="s">
        <v>1822</v>
      </c>
      <c r="K13" s="51" t="s">
        <v>1823</v>
      </c>
      <c r="L13" s="51" t="s">
        <v>1782</v>
      </c>
      <c r="M13" s="51" t="s">
        <v>1824</v>
      </c>
      <c r="N13" s="51" t="s">
        <v>1783</v>
      </c>
      <c r="O13" s="52">
        <v>42293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5" t="e">
        <v>#DIV/0!</v>
      </c>
      <c r="AB13" s="55" t="e">
        <v>#DIV/0!</v>
      </c>
    </row>
    <row r="14" spans="1:28" hidden="1" x14ac:dyDescent="0.25">
      <c r="A14" s="51" t="s">
        <v>1784</v>
      </c>
      <c r="B14" s="51"/>
      <c r="C14" s="51"/>
      <c r="D14" s="51" t="s">
        <v>1825</v>
      </c>
      <c r="E14" s="51"/>
      <c r="F14" s="51" t="s">
        <v>1786</v>
      </c>
      <c r="G14" s="51" t="s">
        <v>1778</v>
      </c>
      <c r="H14" s="51" t="s">
        <v>1779</v>
      </c>
      <c r="I14" s="51">
        <v>1491</v>
      </c>
      <c r="J14" s="51" t="s">
        <v>1826</v>
      </c>
      <c r="K14" s="51" t="s">
        <v>1827</v>
      </c>
      <c r="L14" s="51" t="s">
        <v>1782</v>
      </c>
      <c r="M14" s="51" t="s">
        <v>1529</v>
      </c>
      <c r="N14" s="51" t="s">
        <v>1783</v>
      </c>
      <c r="O14" s="52">
        <v>42285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5" t="e">
        <v>#DIV/0!</v>
      </c>
      <c r="AB14" s="55" t="e">
        <v>#DIV/0!</v>
      </c>
    </row>
    <row r="15" spans="1:28" hidden="1" x14ac:dyDescent="0.25">
      <c r="A15" s="51" t="s">
        <v>1784</v>
      </c>
      <c r="B15" s="51"/>
      <c r="C15" s="51"/>
      <c r="D15" s="51" t="s">
        <v>1828</v>
      </c>
      <c r="E15" s="51"/>
      <c r="F15" s="51" t="s">
        <v>1829</v>
      </c>
      <c r="G15" s="51" t="s">
        <v>1804</v>
      </c>
      <c r="H15" s="51" t="s">
        <v>1805</v>
      </c>
      <c r="I15" s="51">
        <v>1321</v>
      </c>
      <c r="J15" s="51" t="s">
        <v>1830</v>
      </c>
      <c r="K15" s="51" t="s">
        <v>1831</v>
      </c>
      <c r="L15" s="51" t="s">
        <v>1782</v>
      </c>
      <c r="M15" s="51" t="s">
        <v>1832</v>
      </c>
      <c r="N15" s="51" t="s">
        <v>1783</v>
      </c>
      <c r="O15" s="52">
        <v>42296</v>
      </c>
      <c r="P15" s="52">
        <v>42299</v>
      </c>
      <c r="Q15" s="51"/>
      <c r="R15" s="51"/>
      <c r="S15" s="51"/>
      <c r="T15" s="51">
        <v>1</v>
      </c>
      <c r="U15" s="51"/>
      <c r="V15" s="51"/>
      <c r="W15" s="53">
        <v>80000</v>
      </c>
      <c r="X15" s="51"/>
      <c r="Y15" s="53">
        <v>41000</v>
      </c>
      <c r="Z15" s="51"/>
      <c r="AA15" s="54">
        <v>0.51249999999999996</v>
      </c>
      <c r="AB15" s="54">
        <v>0.51249999999999996</v>
      </c>
    </row>
    <row r="16" spans="1:28" hidden="1" x14ac:dyDescent="0.25">
      <c r="A16" s="51" t="s">
        <v>1784</v>
      </c>
      <c r="B16" s="51"/>
      <c r="C16" s="51"/>
      <c r="D16" s="51" t="s">
        <v>1833</v>
      </c>
      <c r="E16" s="51"/>
      <c r="F16" s="51" t="s">
        <v>1800</v>
      </c>
      <c r="G16" s="51" t="s">
        <v>1804</v>
      </c>
      <c r="H16" s="51" t="s">
        <v>1805</v>
      </c>
      <c r="I16" s="51">
        <v>1321</v>
      </c>
      <c r="J16" s="51" t="s">
        <v>1816</v>
      </c>
      <c r="K16" s="51" t="s">
        <v>1817</v>
      </c>
      <c r="L16" s="51" t="s">
        <v>1782</v>
      </c>
      <c r="M16" s="51" t="s">
        <v>1528</v>
      </c>
      <c r="N16" s="51" t="s">
        <v>1834</v>
      </c>
      <c r="O16" s="52">
        <v>42286</v>
      </c>
      <c r="P16" s="51"/>
      <c r="Q16" s="51"/>
      <c r="R16" s="51"/>
      <c r="S16" s="51"/>
      <c r="T16" s="51">
        <v>1</v>
      </c>
      <c r="U16" s="51"/>
      <c r="V16" s="53">
        <v>30000</v>
      </c>
      <c r="W16" s="51"/>
      <c r="X16" s="51"/>
      <c r="Y16" s="51"/>
      <c r="Z16" s="51"/>
      <c r="AA16" s="56"/>
      <c r="AB16" s="56"/>
    </row>
    <row r="17" spans="1:28" hidden="1" x14ac:dyDescent="0.25">
      <c r="A17" s="51" t="s">
        <v>1784</v>
      </c>
      <c r="B17" s="51"/>
      <c r="C17" s="51"/>
      <c r="D17" s="51" t="s">
        <v>1835</v>
      </c>
      <c r="E17" s="51"/>
      <c r="F17" s="51" t="s">
        <v>1800</v>
      </c>
      <c r="G17" s="51" t="s">
        <v>1804</v>
      </c>
      <c r="H17" s="51" t="s">
        <v>1805</v>
      </c>
      <c r="I17" s="51">
        <v>1321</v>
      </c>
      <c r="J17" s="51" t="s">
        <v>1836</v>
      </c>
      <c r="K17" s="51" t="s">
        <v>1837</v>
      </c>
      <c r="L17" s="51" t="s">
        <v>1782</v>
      </c>
      <c r="M17" s="51" t="s">
        <v>929</v>
      </c>
      <c r="N17" s="51" t="s">
        <v>1783</v>
      </c>
      <c r="O17" s="52">
        <v>42290</v>
      </c>
      <c r="P17" s="51"/>
      <c r="Q17" s="51"/>
      <c r="R17" s="51"/>
      <c r="S17" s="51"/>
      <c r="T17" s="51">
        <v>1</v>
      </c>
      <c r="U17" s="51"/>
      <c r="V17" s="53">
        <v>50000</v>
      </c>
      <c r="W17" s="51"/>
      <c r="X17" s="51"/>
      <c r="Y17" s="51"/>
      <c r="Z17" s="51"/>
      <c r="AA17" s="56"/>
      <c r="AB17" s="56"/>
    </row>
    <row r="18" spans="1:28" hidden="1" x14ac:dyDescent="0.25">
      <c r="A18" s="51" t="s">
        <v>1784</v>
      </c>
      <c r="B18" s="51"/>
      <c r="C18" s="51"/>
      <c r="D18" s="51" t="s">
        <v>1838</v>
      </c>
      <c r="E18" s="51"/>
      <c r="F18" s="51" t="s">
        <v>1829</v>
      </c>
      <c r="G18" s="51" t="s">
        <v>1778</v>
      </c>
      <c r="H18" s="51" t="s">
        <v>1779</v>
      </c>
      <c r="I18" s="51">
        <v>1491</v>
      </c>
      <c r="J18" s="51" t="s">
        <v>1839</v>
      </c>
      <c r="K18" s="51" t="s">
        <v>1840</v>
      </c>
      <c r="L18" s="51" t="s">
        <v>1782</v>
      </c>
      <c r="M18" s="51" t="s">
        <v>1314</v>
      </c>
      <c r="N18" s="51" t="s">
        <v>1783</v>
      </c>
      <c r="O18" s="52">
        <v>42286</v>
      </c>
      <c r="P18" s="52">
        <v>42299</v>
      </c>
      <c r="Q18" s="51"/>
      <c r="R18" s="51"/>
      <c r="S18" s="51"/>
      <c r="T18" s="51">
        <v>1</v>
      </c>
      <c r="U18" s="51"/>
      <c r="V18" s="53">
        <v>260000</v>
      </c>
      <c r="W18" s="51"/>
      <c r="X18" s="51"/>
      <c r="Y18" s="53">
        <v>5000</v>
      </c>
      <c r="Z18" s="51"/>
      <c r="AA18" s="54">
        <v>1.9199999999999998E-2</v>
      </c>
      <c r="AB18" s="54">
        <v>1.9199999999999998E-2</v>
      </c>
    </row>
    <row r="19" spans="1:28" hidden="1" x14ac:dyDescent="0.25">
      <c r="A19" s="51" t="s">
        <v>1784</v>
      </c>
      <c r="B19" s="51"/>
      <c r="C19" s="51"/>
      <c r="D19" s="51" t="s">
        <v>1841</v>
      </c>
      <c r="E19" s="51"/>
      <c r="F19" s="51" t="s">
        <v>1829</v>
      </c>
      <c r="G19" s="51" t="s">
        <v>1804</v>
      </c>
      <c r="H19" s="51" t="s">
        <v>1805</v>
      </c>
      <c r="I19" s="51">
        <v>1321</v>
      </c>
      <c r="J19" s="51" t="s">
        <v>1806</v>
      </c>
      <c r="K19" s="51" t="s">
        <v>1807</v>
      </c>
      <c r="L19" s="51" t="s">
        <v>1782</v>
      </c>
      <c r="M19" s="51" t="s">
        <v>1394</v>
      </c>
      <c r="N19" s="51" t="s">
        <v>1783</v>
      </c>
      <c r="O19" s="52">
        <v>42293</v>
      </c>
      <c r="P19" s="52">
        <v>42297</v>
      </c>
      <c r="Q19" s="51"/>
      <c r="R19" s="51"/>
      <c r="S19" s="51"/>
      <c r="T19" s="51">
        <v>1</v>
      </c>
      <c r="U19" s="51"/>
      <c r="V19" s="51"/>
      <c r="W19" s="53">
        <v>50000</v>
      </c>
      <c r="X19" s="51"/>
      <c r="Y19" s="53">
        <v>778.35</v>
      </c>
      <c r="Z19" s="51"/>
      <c r="AA19" s="54">
        <v>1.5599999999999999E-2</v>
      </c>
      <c r="AB19" s="54">
        <v>1.5599999999999999E-2</v>
      </c>
    </row>
    <row r="20" spans="1:28" hidden="1" x14ac:dyDescent="0.25">
      <c r="A20" s="51" t="s">
        <v>1784</v>
      </c>
      <c r="B20" s="51"/>
      <c r="C20" s="51"/>
      <c r="D20" s="51" t="s">
        <v>1842</v>
      </c>
      <c r="E20" s="51"/>
      <c r="F20" s="51" t="s">
        <v>1786</v>
      </c>
      <c r="G20" s="51" t="s">
        <v>1843</v>
      </c>
      <c r="H20" s="51" t="s">
        <v>1844</v>
      </c>
      <c r="I20" s="51">
        <v>1271</v>
      </c>
      <c r="J20" s="51" t="s">
        <v>1845</v>
      </c>
      <c r="K20" s="51" t="s">
        <v>1846</v>
      </c>
      <c r="L20" s="51" t="s">
        <v>1782</v>
      </c>
      <c r="M20" s="51" t="s">
        <v>944</v>
      </c>
      <c r="N20" s="51" t="s">
        <v>1783</v>
      </c>
      <c r="O20" s="52">
        <v>42293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5" t="e">
        <v>#DIV/0!</v>
      </c>
      <c r="AB20" s="55" t="e">
        <v>#DIV/0!</v>
      </c>
    </row>
    <row r="21" spans="1:28" hidden="1" x14ac:dyDescent="0.25">
      <c r="A21" s="51" t="s">
        <v>1784</v>
      </c>
      <c r="B21" s="51"/>
      <c r="C21" s="51"/>
      <c r="D21" s="51" t="s">
        <v>1847</v>
      </c>
      <c r="E21" s="51"/>
      <c r="F21" s="51" t="s">
        <v>1792</v>
      </c>
      <c r="G21" s="51" t="s">
        <v>1778</v>
      </c>
      <c r="H21" s="51" t="s">
        <v>1779</v>
      </c>
      <c r="I21" s="51">
        <v>1491</v>
      </c>
      <c r="J21" s="51" t="s">
        <v>1806</v>
      </c>
      <c r="K21" s="51" t="s">
        <v>1807</v>
      </c>
      <c r="L21" s="51" t="s">
        <v>1782</v>
      </c>
      <c r="M21" s="51" t="s">
        <v>1394</v>
      </c>
      <c r="N21" s="51" t="s">
        <v>1783</v>
      </c>
      <c r="O21" s="52">
        <v>42290</v>
      </c>
      <c r="P21" s="52">
        <v>42297</v>
      </c>
      <c r="Q21" s="51"/>
      <c r="R21" s="51"/>
      <c r="S21" s="51"/>
      <c r="T21" s="51">
        <v>1</v>
      </c>
      <c r="U21" s="51"/>
      <c r="V21" s="53">
        <v>250000</v>
      </c>
      <c r="W21" s="51"/>
      <c r="X21" s="51"/>
      <c r="Y21" s="53">
        <v>54602.62</v>
      </c>
      <c r="Z21" s="51"/>
      <c r="AA21" s="54">
        <v>0.21840000000000001</v>
      </c>
      <c r="AB21" s="54">
        <v>0.21840000000000001</v>
      </c>
    </row>
    <row r="22" spans="1:28" hidden="1" x14ac:dyDescent="0.25">
      <c r="A22" s="51" t="s">
        <v>1784</v>
      </c>
      <c r="B22" s="51"/>
      <c r="C22" s="51"/>
      <c r="D22" s="51" t="s">
        <v>1848</v>
      </c>
      <c r="E22" s="51"/>
      <c r="F22" s="51" t="s">
        <v>1786</v>
      </c>
      <c r="G22" s="51" t="s">
        <v>1849</v>
      </c>
      <c r="H22" s="51" t="s">
        <v>1850</v>
      </c>
      <c r="I22" s="51">
        <v>4491</v>
      </c>
      <c r="J22" s="51" t="s">
        <v>1845</v>
      </c>
      <c r="K22" s="51" t="s">
        <v>1846</v>
      </c>
      <c r="L22" s="51" t="s">
        <v>1782</v>
      </c>
      <c r="M22" s="51" t="s">
        <v>944</v>
      </c>
      <c r="N22" s="51" t="s">
        <v>1783</v>
      </c>
      <c r="O22" s="52">
        <v>42293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5" t="e">
        <v>#DIV/0!</v>
      </c>
      <c r="AB22" s="55" t="e">
        <v>#DIV/0!</v>
      </c>
    </row>
    <row r="23" spans="1:28" hidden="1" x14ac:dyDescent="0.25">
      <c r="A23" s="51" t="s">
        <v>1784</v>
      </c>
      <c r="B23" s="51"/>
      <c r="C23" s="51"/>
      <c r="D23" s="51" t="s">
        <v>1851</v>
      </c>
      <c r="E23" s="51"/>
      <c r="F23" s="51" t="s">
        <v>1792</v>
      </c>
      <c r="G23" s="51" t="s">
        <v>1852</v>
      </c>
      <c r="H23" s="51" t="s">
        <v>1853</v>
      </c>
      <c r="I23" s="51">
        <v>1451</v>
      </c>
      <c r="J23" s="51" t="s">
        <v>1854</v>
      </c>
      <c r="K23" s="51" t="s">
        <v>1855</v>
      </c>
      <c r="L23" s="51" t="s">
        <v>1782</v>
      </c>
      <c r="M23" s="51" t="s">
        <v>1856</v>
      </c>
      <c r="N23" s="51" t="s">
        <v>1783</v>
      </c>
      <c r="O23" s="52">
        <v>42283</v>
      </c>
      <c r="P23" s="52">
        <v>42286</v>
      </c>
      <c r="Q23" s="51"/>
      <c r="R23" s="51"/>
      <c r="S23" s="51"/>
      <c r="T23" s="51">
        <v>1</v>
      </c>
      <c r="U23" s="51"/>
      <c r="V23" s="51"/>
      <c r="W23" s="53">
        <v>40000</v>
      </c>
      <c r="X23" s="51"/>
      <c r="Y23" s="53">
        <v>1600</v>
      </c>
      <c r="Z23" s="51"/>
      <c r="AA23" s="54">
        <v>0.04</v>
      </c>
      <c r="AB23" s="54">
        <v>0.04</v>
      </c>
    </row>
    <row r="24" spans="1:28" hidden="1" x14ac:dyDescent="0.25">
      <c r="A24" s="51" t="s">
        <v>1784</v>
      </c>
      <c r="B24" s="51"/>
      <c r="C24" s="51"/>
      <c r="D24" s="51" t="s">
        <v>1857</v>
      </c>
      <c r="E24" s="51"/>
      <c r="F24" s="51" t="s">
        <v>1786</v>
      </c>
      <c r="G24" s="51" t="s">
        <v>1858</v>
      </c>
      <c r="H24" s="51" t="s">
        <v>1859</v>
      </c>
      <c r="I24" s="51">
        <v>1471</v>
      </c>
      <c r="J24" s="51" t="s">
        <v>1796</v>
      </c>
      <c r="K24" s="51" t="s">
        <v>1797</v>
      </c>
      <c r="L24" s="51" t="s">
        <v>1782</v>
      </c>
      <c r="M24" s="51" t="s">
        <v>1798</v>
      </c>
      <c r="N24" s="51" t="s">
        <v>1783</v>
      </c>
      <c r="O24" s="52">
        <v>42291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5" t="e">
        <v>#DIV/0!</v>
      </c>
      <c r="AB24" s="55" t="e">
        <v>#DIV/0!</v>
      </c>
    </row>
    <row r="25" spans="1:28" hidden="1" x14ac:dyDescent="0.25">
      <c r="A25" s="51" t="s">
        <v>1784</v>
      </c>
      <c r="B25" s="51"/>
      <c r="C25" s="51"/>
      <c r="D25" s="51" t="s">
        <v>1860</v>
      </c>
      <c r="E25" s="51"/>
      <c r="F25" s="51" t="s">
        <v>1786</v>
      </c>
      <c r="G25" s="51" t="s">
        <v>1804</v>
      </c>
      <c r="H25" s="51" t="s">
        <v>1805</v>
      </c>
      <c r="I25" s="51">
        <v>1321</v>
      </c>
      <c r="J25" s="51" t="s">
        <v>1796</v>
      </c>
      <c r="K25" s="51" t="s">
        <v>1797</v>
      </c>
      <c r="L25" s="51" t="s">
        <v>1782</v>
      </c>
      <c r="M25" s="51" t="s">
        <v>1798</v>
      </c>
      <c r="N25" s="51" t="s">
        <v>1783</v>
      </c>
      <c r="O25" s="52">
        <v>42291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5" t="e">
        <v>#DIV/0!</v>
      </c>
      <c r="AB25" s="55" t="e">
        <v>#DIV/0!</v>
      </c>
    </row>
    <row r="26" spans="1:28" hidden="1" x14ac:dyDescent="0.25">
      <c r="A26" s="51" t="s">
        <v>1784</v>
      </c>
      <c r="B26" s="51"/>
      <c r="C26" s="51"/>
      <c r="D26" s="51" t="s">
        <v>1861</v>
      </c>
      <c r="E26" s="51"/>
      <c r="F26" s="51" t="s">
        <v>1786</v>
      </c>
      <c r="G26" s="51" t="s">
        <v>1858</v>
      </c>
      <c r="H26" s="51" t="s">
        <v>1859</v>
      </c>
      <c r="I26" s="51">
        <v>1471</v>
      </c>
      <c r="J26" s="51" t="s">
        <v>1796</v>
      </c>
      <c r="K26" s="51" t="s">
        <v>1797</v>
      </c>
      <c r="L26" s="51" t="s">
        <v>1782</v>
      </c>
      <c r="M26" s="51" t="s">
        <v>1798</v>
      </c>
      <c r="N26" s="51" t="s">
        <v>1783</v>
      </c>
      <c r="O26" s="52">
        <v>42292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5" t="e">
        <v>#DIV/0!</v>
      </c>
      <c r="AB26" s="55" t="e">
        <v>#DIV/0!</v>
      </c>
    </row>
    <row r="27" spans="1:28" hidden="1" x14ac:dyDescent="0.25">
      <c r="A27" s="51" t="s">
        <v>1784</v>
      </c>
      <c r="B27" s="51"/>
      <c r="C27" s="51"/>
      <c r="D27" s="51" t="s">
        <v>1862</v>
      </c>
      <c r="E27" s="51"/>
      <c r="F27" s="51" t="s">
        <v>1786</v>
      </c>
      <c r="G27" s="51" t="s">
        <v>1778</v>
      </c>
      <c r="H27" s="51" t="s">
        <v>1779</v>
      </c>
      <c r="I27" s="51">
        <v>1491</v>
      </c>
      <c r="J27" s="51" t="s">
        <v>1816</v>
      </c>
      <c r="K27" s="51" t="s">
        <v>1817</v>
      </c>
      <c r="L27" s="51" t="s">
        <v>1782</v>
      </c>
      <c r="M27" s="51" t="s">
        <v>1528</v>
      </c>
      <c r="N27" s="51" t="s">
        <v>1783</v>
      </c>
      <c r="O27" s="52">
        <v>42293</v>
      </c>
      <c r="P27" s="51"/>
      <c r="Q27" s="51"/>
      <c r="R27" s="51"/>
      <c r="S27" s="51"/>
      <c r="T27" s="51">
        <v>1</v>
      </c>
      <c r="U27" s="51"/>
      <c r="V27" s="51"/>
      <c r="W27" s="53">
        <v>30000</v>
      </c>
      <c r="X27" s="51"/>
      <c r="Y27" s="51"/>
      <c r="Z27" s="51"/>
      <c r="AA27" s="56"/>
      <c r="AB27" s="56"/>
    </row>
    <row r="28" spans="1:28" hidden="1" x14ac:dyDescent="0.25">
      <c r="A28" s="51" t="s">
        <v>1784</v>
      </c>
      <c r="B28" s="51"/>
      <c r="C28" s="51"/>
      <c r="D28" s="51" t="s">
        <v>1863</v>
      </c>
      <c r="E28" s="51"/>
      <c r="F28" s="51" t="s">
        <v>1792</v>
      </c>
      <c r="G28" s="51" t="s">
        <v>1858</v>
      </c>
      <c r="H28" s="51" t="s">
        <v>1859</v>
      </c>
      <c r="I28" s="51">
        <v>1471</v>
      </c>
      <c r="J28" s="51" t="s">
        <v>1864</v>
      </c>
      <c r="K28" s="51" t="s">
        <v>1865</v>
      </c>
      <c r="L28" s="51" t="s">
        <v>1782</v>
      </c>
      <c r="M28" s="51" t="s">
        <v>1254</v>
      </c>
      <c r="N28" s="51" t="s">
        <v>1783</v>
      </c>
      <c r="O28" s="52">
        <v>42293</v>
      </c>
      <c r="P28" s="52">
        <v>42293</v>
      </c>
      <c r="Q28" s="51"/>
      <c r="R28" s="51"/>
      <c r="S28" s="51"/>
      <c r="T28" s="51">
        <v>1</v>
      </c>
      <c r="U28" s="51"/>
      <c r="V28" s="51"/>
      <c r="W28" s="53">
        <v>80000</v>
      </c>
      <c r="X28" s="51"/>
      <c r="Y28" s="53">
        <v>9286.02</v>
      </c>
      <c r="Z28" s="51"/>
      <c r="AA28" s="54">
        <v>0.11609999999999999</v>
      </c>
      <c r="AB28" s="54">
        <v>0.11609999999999999</v>
      </c>
    </row>
    <row r="29" spans="1:28" hidden="1" x14ac:dyDescent="0.25">
      <c r="A29" s="51" t="s">
        <v>1784</v>
      </c>
      <c r="B29" s="51"/>
      <c r="C29" s="51"/>
      <c r="D29" s="51" t="s">
        <v>1866</v>
      </c>
      <c r="E29" s="51"/>
      <c r="F29" s="51" t="s">
        <v>1829</v>
      </c>
      <c r="G29" s="51" t="s">
        <v>1843</v>
      </c>
      <c r="H29" s="51" t="s">
        <v>1844</v>
      </c>
      <c r="I29" s="51">
        <v>1271</v>
      </c>
      <c r="J29" s="51" t="s">
        <v>1854</v>
      </c>
      <c r="K29" s="51" t="s">
        <v>1855</v>
      </c>
      <c r="L29" s="51" t="s">
        <v>1782</v>
      </c>
      <c r="M29" s="51" t="s">
        <v>1856</v>
      </c>
      <c r="N29" s="51" t="s">
        <v>1783</v>
      </c>
      <c r="O29" s="52">
        <v>42284</v>
      </c>
      <c r="P29" s="52">
        <v>42304</v>
      </c>
      <c r="Q29" s="51"/>
      <c r="R29" s="51"/>
      <c r="S29" s="51"/>
      <c r="T29" s="51">
        <v>1</v>
      </c>
      <c r="U29" s="51"/>
      <c r="V29" s="51"/>
      <c r="W29" s="53">
        <v>30000</v>
      </c>
      <c r="X29" s="51"/>
      <c r="Y29" s="53">
        <v>2491.61</v>
      </c>
      <c r="Z29" s="51"/>
      <c r="AA29" s="54">
        <v>8.3099999999999993E-2</v>
      </c>
      <c r="AB29" s="54">
        <v>8.3099999999999993E-2</v>
      </c>
    </row>
    <row r="30" spans="1:28" x14ac:dyDescent="0.25">
      <c r="A30" s="51" t="s">
        <v>1784</v>
      </c>
      <c r="B30" s="51"/>
      <c r="C30" s="51"/>
      <c r="D30" s="51" t="s">
        <v>1867</v>
      </c>
      <c r="E30" s="51"/>
      <c r="F30" s="51" t="s">
        <v>1829</v>
      </c>
      <c r="G30" s="51" t="s">
        <v>1804</v>
      </c>
      <c r="H30" s="51" t="s">
        <v>1805</v>
      </c>
      <c r="I30" s="51">
        <v>1321</v>
      </c>
      <c r="J30" s="51" t="s">
        <v>1830</v>
      </c>
      <c r="K30" s="51" t="s">
        <v>1831</v>
      </c>
      <c r="L30" s="51" t="s">
        <v>1782</v>
      </c>
      <c r="M30" s="51" t="s">
        <v>1832</v>
      </c>
      <c r="N30" s="51" t="s">
        <v>1783</v>
      </c>
      <c r="O30" s="52">
        <v>42291</v>
      </c>
      <c r="P30" s="52">
        <v>42299</v>
      </c>
      <c r="Q30" s="51"/>
      <c r="R30" s="51"/>
      <c r="S30" s="51"/>
      <c r="T30" s="51">
        <v>1</v>
      </c>
      <c r="U30" s="51"/>
      <c r="V30" s="51"/>
      <c r="W30" s="53">
        <v>120000</v>
      </c>
      <c r="X30" s="51"/>
      <c r="Y30" s="53">
        <v>8150.26</v>
      </c>
      <c r="Z30" s="51"/>
      <c r="AA30" s="54">
        <v>6.7900000000000002E-2</v>
      </c>
      <c r="AB30" s="54">
        <v>6.7900000000000002E-2</v>
      </c>
    </row>
    <row r="31" spans="1:28" hidden="1" x14ac:dyDescent="0.25">
      <c r="A31" s="51" t="s">
        <v>1784</v>
      </c>
      <c r="B31" s="51"/>
      <c r="C31" s="51"/>
      <c r="D31" s="51" t="s">
        <v>1868</v>
      </c>
      <c r="E31" s="51"/>
      <c r="F31" s="51" t="s">
        <v>1786</v>
      </c>
      <c r="G31" s="51" t="s">
        <v>1778</v>
      </c>
      <c r="H31" s="51" t="s">
        <v>1779</v>
      </c>
      <c r="I31" s="51">
        <v>1491</v>
      </c>
      <c r="J31" s="51" t="s">
        <v>1869</v>
      </c>
      <c r="K31" s="51" t="s">
        <v>1870</v>
      </c>
      <c r="L31" s="51" t="s">
        <v>1782</v>
      </c>
      <c r="M31" s="51" t="s">
        <v>1871</v>
      </c>
      <c r="N31" s="51" t="s">
        <v>1783</v>
      </c>
      <c r="O31" s="52">
        <v>42297</v>
      </c>
      <c r="P31" s="51"/>
      <c r="Q31" s="51"/>
      <c r="R31" s="51"/>
      <c r="S31" s="51"/>
      <c r="T31" s="51">
        <v>1</v>
      </c>
      <c r="U31" s="51"/>
      <c r="V31" s="51"/>
      <c r="W31" s="51"/>
      <c r="X31" s="51"/>
      <c r="Y31" s="51"/>
      <c r="Z31" s="51"/>
      <c r="AA31" s="55" t="e">
        <v>#DIV/0!</v>
      </c>
      <c r="AB31" s="55" t="e">
        <v>#DIV/0!</v>
      </c>
    </row>
    <row r="32" spans="1:28" x14ac:dyDescent="0.25">
      <c r="A32" s="51" t="s">
        <v>1784</v>
      </c>
      <c r="B32" s="51"/>
      <c r="C32" s="51"/>
      <c r="D32" s="51" t="s">
        <v>1872</v>
      </c>
      <c r="E32" s="51"/>
      <c r="F32" s="51" t="s">
        <v>1792</v>
      </c>
      <c r="G32" s="51" t="s">
        <v>1778</v>
      </c>
      <c r="H32" s="51" t="s">
        <v>1779</v>
      </c>
      <c r="I32" s="51">
        <v>1491</v>
      </c>
      <c r="J32" s="51" t="s">
        <v>1869</v>
      </c>
      <c r="K32" s="51" t="s">
        <v>1870</v>
      </c>
      <c r="L32" s="51" t="s">
        <v>1782</v>
      </c>
      <c r="M32" s="51" t="s">
        <v>1871</v>
      </c>
      <c r="N32" s="51" t="s">
        <v>1783</v>
      </c>
      <c r="O32" s="52">
        <v>42297</v>
      </c>
      <c r="P32" s="52">
        <v>42298</v>
      </c>
      <c r="Q32" s="51"/>
      <c r="R32" s="51"/>
      <c r="S32" s="51"/>
      <c r="T32" s="51">
        <v>1</v>
      </c>
      <c r="U32" s="51"/>
      <c r="V32" s="51"/>
      <c r="W32" s="53">
        <v>100000</v>
      </c>
      <c r="X32" s="51"/>
      <c r="Y32" s="53">
        <v>5000</v>
      </c>
      <c r="Z32" s="51"/>
      <c r="AA32" s="54">
        <v>0.05</v>
      </c>
      <c r="AB32" s="54">
        <v>0.05</v>
      </c>
    </row>
    <row r="33" spans="1:28" hidden="1" x14ac:dyDescent="0.25">
      <c r="A33" s="51" t="s">
        <v>1784</v>
      </c>
      <c r="B33" s="51"/>
      <c r="C33" s="51"/>
      <c r="D33" s="51" t="s">
        <v>1873</v>
      </c>
      <c r="E33" s="51"/>
      <c r="F33" s="51" t="s">
        <v>1786</v>
      </c>
      <c r="G33" s="51" t="s">
        <v>1804</v>
      </c>
      <c r="H33" s="51" t="s">
        <v>1805</v>
      </c>
      <c r="I33" s="51">
        <v>1321</v>
      </c>
      <c r="J33" s="51" t="s">
        <v>1845</v>
      </c>
      <c r="K33" s="51" t="s">
        <v>1846</v>
      </c>
      <c r="L33" s="51" t="s">
        <v>1782</v>
      </c>
      <c r="M33" s="51" t="s">
        <v>944</v>
      </c>
      <c r="N33" s="51" t="s">
        <v>1834</v>
      </c>
      <c r="O33" s="52">
        <v>42298</v>
      </c>
      <c r="P33" s="51"/>
      <c r="Q33" s="51"/>
      <c r="R33" s="51"/>
      <c r="S33" s="51"/>
      <c r="T33" s="51">
        <v>1</v>
      </c>
      <c r="U33" s="51"/>
      <c r="V33" s="53">
        <v>30000</v>
      </c>
      <c r="W33" s="51"/>
      <c r="X33" s="51"/>
      <c r="Y33" s="51"/>
      <c r="Z33" s="51"/>
      <c r="AA33" s="56"/>
      <c r="AB33" s="56"/>
    </row>
    <row r="34" spans="1:28" hidden="1" x14ac:dyDescent="0.25">
      <c r="A34" s="51" t="s">
        <v>1784</v>
      </c>
      <c r="B34" s="51"/>
      <c r="C34" s="51"/>
      <c r="D34" s="51" t="s">
        <v>1874</v>
      </c>
      <c r="E34" s="51"/>
      <c r="F34" s="51" t="s">
        <v>1786</v>
      </c>
      <c r="G34" s="51" t="s">
        <v>1875</v>
      </c>
      <c r="H34" s="51" t="s">
        <v>1876</v>
      </c>
      <c r="I34" s="51">
        <v>1481</v>
      </c>
      <c r="J34" s="51" t="s">
        <v>1796</v>
      </c>
      <c r="K34" s="51" t="s">
        <v>1797</v>
      </c>
      <c r="L34" s="51" t="s">
        <v>1782</v>
      </c>
      <c r="M34" s="51" t="s">
        <v>1798</v>
      </c>
      <c r="N34" s="51" t="s">
        <v>1783</v>
      </c>
      <c r="O34" s="52">
        <v>42296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5" t="e">
        <v>#DIV/0!</v>
      </c>
      <c r="AB34" s="55" t="e">
        <v>#DIV/0!</v>
      </c>
    </row>
    <row r="35" spans="1:28" hidden="1" x14ac:dyDescent="0.25">
      <c r="A35" s="51" t="s">
        <v>1784</v>
      </c>
      <c r="B35" s="51"/>
      <c r="C35" s="51"/>
      <c r="D35" s="51" t="s">
        <v>1877</v>
      </c>
      <c r="E35" s="51"/>
      <c r="F35" s="51" t="s">
        <v>1786</v>
      </c>
      <c r="G35" s="51" t="s">
        <v>1787</v>
      </c>
      <c r="H35" s="51" t="s">
        <v>1788</v>
      </c>
      <c r="I35" s="51">
        <v>1671</v>
      </c>
      <c r="J35" s="51" t="s">
        <v>1878</v>
      </c>
      <c r="K35" s="51" t="s">
        <v>1879</v>
      </c>
      <c r="L35" s="51" t="s">
        <v>1782</v>
      </c>
      <c r="M35" s="51" t="s">
        <v>1880</v>
      </c>
      <c r="N35" s="51" t="s">
        <v>1783</v>
      </c>
      <c r="O35" s="52">
        <v>42296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5" t="e">
        <v>#DIV/0!</v>
      </c>
      <c r="AB35" s="55" t="e">
        <v>#DIV/0!</v>
      </c>
    </row>
    <row r="36" spans="1:28" hidden="1" x14ac:dyDescent="0.25">
      <c r="A36" s="51" t="s">
        <v>1784</v>
      </c>
      <c r="B36" s="51"/>
      <c r="C36" s="51"/>
      <c r="D36" s="51" t="s">
        <v>1881</v>
      </c>
      <c r="E36" s="51"/>
      <c r="F36" s="51" t="s">
        <v>1786</v>
      </c>
      <c r="G36" s="51" t="s">
        <v>1778</v>
      </c>
      <c r="H36" s="51" t="s">
        <v>1779</v>
      </c>
      <c r="I36" s="51">
        <v>1491</v>
      </c>
      <c r="J36" s="51" t="s">
        <v>1882</v>
      </c>
      <c r="K36" s="51" t="s">
        <v>1883</v>
      </c>
      <c r="L36" s="51" t="s">
        <v>1782</v>
      </c>
      <c r="M36" s="51" t="s">
        <v>1174</v>
      </c>
      <c r="N36" s="51" t="s">
        <v>1783</v>
      </c>
      <c r="O36" s="52">
        <v>42298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5" t="e">
        <v>#DIV/0!</v>
      </c>
      <c r="AB36" s="55" t="e">
        <v>#DIV/0!</v>
      </c>
    </row>
    <row r="37" spans="1:28" hidden="1" x14ac:dyDescent="0.25">
      <c r="A37" s="51" t="s">
        <v>1784</v>
      </c>
      <c r="B37" s="51"/>
      <c r="C37" s="51"/>
      <c r="D37" s="51" t="s">
        <v>1884</v>
      </c>
      <c r="E37" s="51"/>
      <c r="F37" s="51" t="s">
        <v>1786</v>
      </c>
      <c r="G37" s="51" t="s">
        <v>1885</v>
      </c>
      <c r="H37" s="51" t="s">
        <v>1886</v>
      </c>
      <c r="I37" s="51">
        <v>1641</v>
      </c>
      <c r="J37" s="51" t="s">
        <v>1796</v>
      </c>
      <c r="K37" s="51" t="s">
        <v>1797</v>
      </c>
      <c r="L37" s="51" t="s">
        <v>1782</v>
      </c>
      <c r="M37" s="51" t="s">
        <v>1798</v>
      </c>
      <c r="N37" s="51" t="s">
        <v>1783</v>
      </c>
      <c r="O37" s="52">
        <v>42296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5" t="e">
        <v>#DIV/0!</v>
      </c>
      <c r="AB37" s="55" t="e">
        <v>#DIV/0!</v>
      </c>
    </row>
    <row r="38" spans="1:28" hidden="1" x14ac:dyDescent="0.25">
      <c r="A38" s="51" t="s">
        <v>1784</v>
      </c>
      <c r="B38" s="51"/>
      <c r="C38" s="51"/>
      <c r="D38" s="51" t="s">
        <v>1887</v>
      </c>
      <c r="E38" s="51"/>
      <c r="F38" s="51" t="s">
        <v>1829</v>
      </c>
      <c r="G38" s="51" t="s">
        <v>1778</v>
      </c>
      <c r="H38" s="51" t="s">
        <v>1779</v>
      </c>
      <c r="I38" s="51">
        <v>1491</v>
      </c>
      <c r="J38" s="51" t="s">
        <v>1830</v>
      </c>
      <c r="K38" s="51" t="s">
        <v>1831</v>
      </c>
      <c r="L38" s="51" t="s">
        <v>1782</v>
      </c>
      <c r="M38" s="51" t="s">
        <v>1832</v>
      </c>
      <c r="N38" s="51" t="s">
        <v>1783</v>
      </c>
      <c r="O38" s="52">
        <v>42296</v>
      </c>
      <c r="P38" s="52">
        <v>42299</v>
      </c>
      <c r="Q38" s="51"/>
      <c r="R38" s="51"/>
      <c r="S38" s="51"/>
      <c r="T38" s="51">
        <v>1</v>
      </c>
      <c r="U38" s="51"/>
      <c r="V38" s="51"/>
      <c r="W38" s="53">
        <v>150000</v>
      </c>
      <c r="X38" s="51"/>
      <c r="Y38" s="53">
        <v>16891.86</v>
      </c>
      <c r="Z38" s="51"/>
      <c r="AA38" s="54">
        <v>0.11260000000000001</v>
      </c>
      <c r="AB38" s="54">
        <v>0.11260000000000001</v>
      </c>
    </row>
    <row r="39" spans="1:28" hidden="1" x14ac:dyDescent="0.25">
      <c r="A39" s="51" t="s">
        <v>1784</v>
      </c>
      <c r="B39" s="51"/>
      <c r="C39" s="51"/>
      <c r="D39" s="51" t="s">
        <v>1888</v>
      </c>
      <c r="E39" s="51"/>
      <c r="F39" s="51" t="s">
        <v>1786</v>
      </c>
      <c r="G39" s="51" t="s">
        <v>1778</v>
      </c>
      <c r="H39" s="51" t="s">
        <v>1779</v>
      </c>
      <c r="I39" s="51">
        <v>1491</v>
      </c>
      <c r="J39" s="51" t="s">
        <v>1889</v>
      </c>
      <c r="K39" s="51" t="s">
        <v>1890</v>
      </c>
      <c r="L39" s="51" t="s">
        <v>1782</v>
      </c>
      <c r="M39" s="51" t="s">
        <v>1032</v>
      </c>
      <c r="N39" s="51" t="s">
        <v>1783</v>
      </c>
      <c r="O39" s="52">
        <v>42297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5" t="e">
        <v>#DIV/0!</v>
      </c>
      <c r="AB39" s="55" t="e">
        <v>#DIV/0!</v>
      </c>
    </row>
    <row r="40" spans="1:28" hidden="1" x14ac:dyDescent="0.25">
      <c r="A40" s="51" t="s">
        <v>1784</v>
      </c>
      <c r="B40" s="51"/>
      <c r="C40" s="51"/>
      <c r="D40" s="51" t="s">
        <v>1891</v>
      </c>
      <c r="E40" s="51"/>
      <c r="F40" s="51" t="s">
        <v>1792</v>
      </c>
      <c r="G40" s="51" t="s">
        <v>1804</v>
      </c>
      <c r="H40" s="51" t="s">
        <v>1805</v>
      </c>
      <c r="I40" s="51">
        <v>1321</v>
      </c>
      <c r="J40" s="51" t="s">
        <v>1826</v>
      </c>
      <c r="K40" s="51" t="s">
        <v>1827</v>
      </c>
      <c r="L40" s="51" t="s">
        <v>1782</v>
      </c>
      <c r="M40" s="51" t="s">
        <v>1529</v>
      </c>
      <c r="N40" s="51" t="s">
        <v>1834</v>
      </c>
      <c r="O40" s="52">
        <v>42291</v>
      </c>
      <c r="P40" s="52">
        <v>42299</v>
      </c>
      <c r="Q40" s="51"/>
      <c r="R40" s="51"/>
      <c r="S40" s="51"/>
      <c r="T40" s="51">
        <v>1</v>
      </c>
      <c r="U40" s="51"/>
      <c r="V40" s="53">
        <v>116468</v>
      </c>
      <c r="W40" s="51"/>
      <c r="X40" s="51"/>
      <c r="Y40" s="51"/>
      <c r="Z40" s="51"/>
      <c r="AA40" s="56"/>
      <c r="AB40" s="56"/>
    </row>
    <row r="41" spans="1:28" hidden="1" x14ac:dyDescent="0.25">
      <c r="A41" s="51" t="s">
        <v>1784</v>
      </c>
      <c r="B41" s="51"/>
      <c r="C41" s="51"/>
      <c r="D41" s="51" t="s">
        <v>1892</v>
      </c>
      <c r="E41" s="51"/>
      <c r="F41" s="51" t="s">
        <v>1786</v>
      </c>
      <c r="G41" s="51" t="s">
        <v>1787</v>
      </c>
      <c r="H41" s="51" t="s">
        <v>1788</v>
      </c>
      <c r="I41" s="51">
        <v>1671</v>
      </c>
      <c r="J41" s="51" t="s">
        <v>1893</v>
      </c>
      <c r="K41" s="51" t="s">
        <v>1894</v>
      </c>
      <c r="L41" s="51" t="s">
        <v>1782</v>
      </c>
      <c r="M41" s="51" t="s">
        <v>1303</v>
      </c>
      <c r="N41" s="51" t="s">
        <v>1783</v>
      </c>
      <c r="O41" s="52">
        <v>42296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5" t="e">
        <v>#DIV/0!</v>
      </c>
      <c r="AB41" s="55" t="e">
        <v>#DIV/0!</v>
      </c>
    </row>
    <row r="42" spans="1:28" hidden="1" x14ac:dyDescent="0.25">
      <c r="A42" s="51" t="s">
        <v>1784</v>
      </c>
      <c r="B42" s="51"/>
      <c r="C42" s="51"/>
      <c r="D42" s="51" t="s">
        <v>1895</v>
      </c>
      <c r="E42" s="51"/>
      <c r="F42" s="51" t="s">
        <v>1786</v>
      </c>
      <c r="G42" s="51" t="s">
        <v>1778</v>
      </c>
      <c r="H42" s="51" t="s">
        <v>1779</v>
      </c>
      <c r="I42" s="51">
        <v>1491</v>
      </c>
      <c r="J42" s="51" t="s">
        <v>1889</v>
      </c>
      <c r="K42" s="51" t="s">
        <v>1890</v>
      </c>
      <c r="L42" s="51" t="s">
        <v>1782</v>
      </c>
      <c r="M42" s="51" t="s">
        <v>1032</v>
      </c>
      <c r="N42" s="51" t="s">
        <v>1783</v>
      </c>
      <c r="O42" s="52">
        <v>42297</v>
      </c>
      <c r="P42" s="51"/>
      <c r="Q42" s="51"/>
      <c r="R42" s="51"/>
      <c r="S42" s="51"/>
      <c r="T42" s="51"/>
      <c r="U42" s="51"/>
      <c r="V42" s="53">
        <v>260000</v>
      </c>
      <c r="W42" s="51"/>
      <c r="X42" s="51"/>
      <c r="Y42" s="53">
        <v>6900.37</v>
      </c>
      <c r="Z42" s="51"/>
      <c r="AA42" s="54">
        <v>2.6499999999999999E-2</v>
      </c>
      <c r="AB42" s="54">
        <v>2.6499999999999999E-2</v>
      </c>
    </row>
    <row r="43" spans="1:28" hidden="1" x14ac:dyDescent="0.25">
      <c r="A43" s="51" t="s">
        <v>1784</v>
      </c>
      <c r="B43" s="51"/>
      <c r="C43" s="51"/>
      <c r="D43" s="51" t="s">
        <v>1896</v>
      </c>
      <c r="E43" s="51"/>
      <c r="F43" s="51" t="s">
        <v>1792</v>
      </c>
      <c r="G43" s="51" t="s">
        <v>1804</v>
      </c>
      <c r="H43" s="51" t="s">
        <v>1805</v>
      </c>
      <c r="I43" s="51">
        <v>1321</v>
      </c>
      <c r="J43" s="51" t="s">
        <v>1854</v>
      </c>
      <c r="K43" s="51" t="s">
        <v>1855</v>
      </c>
      <c r="L43" s="51" t="s">
        <v>1782</v>
      </c>
      <c r="M43" s="51" t="s">
        <v>1856</v>
      </c>
      <c r="N43" s="51" t="s">
        <v>1783</v>
      </c>
      <c r="O43" s="52">
        <v>42292</v>
      </c>
      <c r="P43" s="52">
        <v>42299</v>
      </c>
      <c r="Q43" s="51"/>
      <c r="R43" s="51"/>
      <c r="S43" s="51"/>
      <c r="T43" s="51">
        <v>1</v>
      </c>
      <c r="U43" s="51"/>
      <c r="V43" s="53">
        <v>35000</v>
      </c>
      <c r="W43" s="51"/>
      <c r="X43" s="51"/>
      <c r="Y43" s="53">
        <v>855</v>
      </c>
      <c r="Z43" s="51"/>
      <c r="AA43" s="54">
        <v>2.4400000000000002E-2</v>
      </c>
      <c r="AB43" s="54">
        <v>2.4400000000000002E-2</v>
      </c>
    </row>
    <row r="44" spans="1:28" x14ac:dyDescent="0.25">
      <c r="A44" s="51" t="s">
        <v>1774</v>
      </c>
      <c r="B44" s="51"/>
      <c r="C44" s="51" t="s">
        <v>1897</v>
      </c>
      <c r="D44" s="51" t="s">
        <v>1838</v>
      </c>
      <c r="E44" s="51"/>
      <c r="F44" s="51" t="s">
        <v>1898</v>
      </c>
      <c r="G44" s="51" t="s">
        <v>1778</v>
      </c>
      <c r="H44" s="51" t="s">
        <v>1779</v>
      </c>
      <c r="I44" s="51">
        <v>1491</v>
      </c>
      <c r="J44" s="51" t="s">
        <v>1839</v>
      </c>
      <c r="K44" s="51" t="s">
        <v>1840</v>
      </c>
      <c r="L44" s="51" t="s">
        <v>1782</v>
      </c>
      <c r="M44" s="51" t="s">
        <v>1314</v>
      </c>
      <c r="N44" s="51" t="s">
        <v>1783</v>
      </c>
      <c r="O44" s="52">
        <v>42299</v>
      </c>
      <c r="P44" s="52">
        <v>42299</v>
      </c>
      <c r="Q44" s="51"/>
      <c r="R44" s="51"/>
      <c r="S44" s="51"/>
      <c r="T44" s="51">
        <v>1</v>
      </c>
      <c r="U44" s="51"/>
      <c r="V44" s="53">
        <v>260000</v>
      </c>
      <c r="W44" s="51"/>
      <c r="X44" s="51"/>
      <c r="Y44" s="53">
        <v>13000</v>
      </c>
      <c r="Z44" s="53">
        <v>260000</v>
      </c>
      <c r="AA44" s="54">
        <v>0.05</v>
      </c>
      <c r="AB44" s="54">
        <v>0.05</v>
      </c>
    </row>
    <row r="45" spans="1:28" hidden="1" x14ac:dyDescent="0.25">
      <c r="A45" s="51" t="s">
        <v>1784</v>
      </c>
      <c r="B45" s="51"/>
      <c r="C45" s="51"/>
      <c r="D45" s="51" t="s">
        <v>1899</v>
      </c>
      <c r="E45" s="51"/>
      <c r="F45" s="51" t="s">
        <v>1786</v>
      </c>
      <c r="G45" s="51" t="s">
        <v>1778</v>
      </c>
      <c r="H45" s="51" t="s">
        <v>1779</v>
      </c>
      <c r="I45" s="51">
        <v>1491</v>
      </c>
      <c r="J45" s="51" t="s">
        <v>1889</v>
      </c>
      <c r="K45" s="51" t="s">
        <v>1890</v>
      </c>
      <c r="L45" s="51" t="s">
        <v>1782</v>
      </c>
      <c r="M45" s="51" t="s">
        <v>1032</v>
      </c>
      <c r="N45" s="51" t="s">
        <v>1783</v>
      </c>
      <c r="O45" s="52">
        <v>42297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5" t="e">
        <v>#DIV/0!</v>
      </c>
      <c r="AB45" s="55" t="e">
        <v>#DIV/0!</v>
      </c>
    </row>
    <row r="46" spans="1:28" hidden="1" x14ac:dyDescent="0.25">
      <c r="A46" s="51" t="s">
        <v>1784</v>
      </c>
      <c r="B46" s="51"/>
      <c r="C46" s="51"/>
      <c r="D46" s="51" t="s">
        <v>1900</v>
      </c>
      <c r="E46" s="51"/>
      <c r="F46" s="51" t="s">
        <v>1786</v>
      </c>
      <c r="G46" s="51" t="s">
        <v>1778</v>
      </c>
      <c r="H46" s="51" t="s">
        <v>1779</v>
      </c>
      <c r="I46" s="51">
        <v>1491</v>
      </c>
      <c r="J46" s="51" t="s">
        <v>1889</v>
      </c>
      <c r="K46" s="51" t="s">
        <v>1890</v>
      </c>
      <c r="L46" s="51" t="s">
        <v>1782</v>
      </c>
      <c r="M46" s="51" t="s">
        <v>1032</v>
      </c>
      <c r="N46" s="51" t="s">
        <v>1783</v>
      </c>
      <c r="O46" s="52">
        <v>42297</v>
      </c>
      <c r="P46" s="51"/>
      <c r="Q46" s="51"/>
      <c r="R46" s="51"/>
      <c r="S46" s="51"/>
      <c r="T46" s="51"/>
      <c r="U46" s="51"/>
      <c r="V46" s="53">
        <v>100000</v>
      </c>
      <c r="W46" s="51"/>
      <c r="X46" s="51"/>
      <c r="Y46" s="53">
        <v>20039.990000000002</v>
      </c>
      <c r="Z46" s="51"/>
      <c r="AA46" s="54">
        <v>0.20039999999999999</v>
      </c>
      <c r="AB46" s="54">
        <v>0.20039999999999999</v>
      </c>
    </row>
    <row r="47" spans="1:28" hidden="1" x14ac:dyDescent="0.25">
      <c r="A47" s="51" t="s">
        <v>1784</v>
      </c>
      <c r="B47" s="51"/>
      <c r="C47" s="51"/>
      <c r="D47" s="51" t="s">
        <v>1901</v>
      </c>
      <c r="E47" s="51"/>
      <c r="F47" s="51" t="s">
        <v>1792</v>
      </c>
      <c r="G47" s="51" t="s">
        <v>1778</v>
      </c>
      <c r="H47" s="51" t="s">
        <v>1779</v>
      </c>
      <c r="I47" s="51">
        <v>1491</v>
      </c>
      <c r="J47" s="51" t="s">
        <v>1878</v>
      </c>
      <c r="K47" s="51" t="s">
        <v>1879</v>
      </c>
      <c r="L47" s="51" t="s">
        <v>1782</v>
      </c>
      <c r="M47" s="51" t="s">
        <v>1880</v>
      </c>
      <c r="N47" s="51" t="s">
        <v>1783</v>
      </c>
      <c r="O47" s="52">
        <v>42296</v>
      </c>
      <c r="P47" s="52">
        <v>42303</v>
      </c>
      <c r="Q47" s="51"/>
      <c r="R47" s="51"/>
      <c r="S47" s="51"/>
      <c r="T47" s="51">
        <v>1</v>
      </c>
      <c r="U47" s="51"/>
      <c r="V47" s="51"/>
      <c r="W47" s="53">
        <v>150000</v>
      </c>
      <c r="X47" s="51"/>
      <c r="Y47" s="53">
        <v>16650</v>
      </c>
      <c r="Z47" s="51"/>
      <c r="AA47" s="54">
        <v>0.111</v>
      </c>
      <c r="AB47" s="54">
        <v>0.111</v>
      </c>
    </row>
    <row r="48" spans="1:28" hidden="1" x14ac:dyDescent="0.25">
      <c r="A48" s="51" t="s">
        <v>1784</v>
      </c>
      <c r="B48" s="51"/>
      <c r="C48" s="51"/>
      <c r="D48" s="51" t="s">
        <v>1902</v>
      </c>
      <c r="E48" s="51"/>
      <c r="F48" s="51" t="s">
        <v>1792</v>
      </c>
      <c r="G48" s="51" t="s">
        <v>1778</v>
      </c>
      <c r="H48" s="51" t="s">
        <v>1779</v>
      </c>
      <c r="I48" s="51">
        <v>1491</v>
      </c>
      <c r="J48" s="51" t="s">
        <v>1889</v>
      </c>
      <c r="K48" s="51" t="s">
        <v>1890</v>
      </c>
      <c r="L48" s="51" t="s">
        <v>1782</v>
      </c>
      <c r="M48" s="51" t="s">
        <v>1032</v>
      </c>
      <c r="N48" s="51" t="s">
        <v>1783</v>
      </c>
      <c r="O48" s="52">
        <v>42298</v>
      </c>
      <c r="P48" s="52">
        <v>42298</v>
      </c>
      <c r="Q48" s="51"/>
      <c r="R48" s="51"/>
      <c r="S48" s="51"/>
      <c r="T48" s="51">
        <v>1</v>
      </c>
      <c r="U48" s="51"/>
      <c r="V48" s="53">
        <v>100000</v>
      </c>
      <c r="W48" s="51"/>
      <c r="X48" s="51"/>
      <c r="Y48" s="53">
        <v>20039.990000000002</v>
      </c>
      <c r="Z48" s="51"/>
      <c r="AA48" s="54">
        <v>0.20039999999999999</v>
      </c>
      <c r="AB48" s="54">
        <v>0.20039999999999999</v>
      </c>
    </row>
    <row r="49" spans="1:28" hidden="1" x14ac:dyDescent="0.25">
      <c r="A49" s="51" t="s">
        <v>1784</v>
      </c>
      <c r="B49" s="51"/>
      <c r="C49" s="51"/>
      <c r="D49" s="51" t="s">
        <v>1903</v>
      </c>
      <c r="E49" s="51"/>
      <c r="F49" s="51" t="s">
        <v>1792</v>
      </c>
      <c r="G49" s="51" t="s">
        <v>1804</v>
      </c>
      <c r="H49" s="51" t="s">
        <v>1805</v>
      </c>
      <c r="I49" s="51">
        <v>1321</v>
      </c>
      <c r="J49" s="51" t="s">
        <v>1854</v>
      </c>
      <c r="K49" s="51" t="s">
        <v>1855</v>
      </c>
      <c r="L49" s="51" t="s">
        <v>1782</v>
      </c>
      <c r="M49" s="51" t="s">
        <v>1856</v>
      </c>
      <c r="N49" s="51" t="s">
        <v>1783</v>
      </c>
      <c r="O49" s="52">
        <v>42297</v>
      </c>
      <c r="P49" s="52">
        <v>42299</v>
      </c>
      <c r="Q49" s="51"/>
      <c r="R49" s="51"/>
      <c r="S49" s="51"/>
      <c r="T49" s="51">
        <v>1</v>
      </c>
      <c r="U49" s="51"/>
      <c r="V49" s="51"/>
      <c r="W49" s="53">
        <v>30000</v>
      </c>
      <c r="X49" s="51"/>
      <c r="Y49" s="53">
        <v>87.24</v>
      </c>
      <c r="Z49" s="51"/>
      <c r="AA49" s="54">
        <v>2.8999999999999998E-3</v>
      </c>
      <c r="AB49" s="54">
        <v>2.8999999999999998E-3</v>
      </c>
    </row>
    <row r="50" spans="1:28" hidden="1" x14ac:dyDescent="0.25">
      <c r="A50" s="51" t="s">
        <v>1784</v>
      </c>
      <c r="B50" s="51"/>
      <c r="C50" s="51"/>
      <c r="D50" s="51" t="s">
        <v>1904</v>
      </c>
      <c r="E50" s="51"/>
      <c r="F50" s="51" t="s">
        <v>1786</v>
      </c>
      <c r="G50" s="51" t="s">
        <v>1778</v>
      </c>
      <c r="H50" s="51" t="s">
        <v>1779</v>
      </c>
      <c r="I50" s="51">
        <v>1491</v>
      </c>
      <c r="J50" s="51" t="s">
        <v>1878</v>
      </c>
      <c r="K50" s="51" t="s">
        <v>1879</v>
      </c>
      <c r="L50" s="51" t="s">
        <v>1782</v>
      </c>
      <c r="M50" s="51" t="s">
        <v>1880</v>
      </c>
      <c r="N50" s="51" t="s">
        <v>1783</v>
      </c>
      <c r="O50" s="52">
        <v>42296</v>
      </c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5" t="e">
        <v>#DIV/0!</v>
      </c>
      <c r="AB50" s="55" t="e">
        <v>#DIV/0!</v>
      </c>
    </row>
    <row r="51" spans="1:28" hidden="1" x14ac:dyDescent="0.25">
      <c r="A51" s="51" t="s">
        <v>1784</v>
      </c>
      <c r="B51" s="51"/>
      <c r="C51" s="51"/>
      <c r="D51" s="51" t="s">
        <v>1905</v>
      </c>
      <c r="E51" s="51"/>
      <c r="F51" s="51" t="s">
        <v>1786</v>
      </c>
      <c r="G51" s="51" t="s">
        <v>1804</v>
      </c>
      <c r="H51" s="51" t="s">
        <v>1805</v>
      </c>
      <c r="I51" s="51">
        <v>1321</v>
      </c>
      <c r="J51" s="51" t="s">
        <v>1906</v>
      </c>
      <c r="K51" s="51" t="s">
        <v>1907</v>
      </c>
      <c r="L51" s="51" t="s">
        <v>1782</v>
      </c>
      <c r="M51" s="51" t="s">
        <v>1370</v>
      </c>
      <c r="N51" s="51" t="s">
        <v>1783</v>
      </c>
      <c r="O51" s="52">
        <v>42303</v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5" t="e">
        <v>#DIV/0!</v>
      </c>
      <c r="AB51" s="55" t="e">
        <v>#DIV/0!</v>
      </c>
    </row>
    <row r="52" spans="1:28" hidden="1" x14ac:dyDescent="0.25">
      <c r="A52" s="51" t="s">
        <v>1784</v>
      </c>
      <c r="B52" s="51"/>
      <c r="C52" s="51"/>
      <c r="D52" s="51" t="s">
        <v>1908</v>
      </c>
      <c r="E52" s="51"/>
      <c r="F52" s="51" t="s">
        <v>1829</v>
      </c>
      <c r="G52" s="51" t="s">
        <v>1858</v>
      </c>
      <c r="H52" s="51" t="s">
        <v>1859</v>
      </c>
      <c r="I52" s="51">
        <v>1471</v>
      </c>
      <c r="J52" s="51" t="s">
        <v>1909</v>
      </c>
      <c r="K52" s="51" t="s">
        <v>1910</v>
      </c>
      <c r="L52" s="51" t="s">
        <v>1782</v>
      </c>
      <c r="M52" s="51" t="s">
        <v>1911</v>
      </c>
      <c r="N52" s="51" t="s">
        <v>1783</v>
      </c>
      <c r="O52" s="52">
        <v>42293</v>
      </c>
      <c r="P52" s="52">
        <v>42296</v>
      </c>
      <c r="Q52" s="51"/>
      <c r="R52" s="51"/>
      <c r="S52" s="51"/>
      <c r="T52" s="51">
        <v>1</v>
      </c>
      <c r="U52" s="51"/>
      <c r="V52" s="51"/>
      <c r="W52" s="53">
        <v>100000</v>
      </c>
      <c r="X52" s="51"/>
      <c r="Y52" s="53">
        <v>12961.57</v>
      </c>
      <c r="Z52" s="51"/>
      <c r="AA52" s="54">
        <v>0.12959999999999999</v>
      </c>
      <c r="AB52" s="54">
        <v>0.12959999999999999</v>
      </c>
    </row>
    <row r="53" spans="1:28" x14ac:dyDescent="0.25">
      <c r="A53" s="51" t="s">
        <v>1784</v>
      </c>
      <c r="B53" s="51"/>
      <c r="C53" s="51"/>
      <c r="D53" s="51" t="s">
        <v>1912</v>
      </c>
      <c r="E53" s="51"/>
      <c r="F53" s="51" t="s">
        <v>1800</v>
      </c>
      <c r="G53" s="51" t="s">
        <v>1804</v>
      </c>
      <c r="H53" s="51" t="s">
        <v>1805</v>
      </c>
      <c r="I53" s="51">
        <v>1321</v>
      </c>
      <c r="J53" s="51" t="s">
        <v>1869</v>
      </c>
      <c r="K53" s="51" t="s">
        <v>1870</v>
      </c>
      <c r="L53" s="51" t="s">
        <v>1782</v>
      </c>
      <c r="M53" s="51" t="s">
        <v>1871</v>
      </c>
      <c r="N53" s="51" t="s">
        <v>1783</v>
      </c>
      <c r="O53" s="52">
        <v>42298</v>
      </c>
      <c r="P53" s="51"/>
      <c r="Q53" s="51"/>
      <c r="R53" s="51"/>
      <c r="S53" s="51"/>
      <c r="T53" s="51">
        <v>1</v>
      </c>
      <c r="U53" s="51"/>
      <c r="V53" s="51"/>
      <c r="W53" s="53">
        <v>52000</v>
      </c>
      <c r="X53" s="51"/>
      <c r="Y53" s="53">
        <v>2600</v>
      </c>
      <c r="Z53" s="51"/>
      <c r="AA53" s="54">
        <v>0.05</v>
      </c>
      <c r="AB53" s="54">
        <v>0.05</v>
      </c>
    </row>
    <row r="54" spans="1:28" hidden="1" x14ac:dyDescent="0.25">
      <c r="A54" s="51" t="s">
        <v>1784</v>
      </c>
      <c r="B54" s="51"/>
      <c r="C54" s="51"/>
      <c r="D54" s="51" t="s">
        <v>1913</v>
      </c>
      <c r="E54" s="51"/>
      <c r="F54" s="51" t="s">
        <v>1792</v>
      </c>
      <c r="G54" s="51" t="s">
        <v>1778</v>
      </c>
      <c r="H54" s="51" t="s">
        <v>1779</v>
      </c>
      <c r="I54" s="51">
        <v>1491</v>
      </c>
      <c r="J54" s="51" t="s">
        <v>1893</v>
      </c>
      <c r="K54" s="51" t="s">
        <v>1894</v>
      </c>
      <c r="L54" s="51" t="s">
        <v>1782</v>
      </c>
      <c r="M54" s="51" t="s">
        <v>1303</v>
      </c>
      <c r="N54" s="51" t="s">
        <v>1783</v>
      </c>
      <c r="O54" s="52">
        <v>42297</v>
      </c>
      <c r="P54" s="52">
        <v>42298</v>
      </c>
      <c r="Q54" s="51"/>
      <c r="R54" s="51"/>
      <c r="S54" s="51"/>
      <c r="T54" s="51">
        <v>1</v>
      </c>
      <c r="U54" s="51"/>
      <c r="V54" s="53">
        <v>30000</v>
      </c>
      <c r="W54" s="51"/>
      <c r="X54" s="51"/>
      <c r="Y54" s="53">
        <v>120.8</v>
      </c>
      <c r="Z54" s="51"/>
      <c r="AA54" s="54">
        <v>4.0000000000000001E-3</v>
      </c>
      <c r="AB54" s="54">
        <v>4.0000000000000001E-3</v>
      </c>
    </row>
    <row r="55" spans="1:28" hidden="1" x14ac:dyDescent="0.25">
      <c r="A55" s="51" t="s">
        <v>1784</v>
      </c>
      <c r="B55" s="51"/>
      <c r="C55" s="51"/>
      <c r="D55" s="51" t="s">
        <v>1914</v>
      </c>
      <c r="E55" s="51"/>
      <c r="F55" s="51" t="s">
        <v>1786</v>
      </c>
      <c r="G55" s="51" t="s">
        <v>1778</v>
      </c>
      <c r="H55" s="51" t="s">
        <v>1779</v>
      </c>
      <c r="I55" s="51">
        <v>1491</v>
      </c>
      <c r="J55" s="51" t="s">
        <v>1878</v>
      </c>
      <c r="K55" s="51" t="s">
        <v>1879</v>
      </c>
      <c r="L55" s="51" t="s">
        <v>1782</v>
      </c>
      <c r="M55" s="51" t="s">
        <v>1880</v>
      </c>
      <c r="N55" s="51" t="s">
        <v>1783</v>
      </c>
      <c r="O55" s="52">
        <v>42294</v>
      </c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5" t="e">
        <v>#DIV/0!</v>
      </c>
      <c r="AB55" s="55" t="e">
        <v>#DIV/0!</v>
      </c>
    </row>
    <row r="56" spans="1:28" hidden="1" x14ac:dyDescent="0.25">
      <c r="A56" s="51" t="s">
        <v>1784</v>
      </c>
      <c r="B56" s="51"/>
      <c r="C56" s="51"/>
      <c r="D56" s="51" t="s">
        <v>1915</v>
      </c>
      <c r="E56" s="51"/>
      <c r="F56" s="51" t="s">
        <v>1792</v>
      </c>
      <c r="G56" s="51" t="s">
        <v>1804</v>
      </c>
      <c r="H56" s="51" t="s">
        <v>1805</v>
      </c>
      <c r="I56" s="51">
        <v>1321</v>
      </c>
      <c r="J56" s="51" t="s">
        <v>1916</v>
      </c>
      <c r="K56" s="51" t="s">
        <v>1917</v>
      </c>
      <c r="L56" s="51" t="s">
        <v>1782</v>
      </c>
      <c r="M56" s="51" t="s">
        <v>1918</v>
      </c>
      <c r="N56" s="51" t="s">
        <v>1783</v>
      </c>
      <c r="O56" s="52">
        <v>42298</v>
      </c>
      <c r="P56" s="52">
        <v>42298</v>
      </c>
      <c r="Q56" s="51"/>
      <c r="R56" s="51"/>
      <c r="S56" s="51"/>
      <c r="T56" s="51">
        <v>1</v>
      </c>
      <c r="U56" s="51"/>
      <c r="V56" s="53">
        <v>100000</v>
      </c>
      <c r="W56" s="51"/>
      <c r="X56" s="51"/>
      <c r="Y56" s="53">
        <v>40600</v>
      </c>
      <c r="Z56" s="51"/>
      <c r="AA56" s="54">
        <v>0.40600000000000003</v>
      </c>
      <c r="AB56" s="54">
        <v>0.40600000000000003</v>
      </c>
    </row>
    <row r="57" spans="1:28" hidden="1" x14ac:dyDescent="0.25">
      <c r="A57" s="51" t="s">
        <v>1784</v>
      </c>
      <c r="B57" s="51"/>
      <c r="C57" s="51"/>
      <c r="D57" s="51" t="s">
        <v>1919</v>
      </c>
      <c r="E57" s="51"/>
      <c r="F57" s="51" t="s">
        <v>1792</v>
      </c>
      <c r="G57" s="51" t="s">
        <v>1814</v>
      </c>
      <c r="H57" s="51" t="s">
        <v>1815</v>
      </c>
      <c r="I57" s="51">
        <v>1301</v>
      </c>
      <c r="J57" s="51" t="s">
        <v>1920</v>
      </c>
      <c r="K57" s="51" t="s">
        <v>1921</v>
      </c>
      <c r="L57" s="51" t="s">
        <v>1782</v>
      </c>
      <c r="M57" s="51" t="s">
        <v>1922</v>
      </c>
      <c r="N57" s="51" t="s">
        <v>1783</v>
      </c>
      <c r="O57" s="52">
        <v>42293</v>
      </c>
      <c r="P57" s="52">
        <v>42300</v>
      </c>
      <c r="Q57" s="51"/>
      <c r="R57" s="51"/>
      <c r="S57" s="51"/>
      <c r="T57" s="51">
        <v>1</v>
      </c>
      <c r="U57" s="51"/>
      <c r="V57" s="51"/>
      <c r="W57" s="53">
        <v>100000</v>
      </c>
      <c r="X57" s="51"/>
      <c r="Y57" s="53">
        <v>9368</v>
      </c>
      <c r="Z57" s="51"/>
      <c r="AA57" s="54">
        <v>9.3700000000000006E-2</v>
      </c>
      <c r="AB57" s="54">
        <v>9.3700000000000006E-2</v>
      </c>
    </row>
    <row r="58" spans="1:28" hidden="1" x14ac:dyDescent="0.25">
      <c r="A58" s="51" t="s">
        <v>1784</v>
      </c>
      <c r="B58" s="51"/>
      <c r="C58" s="51"/>
      <c r="D58" s="51" t="s">
        <v>1923</v>
      </c>
      <c r="E58" s="51"/>
      <c r="F58" s="51" t="s">
        <v>1792</v>
      </c>
      <c r="G58" s="51" t="s">
        <v>1778</v>
      </c>
      <c r="H58" s="51" t="s">
        <v>1779</v>
      </c>
      <c r="I58" s="51">
        <v>1491</v>
      </c>
      <c r="J58" s="51" t="s">
        <v>1854</v>
      </c>
      <c r="K58" s="51" t="s">
        <v>1855</v>
      </c>
      <c r="L58" s="51" t="s">
        <v>1782</v>
      </c>
      <c r="M58" s="51" t="s">
        <v>1856</v>
      </c>
      <c r="N58" s="51" t="s">
        <v>1783</v>
      </c>
      <c r="O58" s="52">
        <v>42298</v>
      </c>
      <c r="P58" s="52">
        <v>42300</v>
      </c>
      <c r="Q58" s="51"/>
      <c r="R58" s="51"/>
      <c r="S58" s="51"/>
      <c r="T58" s="51">
        <v>1</v>
      </c>
      <c r="U58" s="51"/>
      <c r="V58" s="51"/>
      <c r="W58" s="53">
        <v>30000</v>
      </c>
      <c r="X58" s="51"/>
      <c r="Y58" s="53">
        <v>380</v>
      </c>
      <c r="Z58" s="51"/>
      <c r="AA58" s="54">
        <v>1.2699999999999999E-2</v>
      </c>
      <c r="AB58" s="54">
        <v>1.2699999999999999E-2</v>
      </c>
    </row>
    <row r="59" spans="1:28" hidden="1" x14ac:dyDescent="0.25">
      <c r="A59" s="51" t="s">
        <v>1784</v>
      </c>
      <c r="B59" s="51"/>
      <c r="C59" s="51"/>
      <c r="D59" s="51" t="s">
        <v>1924</v>
      </c>
      <c r="E59" s="51"/>
      <c r="F59" s="51" t="s">
        <v>1786</v>
      </c>
      <c r="G59" s="51" t="s">
        <v>1858</v>
      </c>
      <c r="H59" s="51" t="s">
        <v>1859</v>
      </c>
      <c r="I59" s="51">
        <v>1471</v>
      </c>
      <c r="J59" s="51" t="s">
        <v>1796</v>
      </c>
      <c r="K59" s="51" t="s">
        <v>1797</v>
      </c>
      <c r="L59" s="51" t="s">
        <v>1782</v>
      </c>
      <c r="M59" s="51" t="s">
        <v>1798</v>
      </c>
      <c r="N59" s="51" t="s">
        <v>1783</v>
      </c>
      <c r="O59" s="52">
        <v>42296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5" t="e">
        <v>#DIV/0!</v>
      </c>
      <c r="AB59" s="55" t="e">
        <v>#DIV/0!</v>
      </c>
    </row>
    <row r="60" spans="1:28" hidden="1" x14ac:dyDescent="0.25">
      <c r="A60" s="51" t="s">
        <v>1784</v>
      </c>
      <c r="B60" s="51"/>
      <c r="C60" s="51"/>
      <c r="D60" s="51" t="s">
        <v>1925</v>
      </c>
      <c r="E60" s="51"/>
      <c r="F60" s="51" t="s">
        <v>1786</v>
      </c>
      <c r="G60" s="51" t="s">
        <v>1778</v>
      </c>
      <c r="H60" s="51" t="s">
        <v>1779</v>
      </c>
      <c r="I60" s="51">
        <v>1491</v>
      </c>
      <c r="J60" s="51" t="s">
        <v>1889</v>
      </c>
      <c r="K60" s="51" t="s">
        <v>1890</v>
      </c>
      <c r="L60" s="51" t="s">
        <v>1782</v>
      </c>
      <c r="M60" s="51" t="s">
        <v>1032</v>
      </c>
      <c r="N60" s="51" t="s">
        <v>1783</v>
      </c>
      <c r="O60" s="52">
        <v>42296</v>
      </c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5" t="e">
        <v>#DIV/0!</v>
      </c>
      <c r="AB60" s="55" t="e">
        <v>#DIV/0!</v>
      </c>
    </row>
    <row r="61" spans="1:28" hidden="1" x14ac:dyDescent="0.25">
      <c r="A61" s="51" t="s">
        <v>1784</v>
      </c>
      <c r="B61" s="51"/>
      <c r="C61" s="51"/>
      <c r="D61" s="51" t="s">
        <v>1926</v>
      </c>
      <c r="E61" s="51"/>
      <c r="F61" s="51" t="s">
        <v>1786</v>
      </c>
      <c r="G61" s="51" t="s">
        <v>1778</v>
      </c>
      <c r="H61" s="51" t="s">
        <v>1779</v>
      </c>
      <c r="I61" s="51">
        <v>1491</v>
      </c>
      <c r="J61" s="51" t="s">
        <v>1869</v>
      </c>
      <c r="K61" s="51" t="s">
        <v>1870</v>
      </c>
      <c r="L61" s="51" t="s">
        <v>1782</v>
      </c>
      <c r="M61" s="51" t="s">
        <v>1871</v>
      </c>
      <c r="N61" s="51" t="s">
        <v>1783</v>
      </c>
      <c r="O61" s="52">
        <v>42297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5" t="e">
        <v>#DIV/0!</v>
      </c>
      <c r="AB61" s="55" t="e">
        <v>#DIV/0!</v>
      </c>
    </row>
    <row r="62" spans="1:28" hidden="1" x14ac:dyDescent="0.25">
      <c r="A62" s="51" t="s">
        <v>1784</v>
      </c>
      <c r="B62" s="51"/>
      <c r="C62" s="51"/>
      <c r="D62" s="51" t="s">
        <v>1927</v>
      </c>
      <c r="E62" s="51"/>
      <c r="F62" s="51" t="s">
        <v>1792</v>
      </c>
      <c r="G62" s="51" t="s">
        <v>1804</v>
      </c>
      <c r="H62" s="51" t="s">
        <v>1805</v>
      </c>
      <c r="I62" s="51">
        <v>1321</v>
      </c>
      <c r="J62" s="51" t="s">
        <v>1928</v>
      </c>
      <c r="K62" s="51" t="s">
        <v>1929</v>
      </c>
      <c r="L62" s="51" t="s">
        <v>1782</v>
      </c>
      <c r="M62" s="51" t="s">
        <v>1522</v>
      </c>
      <c r="N62" s="51" t="s">
        <v>1783</v>
      </c>
      <c r="O62" s="52">
        <v>42303</v>
      </c>
      <c r="P62" s="52">
        <v>42304</v>
      </c>
      <c r="Q62" s="51"/>
      <c r="R62" s="51"/>
      <c r="S62" s="51"/>
      <c r="T62" s="51">
        <v>1</v>
      </c>
      <c r="U62" s="51"/>
      <c r="V62" s="53">
        <v>50000</v>
      </c>
      <c r="W62" s="51"/>
      <c r="X62" s="51"/>
      <c r="Y62" s="53">
        <v>60</v>
      </c>
      <c r="Z62" s="51"/>
      <c r="AA62" s="54">
        <v>1.1999999999999999E-3</v>
      </c>
      <c r="AB62" s="54">
        <v>1.1999999999999999E-3</v>
      </c>
    </row>
    <row r="63" spans="1:28" hidden="1" x14ac:dyDescent="0.25">
      <c r="A63" s="51" t="s">
        <v>1784</v>
      </c>
      <c r="B63" s="51"/>
      <c r="C63" s="51"/>
      <c r="D63" s="51" t="s">
        <v>1930</v>
      </c>
      <c r="E63" s="51"/>
      <c r="F63" s="51" t="s">
        <v>1786</v>
      </c>
      <c r="G63" s="51" t="s">
        <v>1778</v>
      </c>
      <c r="H63" s="51" t="s">
        <v>1779</v>
      </c>
      <c r="I63" s="51">
        <v>1491</v>
      </c>
      <c r="J63" s="51" t="s">
        <v>1889</v>
      </c>
      <c r="K63" s="51" t="s">
        <v>1890</v>
      </c>
      <c r="L63" s="51" t="s">
        <v>1782</v>
      </c>
      <c r="M63" s="51" t="s">
        <v>1032</v>
      </c>
      <c r="N63" s="51" t="s">
        <v>1783</v>
      </c>
      <c r="O63" s="52">
        <v>42297</v>
      </c>
      <c r="P63" s="51"/>
      <c r="Q63" s="51"/>
      <c r="R63" s="51"/>
      <c r="S63" s="51"/>
      <c r="T63" s="51"/>
      <c r="U63" s="51"/>
      <c r="V63" s="53">
        <v>140000</v>
      </c>
      <c r="W63" s="51"/>
      <c r="X63" s="51"/>
      <c r="Y63" s="53">
        <v>5380.01</v>
      </c>
      <c r="Z63" s="51"/>
      <c r="AA63" s="54">
        <v>3.8399999999999997E-2</v>
      </c>
      <c r="AB63" s="54">
        <v>3.8399999999999997E-2</v>
      </c>
    </row>
    <row r="64" spans="1:28" hidden="1" x14ac:dyDescent="0.25">
      <c r="A64" s="51" t="s">
        <v>1784</v>
      </c>
      <c r="B64" s="51"/>
      <c r="C64" s="51"/>
      <c r="D64" s="51" t="s">
        <v>1931</v>
      </c>
      <c r="E64" s="51"/>
      <c r="F64" s="51" t="s">
        <v>1786</v>
      </c>
      <c r="G64" s="51" t="s">
        <v>1778</v>
      </c>
      <c r="H64" s="51" t="s">
        <v>1779</v>
      </c>
      <c r="I64" s="51">
        <v>1491</v>
      </c>
      <c r="J64" s="51" t="s">
        <v>1932</v>
      </c>
      <c r="K64" s="51" t="s">
        <v>1933</v>
      </c>
      <c r="L64" s="51" t="s">
        <v>1782</v>
      </c>
      <c r="M64" s="51" t="s">
        <v>1111</v>
      </c>
      <c r="N64" s="51" t="s">
        <v>1783</v>
      </c>
      <c r="O64" s="52">
        <v>42299</v>
      </c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5" t="e">
        <v>#DIV/0!</v>
      </c>
      <c r="AB64" s="55" t="e">
        <v>#DIV/0!</v>
      </c>
    </row>
    <row r="65" spans="1:28" x14ac:dyDescent="0.25">
      <c r="A65" s="51" t="s">
        <v>1784</v>
      </c>
      <c r="B65" s="51"/>
      <c r="C65" s="51"/>
      <c r="D65" s="51" t="s">
        <v>1934</v>
      </c>
      <c r="E65" s="51"/>
      <c r="F65" s="51" t="s">
        <v>1786</v>
      </c>
      <c r="G65" s="51" t="s">
        <v>1804</v>
      </c>
      <c r="H65" s="51" t="s">
        <v>1805</v>
      </c>
      <c r="I65" s="51">
        <v>1321</v>
      </c>
      <c r="J65" s="51" t="s">
        <v>1801</v>
      </c>
      <c r="K65" s="51" t="s">
        <v>1802</v>
      </c>
      <c r="L65" s="51" t="s">
        <v>1782</v>
      </c>
      <c r="M65" s="51" t="s">
        <v>1328</v>
      </c>
      <c r="N65" s="51" t="s">
        <v>1783</v>
      </c>
      <c r="O65" s="52">
        <v>42304</v>
      </c>
      <c r="P65" s="51"/>
      <c r="Q65" s="51"/>
      <c r="R65" s="51"/>
      <c r="S65" s="51"/>
      <c r="T65" s="51"/>
      <c r="U65" s="51"/>
      <c r="V65" s="53">
        <v>30000</v>
      </c>
      <c r="W65" s="51"/>
      <c r="X65" s="51"/>
      <c r="Y65" s="53">
        <v>1500</v>
      </c>
      <c r="Z65" s="51"/>
      <c r="AA65" s="54">
        <v>0.05</v>
      </c>
      <c r="AB65" s="54">
        <v>0.05</v>
      </c>
    </row>
    <row r="66" spans="1:28" hidden="1" x14ac:dyDescent="0.25">
      <c r="A66" s="51" t="s">
        <v>1784</v>
      </c>
      <c r="B66" s="51"/>
      <c r="C66" s="51"/>
      <c r="D66" s="51" t="s">
        <v>1935</v>
      </c>
      <c r="E66" s="51"/>
      <c r="F66" s="51" t="s">
        <v>1792</v>
      </c>
      <c r="G66" s="51" t="s">
        <v>1778</v>
      </c>
      <c r="H66" s="51" t="s">
        <v>1779</v>
      </c>
      <c r="I66" s="51">
        <v>1491</v>
      </c>
      <c r="J66" s="51" t="s">
        <v>1893</v>
      </c>
      <c r="K66" s="51" t="s">
        <v>1894</v>
      </c>
      <c r="L66" s="51" t="s">
        <v>1782</v>
      </c>
      <c r="M66" s="51" t="s">
        <v>1303</v>
      </c>
      <c r="N66" s="51" t="s">
        <v>1783</v>
      </c>
      <c r="O66" s="52">
        <v>42296</v>
      </c>
      <c r="P66" s="52">
        <v>42298</v>
      </c>
      <c r="Q66" s="51"/>
      <c r="R66" s="51"/>
      <c r="S66" s="51"/>
      <c r="T66" s="51">
        <v>1</v>
      </c>
      <c r="U66" s="51"/>
      <c r="V66" s="51"/>
      <c r="W66" s="53">
        <v>30000</v>
      </c>
      <c r="X66" s="51"/>
      <c r="Y66" s="53">
        <v>120.8</v>
      </c>
      <c r="Z66" s="51"/>
      <c r="AA66" s="54">
        <v>4.0000000000000001E-3</v>
      </c>
      <c r="AB66" s="54">
        <v>4.0000000000000001E-3</v>
      </c>
    </row>
    <row r="67" spans="1:28" hidden="1" x14ac:dyDescent="0.25">
      <c r="A67" s="51" t="s">
        <v>1784</v>
      </c>
      <c r="B67" s="51"/>
      <c r="C67" s="51"/>
      <c r="D67" s="51" t="s">
        <v>1936</v>
      </c>
      <c r="E67" s="51"/>
      <c r="F67" s="51" t="s">
        <v>1786</v>
      </c>
      <c r="G67" s="51" t="s">
        <v>1778</v>
      </c>
      <c r="H67" s="51" t="s">
        <v>1779</v>
      </c>
      <c r="I67" s="51">
        <v>1491</v>
      </c>
      <c r="J67" s="51" t="s">
        <v>1822</v>
      </c>
      <c r="K67" s="51" t="s">
        <v>1823</v>
      </c>
      <c r="L67" s="51" t="s">
        <v>1782</v>
      </c>
      <c r="M67" s="51" t="s">
        <v>1824</v>
      </c>
      <c r="N67" s="51" t="s">
        <v>1783</v>
      </c>
      <c r="O67" s="52">
        <v>42294</v>
      </c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5" t="e">
        <v>#DIV/0!</v>
      </c>
      <c r="AB67" s="55" t="e">
        <v>#DIV/0!</v>
      </c>
    </row>
    <row r="68" spans="1:28" hidden="1" x14ac:dyDescent="0.25">
      <c r="A68" s="51" t="s">
        <v>1784</v>
      </c>
      <c r="B68" s="51"/>
      <c r="C68" s="51"/>
      <c r="D68" s="51" t="s">
        <v>1937</v>
      </c>
      <c r="E68" s="51"/>
      <c r="F68" s="51" t="s">
        <v>1792</v>
      </c>
      <c r="G68" s="51" t="s">
        <v>1787</v>
      </c>
      <c r="H68" s="51" t="s">
        <v>1788</v>
      </c>
      <c r="I68" s="51">
        <v>1671</v>
      </c>
      <c r="J68" s="51" t="s">
        <v>1893</v>
      </c>
      <c r="K68" s="51" t="s">
        <v>1894</v>
      </c>
      <c r="L68" s="51" t="s">
        <v>1782</v>
      </c>
      <c r="M68" s="51" t="s">
        <v>1303</v>
      </c>
      <c r="N68" s="51" t="s">
        <v>1783</v>
      </c>
      <c r="O68" s="52">
        <v>42297</v>
      </c>
      <c r="P68" s="52">
        <v>42298</v>
      </c>
      <c r="Q68" s="51"/>
      <c r="R68" s="51"/>
      <c r="S68" s="51"/>
      <c r="T68" s="51">
        <v>1</v>
      </c>
      <c r="U68" s="51"/>
      <c r="V68" s="53">
        <v>30000</v>
      </c>
      <c r="W68" s="51"/>
      <c r="X68" s="51"/>
      <c r="Y68" s="51"/>
      <c r="Z68" s="51"/>
      <c r="AA68" s="56"/>
      <c r="AB68" s="56"/>
    </row>
    <row r="69" spans="1:28" hidden="1" x14ac:dyDescent="0.25">
      <c r="A69" s="51" t="s">
        <v>1784</v>
      </c>
      <c r="B69" s="51"/>
      <c r="C69" s="51"/>
      <c r="D69" s="51" t="s">
        <v>1938</v>
      </c>
      <c r="E69" s="51"/>
      <c r="F69" s="51" t="s">
        <v>1786</v>
      </c>
      <c r="G69" s="51" t="s">
        <v>1778</v>
      </c>
      <c r="H69" s="51" t="s">
        <v>1779</v>
      </c>
      <c r="I69" s="51">
        <v>1491</v>
      </c>
      <c r="J69" s="51" t="s">
        <v>1889</v>
      </c>
      <c r="K69" s="51" t="s">
        <v>1890</v>
      </c>
      <c r="L69" s="51" t="s">
        <v>1782</v>
      </c>
      <c r="M69" s="51" t="s">
        <v>1032</v>
      </c>
      <c r="N69" s="51" t="s">
        <v>1783</v>
      </c>
      <c r="O69" s="52">
        <v>42297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5" t="e">
        <v>#DIV/0!</v>
      </c>
      <c r="AB69" s="55" t="e">
        <v>#DIV/0!</v>
      </c>
    </row>
    <row r="70" spans="1:28" hidden="1" x14ac:dyDescent="0.25">
      <c r="A70" s="51" t="s">
        <v>1784</v>
      </c>
      <c r="B70" s="51"/>
      <c r="C70" s="51"/>
      <c r="D70" s="51" t="s">
        <v>1939</v>
      </c>
      <c r="E70" s="51"/>
      <c r="F70" s="51" t="s">
        <v>1786</v>
      </c>
      <c r="G70" s="51" t="s">
        <v>1940</v>
      </c>
      <c r="H70" s="51" t="s">
        <v>1941</v>
      </c>
      <c r="I70" s="51">
        <v>1531</v>
      </c>
      <c r="J70" s="51" t="s">
        <v>1893</v>
      </c>
      <c r="K70" s="51" t="s">
        <v>1894</v>
      </c>
      <c r="L70" s="51" t="s">
        <v>1782</v>
      </c>
      <c r="M70" s="51" t="s">
        <v>1303</v>
      </c>
      <c r="N70" s="51" t="s">
        <v>1783</v>
      </c>
      <c r="O70" s="52">
        <v>42298</v>
      </c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5" t="e">
        <v>#DIV/0!</v>
      </c>
      <c r="AB70" s="55" t="e">
        <v>#DIV/0!</v>
      </c>
    </row>
    <row r="71" spans="1:28" hidden="1" x14ac:dyDescent="0.25">
      <c r="A71" s="51" t="s">
        <v>1784</v>
      </c>
      <c r="B71" s="51"/>
      <c r="C71" s="51"/>
      <c r="D71" s="51" t="s">
        <v>1942</v>
      </c>
      <c r="E71" s="51"/>
      <c r="F71" s="51" t="s">
        <v>1792</v>
      </c>
      <c r="G71" s="51" t="s">
        <v>1778</v>
      </c>
      <c r="H71" s="51" t="s">
        <v>1779</v>
      </c>
      <c r="I71" s="51">
        <v>1491</v>
      </c>
      <c r="J71" s="51" t="s">
        <v>1882</v>
      </c>
      <c r="K71" s="51" t="s">
        <v>1883</v>
      </c>
      <c r="L71" s="51" t="s">
        <v>1782</v>
      </c>
      <c r="M71" s="51" t="s">
        <v>1174</v>
      </c>
      <c r="N71" s="51" t="s">
        <v>1783</v>
      </c>
      <c r="O71" s="52">
        <v>42300</v>
      </c>
      <c r="P71" s="52">
        <v>42300</v>
      </c>
      <c r="Q71" s="51"/>
      <c r="R71" s="51"/>
      <c r="S71" s="51"/>
      <c r="T71" s="51">
        <v>1</v>
      </c>
      <c r="U71" s="51"/>
      <c r="V71" s="53">
        <v>600000</v>
      </c>
      <c r="W71" s="51"/>
      <c r="X71" s="51"/>
      <c r="Y71" s="53">
        <v>6000</v>
      </c>
      <c r="Z71" s="51"/>
      <c r="AA71" s="54">
        <v>0.01</v>
      </c>
      <c r="AB71" s="54">
        <v>0.01</v>
      </c>
    </row>
    <row r="72" spans="1:28" hidden="1" x14ac:dyDescent="0.25">
      <c r="A72" s="51" t="s">
        <v>1784</v>
      </c>
      <c r="B72" s="51"/>
      <c r="C72" s="51"/>
      <c r="D72" s="51" t="s">
        <v>1943</v>
      </c>
      <c r="E72" s="51"/>
      <c r="F72" s="51" t="s">
        <v>1792</v>
      </c>
      <c r="G72" s="51" t="s">
        <v>1778</v>
      </c>
      <c r="H72" s="51" t="s">
        <v>1779</v>
      </c>
      <c r="I72" s="51">
        <v>1491</v>
      </c>
      <c r="J72" s="51" t="s">
        <v>1944</v>
      </c>
      <c r="K72" s="51" t="s">
        <v>1945</v>
      </c>
      <c r="L72" s="51" t="s">
        <v>1782</v>
      </c>
      <c r="M72" s="51" t="s">
        <v>1946</v>
      </c>
      <c r="N72" s="51" t="s">
        <v>1783</v>
      </c>
      <c r="O72" s="52">
        <v>42300</v>
      </c>
      <c r="P72" s="52">
        <v>42300</v>
      </c>
      <c r="Q72" s="51"/>
      <c r="R72" s="51"/>
      <c r="S72" s="51"/>
      <c r="T72" s="51">
        <v>1</v>
      </c>
      <c r="U72" s="51"/>
      <c r="V72" s="51"/>
      <c r="W72" s="53">
        <v>150000</v>
      </c>
      <c r="X72" s="51"/>
      <c r="Y72" s="51"/>
      <c r="Z72" s="51"/>
      <c r="AA72" s="56"/>
      <c r="AB72" s="56"/>
    </row>
    <row r="73" spans="1:28" hidden="1" x14ac:dyDescent="0.25">
      <c r="A73" s="51" t="s">
        <v>1784</v>
      </c>
      <c r="B73" s="51"/>
      <c r="C73" s="51"/>
      <c r="D73" s="51" t="s">
        <v>1947</v>
      </c>
      <c r="E73" s="51"/>
      <c r="F73" s="51" t="s">
        <v>1800</v>
      </c>
      <c r="G73" s="51" t="s">
        <v>1804</v>
      </c>
      <c r="H73" s="51" t="s">
        <v>1805</v>
      </c>
      <c r="I73" s="51">
        <v>1321</v>
      </c>
      <c r="J73" s="51" t="s">
        <v>1948</v>
      </c>
      <c r="K73" s="51" t="s">
        <v>1949</v>
      </c>
      <c r="L73" s="51" t="s">
        <v>1782</v>
      </c>
      <c r="M73" s="51" t="s">
        <v>1950</v>
      </c>
      <c r="N73" s="51" t="s">
        <v>1783</v>
      </c>
      <c r="O73" s="52">
        <v>42303</v>
      </c>
      <c r="P73" s="51"/>
      <c r="Q73" s="51"/>
      <c r="R73" s="51"/>
      <c r="S73" s="51"/>
      <c r="T73" s="51">
        <v>1</v>
      </c>
      <c r="U73" s="51"/>
      <c r="V73" s="53">
        <v>120000</v>
      </c>
      <c r="W73" s="51"/>
      <c r="X73" s="51"/>
      <c r="Y73" s="53">
        <v>3998.06</v>
      </c>
      <c r="Z73" s="51"/>
      <c r="AA73" s="54">
        <v>3.3300000000000003E-2</v>
      </c>
      <c r="AB73" s="54">
        <v>3.3300000000000003E-2</v>
      </c>
    </row>
    <row r="74" spans="1:28" hidden="1" x14ac:dyDescent="0.25">
      <c r="A74" s="51" t="s">
        <v>1784</v>
      </c>
      <c r="B74" s="51"/>
      <c r="C74" s="51"/>
      <c r="D74" s="51" t="s">
        <v>1951</v>
      </c>
      <c r="E74" s="51"/>
      <c r="F74" s="51" t="s">
        <v>1786</v>
      </c>
      <c r="G74" s="51" t="s">
        <v>1952</v>
      </c>
      <c r="H74" s="51" t="s">
        <v>1953</v>
      </c>
      <c r="I74" s="51">
        <v>1411</v>
      </c>
      <c r="J74" s="51" t="s">
        <v>1854</v>
      </c>
      <c r="K74" s="51" t="s">
        <v>1855</v>
      </c>
      <c r="L74" s="51" t="s">
        <v>1782</v>
      </c>
      <c r="M74" s="51" t="s">
        <v>1856</v>
      </c>
      <c r="N74" s="51" t="s">
        <v>1783</v>
      </c>
      <c r="O74" s="52">
        <v>42300</v>
      </c>
      <c r="P74" s="51"/>
      <c r="Q74" s="51"/>
      <c r="R74" s="51"/>
      <c r="S74" s="51"/>
      <c r="T74" s="51">
        <v>1</v>
      </c>
      <c r="U74" s="51"/>
      <c r="V74" s="53">
        <v>150000</v>
      </c>
      <c r="W74" s="51"/>
      <c r="X74" s="51"/>
      <c r="Y74" s="53">
        <v>23100</v>
      </c>
      <c r="Z74" s="51"/>
      <c r="AA74" s="54">
        <v>0.154</v>
      </c>
      <c r="AB74" s="54">
        <v>0.154</v>
      </c>
    </row>
    <row r="75" spans="1:28" x14ac:dyDescent="0.25">
      <c r="A75" s="51" t="s">
        <v>1784</v>
      </c>
      <c r="B75" s="51"/>
      <c r="C75" s="51"/>
      <c r="D75" s="51" t="s">
        <v>1954</v>
      </c>
      <c r="E75" s="51"/>
      <c r="F75" s="51" t="s">
        <v>1786</v>
      </c>
      <c r="G75" s="51" t="s">
        <v>1843</v>
      </c>
      <c r="H75" s="51" t="s">
        <v>1844</v>
      </c>
      <c r="I75" s="51">
        <v>1271</v>
      </c>
      <c r="J75" s="51" t="s">
        <v>1845</v>
      </c>
      <c r="K75" s="51" t="s">
        <v>1846</v>
      </c>
      <c r="L75" s="51" t="s">
        <v>1782</v>
      </c>
      <c r="M75" s="51" t="s">
        <v>944</v>
      </c>
      <c r="N75" s="51" t="s">
        <v>1783</v>
      </c>
      <c r="O75" s="52">
        <v>42300</v>
      </c>
      <c r="P75" s="51"/>
      <c r="Q75" s="51"/>
      <c r="R75" s="51"/>
      <c r="S75" s="51"/>
      <c r="T75" s="51">
        <v>1</v>
      </c>
      <c r="U75" s="51"/>
      <c r="V75" s="53">
        <v>20000</v>
      </c>
      <c r="W75" s="51"/>
      <c r="X75" s="51"/>
      <c r="Y75" s="53">
        <v>1053</v>
      </c>
      <c r="Z75" s="51"/>
      <c r="AA75" s="54">
        <v>5.2699999999999997E-2</v>
      </c>
      <c r="AB75" s="54">
        <v>5.2699999999999997E-2</v>
      </c>
    </row>
    <row r="76" spans="1:28" hidden="1" x14ac:dyDescent="0.25">
      <c r="A76" s="51" t="s">
        <v>1784</v>
      </c>
      <c r="B76" s="51"/>
      <c r="C76" s="51"/>
      <c r="D76" s="51" t="s">
        <v>1955</v>
      </c>
      <c r="E76" s="51"/>
      <c r="F76" s="51" t="s">
        <v>1786</v>
      </c>
      <c r="G76" s="51" t="s">
        <v>1875</v>
      </c>
      <c r="H76" s="51" t="s">
        <v>1876</v>
      </c>
      <c r="I76" s="51">
        <v>1481</v>
      </c>
      <c r="J76" s="51" t="s">
        <v>1845</v>
      </c>
      <c r="K76" s="51" t="s">
        <v>1846</v>
      </c>
      <c r="L76" s="51" t="s">
        <v>1782</v>
      </c>
      <c r="M76" s="51" t="s">
        <v>944</v>
      </c>
      <c r="N76" s="51" t="s">
        <v>1783</v>
      </c>
      <c r="O76" s="52">
        <v>42299</v>
      </c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5" t="e">
        <v>#DIV/0!</v>
      </c>
      <c r="AB76" s="55" t="e">
        <v>#DIV/0!</v>
      </c>
    </row>
    <row r="77" spans="1:28" hidden="1" x14ac:dyDescent="0.25">
      <c r="A77" s="51" t="s">
        <v>1784</v>
      </c>
      <c r="B77" s="51"/>
      <c r="C77" s="51"/>
      <c r="D77" s="51" t="s">
        <v>1956</v>
      </c>
      <c r="E77" s="51"/>
      <c r="F77" s="51" t="s">
        <v>1800</v>
      </c>
      <c r="G77" s="51" t="s">
        <v>1814</v>
      </c>
      <c r="H77" s="51" t="s">
        <v>1815</v>
      </c>
      <c r="I77" s="51">
        <v>1301</v>
      </c>
      <c r="J77" s="51" t="s">
        <v>1811</v>
      </c>
      <c r="K77" s="51" t="s">
        <v>1812</v>
      </c>
      <c r="L77" s="51" t="s">
        <v>1782</v>
      </c>
      <c r="M77" s="51" t="s">
        <v>1085</v>
      </c>
      <c r="N77" s="51" t="s">
        <v>1783</v>
      </c>
      <c r="O77" s="52">
        <v>42299</v>
      </c>
      <c r="P77" s="51"/>
      <c r="Q77" s="51"/>
      <c r="R77" s="51"/>
      <c r="S77" s="51"/>
      <c r="T77" s="51">
        <v>1</v>
      </c>
      <c r="U77" s="51"/>
      <c r="V77" s="53">
        <v>200000</v>
      </c>
      <c r="W77" s="51"/>
      <c r="X77" s="51"/>
      <c r="Y77" s="53">
        <v>31038.37</v>
      </c>
      <c r="Z77" s="51"/>
      <c r="AA77" s="54">
        <v>0.1552</v>
      </c>
      <c r="AB77" s="54">
        <v>0.1552</v>
      </c>
    </row>
    <row r="78" spans="1:28" hidden="1" x14ac:dyDescent="0.25">
      <c r="A78" s="51" t="s">
        <v>1784</v>
      </c>
      <c r="B78" s="51"/>
      <c r="C78" s="51"/>
      <c r="D78" s="51" t="s">
        <v>1957</v>
      </c>
      <c r="E78" s="51"/>
      <c r="F78" s="51" t="s">
        <v>1792</v>
      </c>
      <c r="G78" s="51" t="s">
        <v>1804</v>
      </c>
      <c r="H78" s="51" t="s">
        <v>1805</v>
      </c>
      <c r="I78" s="51">
        <v>1321</v>
      </c>
      <c r="J78" s="51" t="s">
        <v>1958</v>
      </c>
      <c r="K78" s="51" t="s">
        <v>1959</v>
      </c>
      <c r="L78" s="51" t="s">
        <v>1782</v>
      </c>
      <c r="M78" s="51" t="s">
        <v>1223</v>
      </c>
      <c r="N78" s="51" t="s">
        <v>1783</v>
      </c>
      <c r="O78" s="52">
        <v>42303</v>
      </c>
      <c r="P78" s="52">
        <v>42303</v>
      </c>
      <c r="Q78" s="51"/>
      <c r="R78" s="51"/>
      <c r="S78" s="51"/>
      <c r="T78" s="51">
        <v>1</v>
      </c>
      <c r="U78" s="51"/>
      <c r="V78" s="53">
        <v>80000</v>
      </c>
      <c r="W78" s="51"/>
      <c r="X78" s="51"/>
      <c r="Y78" s="53">
        <v>974.09</v>
      </c>
      <c r="Z78" s="51"/>
      <c r="AA78" s="54">
        <v>1.2200000000000001E-2</v>
      </c>
      <c r="AB78" s="54">
        <v>1.2200000000000001E-2</v>
      </c>
    </row>
    <row r="79" spans="1:28" x14ac:dyDescent="0.25">
      <c r="A79" s="51" t="s">
        <v>1784</v>
      </c>
      <c r="B79" s="51"/>
      <c r="C79" s="51"/>
      <c r="D79" s="51" t="s">
        <v>1960</v>
      </c>
      <c r="E79" s="51"/>
      <c r="F79" s="51" t="s">
        <v>1786</v>
      </c>
      <c r="G79" s="51" t="s">
        <v>1814</v>
      </c>
      <c r="H79" s="51" t="s">
        <v>1815</v>
      </c>
      <c r="I79" s="51">
        <v>1301</v>
      </c>
      <c r="J79" s="51" t="s">
        <v>1961</v>
      </c>
      <c r="K79" s="51" t="s">
        <v>1962</v>
      </c>
      <c r="L79" s="51" t="s">
        <v>1782</v>
      </c>
      <c r="M79" s="51" t="s">
        <v>1049</v>
      </c>
      <c r="N79" s="51" t="s">
        <v>1783</v>
      </c>
      <c r="O79" s="52">
        <v>42300</v>
      </c>
      <c r="P79" s="51"/>
      <c r="Q79" s="51"/>
      <c r="R79" s="51"/>
      <c r="S79" s="51"/>
      <c r="T79" s="51">
        <v>1</v>
      </c>
      <c r="U79" s="51"/>
      <c r="V79" s="51"/>
      <c r="W79" s="53">
        <v>150000</v>
      </c>
      <c r="X79" s="51"/>
      <c r="Y79" s="53">
        <v>7500</v>
      </c>
      <c r="Z79" s="51"/>
      <c r="AA79" s="54">
        <v>0.05</v>
      </c>
      <c r="AB79" s="54">
        <v>0.05</v>
      </c>
    </row>
    <row r="80" spans="1:28" hidden="1" x14ac:dyDescent="0.25">
      <c r="A80" s="51" t="s">
        <v>1784</v>
      </c>
      <c r="B80" s="51"/>
      <c r="C80" s="51"/>
      <c r="D80" s="51" t="s">
        <v>1963</v>
      </c>
      <c r="E80" s="51"/>
      <c r="F80" s="51" t="s">
        <v>1786</v>
      </c>
      <c r="G80" s="51" t="s">
        <v>1778</v>
      </c>
      <c r="H80" s="51" t="s">
        <v>1779</v>
      </c>
      <c r="I80" s="51">
        <v>1491</v>
      </c>
      <c r="J80" s="51" t="s">
        <v>1964</v>
      </c>
      <c r="K80" s="51" t="s">
        <v>1965</v>
      </c>
      <c r="L80" s="51" t="s">
        <v>1782</v>
      </c>
      <c r="M80" s="51" t="s">
        <v>1966</v>
      </c>
      <c r="N80" s="51" t="s">
        <v>1783</v>
      </c>
      <c r="O80" s="52">
        <v>42301</v>
      </c>
      <c r="P80" s="51"/>
      <c r="Q80" s="51"/>
      <c r="R80" s="51"/>
      <c r="S80" s="51"/>
      <c r="T80" s="51">
        <v>1</v>
      </c>
      <c r="U80" s="51"/>
      <c r="V80" s="51"/>
      <c r="W80" s="53">
        <v>30000</v>
      </c>
      <c r="X80" s="51"/>
      <c r="Y80" s="53">
        <v>2947</v>
      </c>
      <c r="Z80" s="51"/>
      <c r="AA80" s="54">
        <v>9.8199999999999996E-2</v>
      </c>
      <c r="AB80" s="54">
        <v>9.8199999999999996E-2</v>
      </c>
    </row>
    <row r="81" spans="1:28" hidden="1" x14ac:dyDescent="0.25">
      <c r="A81" s="51" t="s">
        <v>1784</v>
      </c>
      <c r="B81" s="51"/>
      <c r="C81" s="51"/>
      <c r="D81" s="51" t="s">
        <v>1967</v>
      </c>
      <c r="E81" s="51"/>
      <c r="F81" s="51" t="s">
        <v>1786</v>
      </c>
      <c r="G81" s="51" t="s">
        <v>1778</v>
      </c>
      <c r="H81" s="51" t="s">
        <v>1779</v>
      </c>
      <c r="I81" s="51">
        <v>1491</v>
      </c>
      <c r="J81" s="51" t="s">
        <v>1796</v>
      </c>
      <c r="K81" s="51" t="s">
        <v>1797</v>
      </c>
      <c r="L81" s="51" t="s">
        <v>1782</v>
      </c>
      <c r="M81" s="51" t="s">
        <v>1798</v>
      </c>
      <c r="N81" s="51" t="s">
        <v>1783</v>
      </c>
      <c r="O81" s="52">
        <v>42303</v>
      </c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5" t="e">
        <v>#DIV/0!</v>
      </c>
      <c r="AB81" s="55" t="e">
        <v>#DIV/0!</v>
      </c>
    </row>
    <row r="82" spans="1:28" hidden="1" x14ac:dyDescent="0.25">
      <c r="A82" s="51" t="s">
        <v>1784</v>
      </c>
      <c r="B82" s="51"/>
      <c r="C82" s="51"/>
      <c r="D82" s="51" t="s">
        <v>1968</v>
      </c>
      <c r="E82" s="51"/>
      <c r="F82" s="51" t="s">
        <v>1792</v>
      </c>
      <c r="G82" s="51" t="s">
        <v>1778</v>
      </c>
      <c r="H82" s="51" t="s">
        <v>1779</v>
      </c>
      <c r="I82" s="51">
        <v>1491</v>
      </c>
      <c r="J82" s="51" t="s">
        <v>1944</v>
      </c>
      <c r="K82" s="51" t="s">
        <v>1945</v>
      </c>
      <c r="L82" s="51" t="s">
        <v>1782</v>
      </c>
      <c r="M82" s="51" t="s">
        <v>1946</v>
      </c>
      <c r="N82" s="51" t="s">
        <v>1783</v>
      </c>
      <c r="O82" s="52">
        <v>42300</v>
      </c>
      <c r="P82" s="52">
        <v>42300</v>
      </c>
      <c r="Q82" s="51"/>
      <c r="R82" s="51"/>
      <c r="S82" s="51"/>
      <c r="T82" s="51">
        <v>1</v>
      </c>
      <c r="U82" s="51"/>
      <c r="V82" s="53">
        <v>100000</v>
      </c>
      <c r="W82" s="51"/>
      <c r="X82" s="51"/>
      <c r="Y82" s="51"/>
      <c r="Z82" s="51"/>
      <c r="AA82" s="56"/>
      <c r="AB82" s="56"/>
    </row>
    <row r="83" spans="1:28" hidden="1" x14ac:dyDescent="0.25">
      <c r="A83" s="51" t="s">
        <v>1774</v>
      </c>
      <c r="B83" s="51"/>
      <c r="C83" s="51" t="s">
        <v>1969</v>
      </c>
      <c r="D83" s="51" t="s">
        <v>1841</v>
      </c>
      <c r="E83" s="51"/>
      <c r="F83" s="51" t="s">
        <v>1777</v>
      </c>
      <c r="G83" s="51" t="s">
        <v>1804</v>
      </c>
      <c r="H83" s="51" t="s">
        <v>1805</v>
      </c>
      <c r="I83" s="51">
        <v>1321</v>
      </c>
      <c r="J83" s="51" t="s">
        <v>1806</v>
      </c>
      <c r="K83" s="51" t="s">
        <v>1807</v>
      </c>
      <c r="L83" s="51" t="s">
        <v>1782</v>
      </c>
      <c r="M83" s="51" t="s">
        <v>1394</v>
      </c>
      <c r="N83" s="51" t="s">
        <v>1783</v>
      </c>
      <c r="O83" s="52">
        <v>42303</v>
      </c>
      <c r="P83" s="52">
        <v>42297</v>
      </c>
      <c r="Q83" s="51"/>
      <c r="R83" s="51"/>
      <c r="S83" s="51"/>
      <c r="T83" s="51">
        <v>1</v>
      </c>
      <c r="U83" s="51"/>
      <c r="V83" s="51"/>
      <c r="W83" s="53">
        <v>50000</v>
      </c>
      <c r="X83" s="51"/>
      <c r="Y83" s="53">
        <v>778.35</v>
      </c>
      <c r="Z83" s="51"/>
      <c r="AA83" s="54">
        <v>1.5599999999999999E-2</v>
      </c>
      <c r="AB83" s="54">
        <v>1.5599999999999999E-2</v>
      </c>
    </row>
    <row r="84" spans="1:28" x14ac:dyDescent="0.25">
      <c r="A84" s="51" t="s">
        <v>1774</v>
      </c>
      <c r="B84" s="51"/>
      <c r="C84" s="51" t="s">
        <v>1970</v>
      </c>
      <c r="D84" s="51" t="s">
        <v>1867</v>
      </c>
      <c r="E84" s="51"/>
      <c r="F84" s="51" t="s">
        <v>1777</v>
      </c>
      <c r="G84" s="51" t="s">
        <v>1804</v>
      </c>
      <c r="H84" s="51" t="s">
        <v>1805</v>
      </c>
      <c r="I84" s="51">
        <v>1321</v>
      </c>
      <c r="J84" s="51" t="s">
        <v>1830</v>
      </c>
      <c r="K84" s="51" t="s">
        <v>1831</v>
      </c>
      <c r="L84" s="51" t="s">
        <v>1782</v>
      </c>
      <c r="M84" s="51" t="s">
        <v>1832</v>
      </c>
      <c r="N84" s="51" t="s">
        <v>1783</v>
      </c>
      <c r="O84" s="52">
        <v>42303</v>
      </c>
      <c r="P84" s="52">
        <v>42299</v>
      </c>
      <c r="Q84" s="51"/>
      <c r="R84" s="51"/>
      <c r="S84" s="51"/>
      <c r="T84" s="51">
        <v>1</v>
      </c>
      <c r="U84" s="51"/>
      <c r="V84" s="51"/>
      <c r="W84" s="53">
        <v>120000</v>
      </c>
      <c r="X84" s="51"/>
      <c r="Y84" s="53">
        <v>8150.26</v>
      </c>
      <c r="Z84" s="51"/>
      <c r="AA84" s="54">
        <v>6.7900000000000002E-2</v>
      </c>
      <c r="AB84" s="54">
        <v>6.7900000000000002E-2</v>
      </c>
    </row>
    <row r="85" spans="1:28" hidden="1" x14ac:dyDescent="0.25">
      <c r="A85" s="51" t="s">
        <v>1784</v>
      </c>
      <c r="B85" s="51"/>
      <c r="C85" s="51"/>
      <c r="D85" s="51" t="s">
        <v>1971</v>
      </c>
      <c r="E85" s="51"/>
      <c r="F85" s="51" t="s">
        <v>1800</v>
      </c>
      <c r="G85" s="51" t="s">
        <v>1804</v>
      </c>
      <c r="H85" s="51" t="s">
        <v>1805</v>
      </c>
      <c r="I85" s="51">
        <v>1321</v>
      </c>
      <c r="J85" s="51" t="s">
        <v>1801</v>
      </c>
      <c r="K85" s="51" t="s">
        <v>1802</v>
      </c>
      <c r="L85" s="51" t="s">
        <v>1782</v>
      </c>
      <c r="M85" s="51" t="s">
        <v>1328</v>
      </c>
      <c r="N85" s="51" t="s">
        <v>1783</v>
      </c>
      <c r="O85" s="52">
        <v>42304</v>
      </c>
      <c r="P85" s="51"/>
      <c r="Q85" s="51"/>
      <c r="R85" s="51"/>
      <c r="S85" s="51"/>
      <c r="T85" s="51">
        <v>1</v>
      </c>
      <c r="U85" s="51"/>
      <c r="V85" s="53">
        <v>30000</v>
      </c>
      <c r="W85" s="51"/>
      <c r="X85" s="51"/>
      <c r="Y85" s="53">
        <v>300</v>
      </c>
      <c r="Z85" s="51"/>
      <c r="AA85" s="54">
        <v>0.01</v>
      </c>
      <c r="AB85" s="54">
        <v>0.01</v>
      </c>
    </row>
    <row r="86" spans="1:28" hidden="1" x14ac:dyDescent="0.25">
      <c r="A86" s="51" t="s">
        <v>1784</v>
      </c>
      <c r="B86" s="51"/>
      <c r="C86" s="51"/>
      <c r="D86" s="51" t="s">
        <v>1972</v>
      </c>
      <c r="E86" s="51"/>
      <c r="F86" s="51" t="s">
        <v>1786</v>
      </c>
      <c r="G86" s="51" t="s">
        <v>1804</v>
      </c>
      <c r="H86" s="51" t="s">
        <v>1805</v>
      </c>
      <c r="I86" s="51">
        <v>1321</v>
      </c>
      <c r="J86" s="51" t="s">
        <v>1973</v>
      </c>
      <c r="K86" s="51" t="s">
        <v>1974</v>
      </c>
      <c r="L86" s="51" t="s">
        <v>1782</v>
      </c>
      <c r="M86" s="51" t="s">
        <v>1975</v>
      </c>
      <c r="N86" s="51" t="s">
        <v>1834</v>
      </c>
      <c r="O86" s="52">
        <v>42300</v>
      </c>
      <c r="P86" s="52">
        <v>42300</v>
      </c>
      <c r="Q86" s="51"/>
      <c r="R86" s="51"/>
      <c r="S86" s="51"/>
      <c r="T86" s="51"/>
      <c r="U86" s="51"/>
      <c r="V86" s="53">
        <v>150000</v>
      </c>
      <c r="W86" s="51"/>
      <c r="X86" s="51"/>
      <c r="Y86" s="51"/>
      <c r="Z86" s="51"/>
      <c r="AA86" s="56"/>
      <c r="AB86" s="56"/>
    </row>
    <row r="87" spans="1:28" hidden="1" x14ac:dyDescent="0.25">
      <c r="A87" s="51" t="s">
        <v>1784</v>
      </c>
      <c r="B87" s="51"/>
      <c r="C87" s="51"/>
      <c r="D87" s="51" t="s">
        <v>1976</v>
      </c>
      <c r="E87" s="51"/>
      <c r="F87" s="51" t="s">
        <v>1800</v>
      </c>
      <c r="G87" s="51" t="s">
        <v>1843</v>
      </c>
      <c r="H87" s="51" t="s">
        <v>1844</v>
      </c>
      <c r="I87" s="51">
        <v>1271</v>
      </c>
      <c r="J87" s="51" t="s">
        <v>1977</v>
      </c>
      <c r="K87" s="51" t="s">
        <v>1978</v>
      </c>
      <c r="L87" s="51" t="s">
        <v>1782</v>
      </c>
      <c r="M87" s="51" t="s">
        <v>1979</v>
      </c>
      <c r="N87" s="51" t="s">
        <v>1783</v>
      </c>
      <c r="O87" s="52">
        <v>42304</v>
      </c>
      <c r="P87" s="51"/>
      <c r="Q87" s="51"/>
      <c r="R87" s="51"/>
      <c r="S87" s="51"/>
      <c r="T87" s="51">
        <v>1</v>
      </c>
      <c r="U87" s="51"/>
      <c r="V87" s="51"/>
      <c r="W87" s="53">
        <v>40000</v>
      </c>
      <c r="X87" s="51"/>
      <c r="Y87" s="53">
        <v>400</v>
      </c>
      <c r="Z87" s="51"/>
      <c r="AA87" s="54">
        <v>0.01</v>
      </c>
      <c r="AB87" s="54">
        <v>0.01</v>
      </c>
    </row>
    <row r="88" spans="1:28" hidden="1" x14ac:dyDescent="0.25">
      <c r="A88" s="51" t="s">
        <v>1784</v>
      </c>
      <c r="B88" s="51"/>
      <c r="C88" s="51"/>
      <c r="D88" s="51" t="s">
        <v>1980</v>
      </c>
      <c r="E88" s="51"/>
      <c r="F88" s="51" t="s">
        <v>1786</v>
      </c>
      <c r="G88" s="51" t="s">
        <v>1778</v>
      </c>
      <c r="H88" s="51" t="s">
        <v>1779</v>
      </c>
      <c r="I88" s="51">
        <v>1491</v>
      </c>
      <c r="J88" s="51" t="s">
        <v>1906</v>
      </c>
      <c r="K88" s="51" t="s">
        <v>1907</v>
      </c>
      <c r="L88" s="51" t="s">
        <v>1782</v>
      </c>
      <c r="M88" s="51" t="s">
        <v>1370</v>
      </c>
      <c r="N88" s="51" t="s">
        <v>1783</v>
      </c>
      <c r="O88" s="52">
        <v>42303</v>
      </c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5" t="e">
        <v>#DIV/0!</v>
      </c>
      <c r="AB88" s="55" t="e">
        <v>#DIV/0!</v>
      </c>
    </row>
    <row r="89" spans="1:28" hidden="1" x14ac:dyDescent="0.25">
      <c r="A89" s="51" t="s">
        <v>1784</v>
      </c>
      <c r="B89" s="51"/>
      <c r="C89" s="51"/>
      <c r="D89" s="51" t="s">
        <v>1981</v>
      </c>
      <c r="E89" s="51"/>
      <c r="F89" s="51" t="s">
        <v>1800</v>
      </c>
      <c r="G89" s="51" t="s">
        <v>1804</v>
      </c>
      <c r="H89" s="51" t="s">
        <v>1805</v>
      </c>
      <c r="I89" s="51">
        <v>1321</v>
      </c>
      <c r="J89" s="51" t="s">
        <v>1982</v>
      </c>
      <c r="K89" s="51" t="s">
        <v>1983</v>
      </c>
      <c r="L89" s="51" t="s">
        <v>1782</v>
      </c>
      <c r="M89" s="51" t="s">
        <v>1554</v>
      </c>
      <c r="N89" s="51" t="s">
        <v>1783</v>
      </c>
      <c r="O89" s="52">
        <v>42303</v>
      </c>
      <c r="P89" s="51"/>
      <c r="Q89" s="51"/>
      <c r="R89" s="51"/>
      <c r="S89" s="51"/>
      <c r="T89" s="51">
        <v>1</v>
      </c>
      <c r="U89" s="51"/>
      <c r="V89" s="53">
        <v>90000</v>
      </c>
      <c r="W89" s="51"/>
      <c r="X89" s="51"/>
      <c r="Y89" s="53">
        <v>34800</v>
      </c>
      <c r="Z89" s="51"/>
      <c r="AA89" s="54">
        <v>0.38669999999999999</v>
      </c>
      <c r="AB89" s="54">
        <v>0.38669999999999999</v>
      </c>
    </row>
    <row r="90" spans="1:28" hidden="1" x14ac:dyDescent="0.25">
      <c r="A90" s="51" t="s">
        <v>1774</v>
      </c>
      <c r="B90" s="51"/>
      <c r="C90" s="51" t="s">
        <v>1984</v>
      </c>
      <c r="D90" s="51" t="s">
        <v>1828</v>
      </c>
      <c r="E90" s="51"/>
      <c r="F90" s="51" t="s">
        <v>1777</v>
      </c>
      <c r="G90" s="51" t="s">
        <v>1804</v>
      </c>
      <c r="H90" s="51" t="s">
        <v>1805</v>
      </c>
      <c r="I90" s="51">
        <v>1321</v>
      </c>
      <c r="J90" s="51" t="s">
        <v>1830</v>
      </c>
      <c r="K90" s="51" t="s">
        <v>1831</v>
      </c>
      <c r="L90" s="51" t="s">
        <v>1782</v>
      </c>
      <c r="M90" s="51" t="s">
        <v>1832</v>
      </c>
      <c r="N90" s="51" t="s">
        <v>1783</v>
      </c>
      <c r="O90" s="52">
        <v>42303</v>
      </c>
      <c r="P90" s="52">
        <v>42299</v>
      </c>
      <c r="Q90" s="51"/>
      <c r="R90" s="51"/>
      <c r="S90" s="51"/>
      <c r="T90" s="51">
        <v>1</v>
      </c>
      <c r="U90" s="51"/>
      <c r="V90" s="51"/>
      <c r="W90" s="53">
        <v>80000</v>
      </c>
      <c r="X90" s="51"/>
      <c r="Y90" s="53">
        <v>41000</v>
      </c>
      <c r="Z90" s="51"/>
      <c r="AA90" s="54">
        <v>0.51249999999999996</v>
      </c>
      <c r="AB90" s="54">
        <v>0.51249999999999996</v>
      </c>
    </row>
    <row r="91" spans="1:28" hidden="1" x14ac:dyDescent="0.25">
      <c r="A91" s="51" t="s">
        <v>1784</v>
      </c>
      <c r="B91" s="51"/>
      <c r="C91" s="51"/>
      <c r="D91" s="51" t="s">
        <v>1985</v>
      </c>
      <c r="E91" s="51"/>
      <c r="F91" s="51" t="s">
        <v>1786</v>
      </c>
      <c r="G91" s="51" t="s">
        <v>1787</v>
      </c>
      <c r="H91" s="51" t="s">
        <v>1788</v>
      </c>
      <c r="I91" s="51">
        <v>1671</v>
      </c>
      <c r="J91" s="51" t="s">
        <v>1845</v>
      </c>
      <c r="K91" s="51" t="s">
        <v>1846</v>
      </c>
      <c r="L91" s="51" t="s">
        <v>1782</v>
      </c>
      <c r="M91" s="51" t="s">
        <v>944</v>
      </c>
      <c r="N91" s="51" t="s">
        <v>1783</v>
      </c>
      <c r="O91" s="52">
        <v>42303</v>
      </c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5" t="e">
        <v>#DIV/0!</v>
      </c>
      <c r="AB91" s="55" t="e">
        <v>#DIV/0!</v>
      </c>
    </row>
    <row r="92" spans="1:28" hidden="1" x14ac:dyDescent="0.25">
      <c r="A92" s="51" t="s">
        <v>1784</v>
      </c>
      <c r="B92" s="51"/>
      <c r="C92" s="51"/>
      <c r="D92" s="51" t="s">
        <v>1986</v>
      </c>
      <c r="E92" s="51"/>
      <c r="F92" s="51" t="s">
        <v>1792</v>
      </c>
      <c r="G92" s="51" t="s">
        <v>1778</v>
      </c>
      <c r="H92" s="51" t="s">
        <v>1779</v>
      </c>
      <c r="I92" s="51">
        <v>1491</v>
      </c>
      <c r="J92" s="51" t="s">
        <v>1944</v>
      </c>
      <c r="K92" s="51" t="s">
        <v>1945</v>
      </c>
      <c r="L92" s="51" t="s">
        <v>1782</v>
      </c>
      <c r="M92" s="51" t="s">
        <v>1946</v>
      </c>
      <c r="N92" s="51" t="s">
        <v>1987</v>
      </c>
      <c r="O92" s="52">
        <v>42298</v>
      </c>
      <c r="P92" s="52">
        <v>42300</v>
      </c>
      <c r="Q92" s="51"/>
      <c r="R92" s="51"/>
      <c r="S92" s="51"/>
      <c r="T92" s="51">
        <v>1</v>
      </c>
      <c r="U92" s="51"/>
      <c r="V92" s="53">
        <v>26000</v>
      </c>
      <c r="W92" s="51"/>
      <c r="X92" s="51"/>
      <c r="Y92" s="51"/>
      <c r="Z92" s="51"/>
      <c r="AA92" s="56"/>
      <c r="AB92" s="56"/>
    </row>
    <row r="93" spans="1:28" hidden="1" x14ac:dyDescent="0.25">
      <c r="A93" s="51" t="s">
        <v>1784</v>
      </c>
      <c r="B93" s="51"/>
      <c r="C93" s="51"/>
      <c r="D93" s="51" t="s">
        <v>1988</v>
      </c>
      <c r="E93" s="51"/>
      <c r="F93" s="51" t="s">
        <v>1786</v>
      </c>
      <c r="G93" s="51" t="s">
        <v>1804</v>
      </c>
      <c r="H93" s="51" t="s">
        <v>1805</v>
      </c>
      <c r="I93" s="51">
        <v>1321</v>
      </c>
      <c r="J93" s="51" t="s">
        <v>1906</v>
      </c>
      <c r="K93" s="51" t="s">
        <v>1907</v>
      </c>
      <c r="L93" s="51" t="s">
        <v>1782</v>
      </c>
      <c r="M93" s="51" t="s">
        <v>1370</v>
      </c>
      <c r="N93" s="51" t="s">
        <v>1783</v>
      </c>
      <c r="O93" s="52">
        <v>42303</v>
      </c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5" t="e">
        <v>#DIV/0!</v>
      </c>
      <c r="AB93" s="55" t="e">
        <v>#DIV/0!</v>
      </c>
    </row>
    <row r="94" spans="1:28" hidden="1" x14ac:dyDescent="0.25">
      <c r="A94" s="51" t="s">
        <v>1784</v>
      </c>
      <c r="B94" s="51"/>
      <c r="C94" s="51"/>
      <c r="D94" s="51" t="s">
        <v>1989</v>
      </c>
      <c r="E94" s="51"/>
      <c r="F94" s="51" t="s">
        <v>1786</v>
      </c>
      <c r="G94" s="51" t="s">
        <v>1804</v>
      </c>
      <c r="H94" s="51" t="s">
        <v>1805</v>
      </c>
      <c r="I94" s="51">
        <v>1321</v>
      </c>
      <c r="J94" s="51" t="s">
        <v>1906</v>
      </c>
      <c r="K94" s="51" t="s">
        <v>1907</v>
      </c>
      <c r="L94" s="51" t="s">
        <v>1782</v>
      </c>
      <c r="M94" s="51" t="s">
        <v>1370</v>
      </c>
      <c r="N94" s="51" t="s">
        <v>1783</v>
      </c>
      <c r="O94" s="52">
        <v>42303</v>
      </c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5" t="e">
        <v>#DIV/0!</v>
      </c>
      <c r="AB94" s="55" t="e">
        <v>#DIV/0!</v>
      </c>
    </row>
    <row r="95" spans="1:28" hidden="1" x14ac:dyDescent="0.25">
      <c r="A95" s="51" t="s">
        <v>1784</v>
      </c>
      <c r="B95" s="51"/>
      <c r="C95" s="51"/>
      <c r="D95" s="51" t="s">
        <v>1990</v>
      </c>
      <c r="E95" s="51"/>
      <c r="F95" s="51" t="s">
        <v>1792</v>
      </c>
      <c r="G95" s="51" t="s">
        <v>1814</v>
      </c>
      <c r="H95" s="51" t="s">
        <v>1815</v>
      </c>
      <c r="I95" s="51">
        <v>1301</v>
      </c>
      <c r="J95" s="51" t="s">
        <v>1789</v>
      </c>
      <c r="K95" s="51" t="s">
        <v>1790</v>
      </c>
      <c r="L95" s="51" t="s">
        <v>1782</v>
      </c>
      <c r="M95" s="51" t="s">
        <v>1308</v>
      </c>
      <c r="N95" s="51" t="s">
        <v>1783</v>
      </c>
      <c r="O95" s="52">
        <v>42303</v>
      </c>
      <c r="P95" s="52">
        <v>42304</v>
      </c>
      <c r="Q95" s="51"/>
      <c r="R95" s="51"/>
      <c r="S95" s="51"/>
      <c r="T95" s="51">
        <v>1</v>
      </c>
      <c r="U95" s="51"/>
      <c r="V95" s="53">
        <v>100000</v>
      </c>
      <c r="W95" s="51"/>
      <c r="X95" s="51"/>
      <c r="Y95" s="53">
        <v>12026.71</v>
      </c>
      <c r="Z95" s="51"/>
      <c r="AA95" s="54">
        <v>0.1203</v>
      </c>
      <c r="AB95" s="54">
        <v>0.1203</v>
      </c>
    </row>
    <row r="96" spans="1:28" hidden="1" x14ac:dyDescent="0.25">
      <c r="A96" s="51" t="s">
        <v>1784</v>
      </c>
      <c r="B96" s="51"/>
      <c r="C96" s="51"/>
      <c r="D96" s="51" t="s">
        <v>1991</v>
      </c>
      <c r="E96" s="51"/>
      <c r="F96" s="51" t="s">
        <v>1792</v>
      </c>
      <c r="G96" s="51" t="s">
        <v>1778</v>
      </c>
      <c r="H96" s="51" t="s">
        <v>1779</v>
      </c>
      <c r="I96" s="51">
        <v>1491</v>
      </c>
      <c r="J96" s="51" t="s">
        <v>1916</v>
      </c>
      <c r="K96" s="51" t="s">
        <v>1917</v>
      </c>
      <c r="L96" s="51" t="s">
        <v>1782</v>
      </c>
      <c r="M96" s="51" t="s">
        <v>1918</v>
      </c>
      <c r="N96" s="51" t="s">
        <v>1783</v>
      </c>
      <c r="O96" s="52">
        <v>42299</v>
      </c>
      <c r="P96" s="52">
        <v>42299</v>
      </c>
      <c r="Q96" s="51"/>
      <c r="R96" s="51"/>
      <c r="S96" s="51"/>
      <c r="T96" s="51">
        <v>1</v>
      </c>
      <c r="U96" s="51"/>
      <c r="V96" s="51"/>
      <c r="W96" s="53">
        <v>25000</v>
      </c>
      <c r="X96" s="51"/>
      <c r="Y96" s="53">
        <v>6413.54</v>
      </c>
      <c r="Z96" s="51"/>
      <c r="AA96" s="54">
        <v>0.25650000000000001</v>
      </c>
      <c r="AB96" s="54">
        <v>0.25650000000000001</v>
      </c>
    </row>
    <row r="97" spans="1:28" hidden="1" x14ac:dyDescent="0.25">
      <c r="A97" s="51" t="s">
        <v>1784</v>
      </c>
      <c r="B97" s="51"/>
      <c r="C97" s="51"/>
      <c r="D97" s="51" t="s">
        <v>1992</v>
      </c>
      <c r="E97" s="51"/>
      <c r="F97" s="51" t="s">
        <v>1792</v>
      </c>
      <c r="G97" s="51" t="s">
        <v>1787</v>
      </c>
      <c r="H97" s="51" t="s">
        <v>1788</v>
      </c>
      <c r="I97" s="51">
        <v>1671</v>
      </c>
      <c r="J97" s="51" t="s">
        <v>1993</v>
      </c>
      <c r="K97" s="51" t="s">
        <v>1994</v>
      </c>
      <c r="L97" s="51" t="s">
        <v>1782</v>
      </c>
      <c r="M97" s="51" t="s">
        <v>964</v>
      </c>
      <c r="N97" s="51" t="s">
        <v>1783</v>
      </c>
      <c r="O97" s="52">
        <v>42293</v>
      </c>
      <c r="P97" s="52">
        <v>42303</v>
      </c>
      <c r="Q97" s="51"/>
      <c r="R97" s="51"/>
      <c r="S97" s="51"/>
      <c r="T97" s="51">
        <v>1</v>
      </c>
      <c r="U97" s="51"/>
      <c r="V97" s="51"/>
      <c r="W97" s="53">
        <v>50000</v>
      </c>
      <c r="X97" s="51"/>
      <c r="Y97" s="53">
        <v>6535.66</v>
      </c>
      <c r="Z97" s="51"/>
      <c r="AA97" s="54">
        <v>0.13070000000000001</v>
      </c>
      <c r="AB97" s="54">
        <v>0.13070000000000001</v>
      </c>
    </row>
    <row r="98" spans="1:28" hidden="1" x14ac:dyDescent="0.25">
      <c r="A98" s="51" t="s">
        <v>1784</v>
      </c>
      <c r="B98" s="51"/>
      <c r="C98" s="51"/>
      <c r="D98" s="51" t="s">
        <v>1995</v>
      </c>
      <c r="E98" s="51"/>
      <c r="F98" s="51" t="s">
        <v>1800</v>
      </c>
      <c r="G98" s="51" t="s">
        <v>1778</v>
      </c>
      <c r="H98" s="51" t="s">
        <v>1779</v>
      </c>
      <c r="I98" s="51">
        <v>1491</v>
      </c>
      <c r="J98" s="51" t="s">
        <v>1801</v>
      </c>
      <c r="K98" s="51" t="s">
        <v>1802</v>
      </c>
      <c r="L98" s="51" t="s">
        <v>1782</v>
      </c>
      <c r="M98" s="51" t="s">
        <v>1328</v>
      </c>
      <c r="N98" s="51" t="s">
        <v>1783</v>
      </c>
      <c r="O98" s="52">
        <v>42304</v>
      </c>
      <c r="P98" s="51"/>
      <c r="Q98" s="51"/>
      <c r="R98" s="51"/>
      <c r="S98" s="51"/>
      <c r="T98" s="51">
        <v>1</v>
      </c>
      <c r="U98" s="51"/>
      <c r="V98" s="53">
        <v>200000</v>
      </c>
      <c r="W98" s="51"/>
      <c r="X98" s="51"/>
      <c r="Y98" s="53">
        <v>2000</v>
      </c>
      <c r="Z98" s="51"/>
      <c r="AA98" s="54">
        <v>0.01</v>
      </c>
      <c r="AB98" s="54">
        <v>0.01</v>
      </c>
    </row>
    <row r="99" spans="1:28" hidden="1" x14ac:dyDescent="0.25">
      <c r="A99" s="51" t="s">
        <v>1784</v>
      </c>
      <c r="B99" s="51"/>
      <c r="C99" s="51"/>
      <c r="D99" s="51" t="s">
        <v>1996</v>
      </c>
      <c r="E99" s="51"/>
      <c r="F99" s="51" t="s">
        <v>1800</v>
      </c>
      <c r="G99" s="51" t="s">
        <v>1778</v>
      </c>
      <c r="H99" s="51" t="s">
        <v>1779</v>
      </c>
      <c r="I99" s="51">
        <v>1491</v>
      </c>
      <c r="J99" s="51" t="s">
        <v>1906</v>
      </c>
      <c r="K99" s="51" t="s">
        <v>1907</v>
      </c>
      <c r="L99" s="51" t="s">
        <v>1782</v>
      </c>
      <c r="M99" s="51" t="s">
        <v>1370</v>
      </c>
      <c r="N99" s="51" t="s">
        <v>1783</v>
      </c>
      <c r="O99" s="52">
        <v>42304</v>
      </c>
      <c r="P99" s="51"/>
      <c r="Q99" s="51"/>
      <c r="R99" s="51"/>
      <c r="S99" s="51"/>
      <c r="T99" s="51">
        <v>1</v>
      </c>
      <c r="U99" s="51"/>
      <c r="V99" s="53">
        <v>50000</v>
      </c>
      <c r="W99" s="51"/>
      <c r="X99" s="51"/>
      <c r="Y99" s="53">
        <v>500</v>
      </c>
      <c r="Z99" s="51"/>
      <c r="AA99" s="54">
        <v>0.01</v>
      </c>
      <c r="AB99" s="54">
        <v>0.01</v>
      </c>
    </row>
    <row r="100" spans="1:28" hidden="1" x14ac:dyDescent="0.25">
      <c r="A100" s="51" t="s">
        <v>1774</v>
      </c>
      <c r="B100" s="51"/>
      <c r="C100" s="51" t="s">
        <v>1997</v>
      </c>
      <c r="D100" s="51" t="s">
        <v>1908</v>
      </c>
      <c r="E100" s="51"/>
      <c r="F100" s="51" t="s">
        <v>1777</v>
      </c>
      <c r="G100" s="51" t="s">
        <v>1858</v>
      </c>
      <c r="H100" s="51" t="s">
        <v>1859</v>
      </c>
      <c r="I100" s="51">
        <v>1471</v>
      </c>
      <c r="J100" s="51" t="s">
        <v>1909</v>
      </c>
      <c r="K100" s="51" t="s">
        <v>1910</v>
      </c>
      <c r="L100" s="51" t="s">
        <v>1782</v>
      </c>
      <c r="M100" s="51" t="s">
        <v>1911</v>
      </c>
      <c r="N100" s="51" t="s">
        <v>1783</v>
      </c>
      <c r="O100" s="52">
        <v>42304</v>
      </c>
      <c r="P100" s="52">
        <v>42296</v>
      </c>
      <c r="Q100" s="51"/>
      <c r="R100" s="51"/>
      <c r="S100" s="51"/>
      <c r="T100" s="51">
        <v>1</v>
      </c>
      <c r="U100" s="51"/>
      <c r="V100" s="51"/>
      <c r="W100" s="53">
        <v>100000</v>
      </c>
      <c r="X100" s="51"/>
      <c r="Y100" s="53">
        <v>12961.57</v>
      </c>
      <c r="Z100" s="51"/>
      <c r="AA100" s="54">
        <v>0.12959999999999999</v>
      </c>
      <c r="AB100" s="54">
        <v>0.12959999999999999</v>
      </c>
    </row>
    <row r="101" spans="1:28" hidden="1" x14ac:dyDescent="0.25">
      <c r="A101" s="51" t="s">
        <v>1774</v>
      </c>
      <c r="B101" s="51"/>
      <c r="C101" s="51" t="s">
        <v>1998</v>
      </c>
      <c r="D101" s="51" t="s">
        <v>1887</v>
      </c>
      <c r="E101" s="51"/>
      <c r="F101" s="51" t="s">
        <v>1777</v>
      </c>
      <c r="G101" s="51" t="s">
        <v>1778</v>
      </c>
      <c r="H101" s="51" t="s">
        <v>1779</v>
      </c>
      <c r="I101" s="51">
        <v>1491</v>
      </c>
      <c r="J101" s="51" t="s">
        <v>1830</v>
      </c>
      <c r="K101" s="51" t="s">
        <v>1831</v>
      </c>
      <c r="L101" s="51" t="s">
        <v>1782</v>
      </c>
      <c r="M101" s="51" t="s">
        <v>1832</v>
      </c>
      <c r="N101" s="51" t="s">
        <v>1783</v>
      </c>
      <c r="O101" s="52">
        <v>42304</v>
      </c>
      <c r="P101" s="52">
        <v>42299</v>
      </c>
      <c r="Q101" s="51"/>
      <c r="R101" s="51"/>
      <c r="S101" s="51"/>
      <c r="T101" s="51">
        <v>1</v>
      </c>
      <c r="U101" s="51"/>
      <c r="V101" s="51"/>
      <c r="W101" s="53">
        <v>150000</v>
      </c>
      <c r="X101" s="51"/>
      <c r="Y101" s="53">
        <v>16891.86</v>
      </c>
      <c r="Z101" s="53">
        <v>150000</v>
      </c>
      <c r="AA101" s="54">
        <v>0.11260000000000001</v>
      </c>
      <c r="AB101" s="54">
        <v>0.11260000000000001</v>
      </c>
    </row>
    <row r="102" spans="1:28" hidden="1" x14ac:dyDescent="0.25">
      <c r="A102" s="51" t="s">
        <v>1784</v>
      </c>
      <c r="B102" s="51"/>
      <c r="C102" s="51"/>
      <c r="D102" s="51" t="s">
        <v>1999</v>
      </c>
      <c r="E102" s="51"/>
      <c r="F102" s="51" t="s">
        <v>1786</v>
      </c>
      <c r="G102" s="51" t="s">
        <v>1843</v>
      </c>
      <c r="H102" s="51" t="s">
        <v>1844</v>
      </c>
      <c r="I102" s="51">
        <v>1271</v>
      </c>
      <c r="J102" s="51" t="s">
        <v>2000</v>
      </c>
      <c r="K102" s="51" t="s">
        <v>2001</v>
      </c>
      <c r="L102" s="51" t="s">
        <v>1782</v>
      </c>
      <c r="M102" s="51" t="s">
        <v>1415</v>
      </c>
      <c r="N102" s="51" t="s">
        <v>1783</v>
      </c>
      <c r="O102" s="52">
        <v>42303</v>
      </c>
      <c r="P102" s="51"/>
      <c r="Q102" s="51"/>
      <c r="R102" s="51"/>
      <c r="S102" s="51"/>
      <c r="T102" s="51">
        <v>1</v>
      </c>
      <c r="U102" s="51"/>
      <c r="V102" s="51"/>
      <c r="W102" s="53">
        <v>20000</v>
      </c>
      <c r="X102" s="51"/>
      <c r="Y102" s="53">
        <v>4267.66</v>
      </c>
      <c r="Z102" s="51"/>
      <c r="AA102" s="54">
        <v>0.21340000000000001</v>
      </c>
      <c r="AB102" s="54">
        <v>0.21340000000000001</v>
      </c>
    </row>
    <row r="103" spans="1:28" x14ac:dyDescent="0.25">
      <c r="A103" s="51" t="s">
        <v>1784</v>
      </c>
      <c r="B103" s="51"/>
      <c r="C103" s="51"/>
      <c r="D103" s="51" t="s">
        <v>2002</v>
      </c>
      <c r="E103" s="51"/>
      <c r="F103" s="51" t="s">
        <v>1786</v>
      </c>
      <c r="G103" s="51" t="s">
        <v>1885</v>
      </c>
      <c r="H103" s="51" t="s">
        <v>1886</v>
      </c>
      <c r="I103" s="51">
        <v>1641</v>
      </c>
      <c r="J103" s="51" t="s">
        <v>2000</v>
      </c>
      <c r="K103" s="51" t="s">
        <v>2001</v>
      </c>
      <c r="L103" s="51" t="s">
        <v>1782</v>
      </c>
      <c r="M103" s="51" t="s">
        <v>1415</v>
      </c>
      <c r="N103" s="51" t="s">
        <v>1783</v>
      </c>
      <c r="O103" s="52">
        <v>42303</v>
      </c>
      <c r="P103" s="51"/>
      <c r="Q103" s="51"/>
      <c r="R103" s="51"/>
      <c r="S103" s="51"/>
      <c r="T103" s="51">
        <v>1</v>
      </c>
      <c r="U103" s="51"/>
      <c r="V103" s="51"/>
      <c r="W103" s="53">
        <v>70000</v>
      </c>
      <c r="X103" s="51"/>
      <c r="Y103" s="53">
        <v>4000</v>
      </c>
      <c r="Z103" s="51"/>
      <c r="AA103" s="54">
        <v>5.7099999999999998E-2</v>
      </c>
      <c r="AB103" s="54">
        <v>5.7099999999999998E-2</v>
      </c>
    </row>
    <row r="104" spans="1:28" hidden="1" x14ac:dyDescent="0.25">
      <c r="A104" s="51" t="s">
        <v>1774</v>
      </c>
      <c r="B104" s="51"/>
      <c r="C104" s="51" t="s">
        <v>2003</v>
      </c>
      <c r="D104" s="51" t="s">
        <v>1866</v>
      </c>
      <c r="E104" s="51"/>
      <c r="F104" s="51" t="s">
        <v>2004</v>
      </c>
      <c r="G104" s="51" t="s">
        <v>1843</v>
      </c>
      <c r="H104" s="51" t="s">
        <v>1844</v>
      </c>
      <c r="I104" s="51">
        <v>1271</v>
      </c>
      <c r="J104" s="51" t="s">
        <v>1854</v>
      </c>
      <c r="K104" s="51" t="s">
        <v>1855</v>
      </c>
      <c r="L104" s="51" t="s">
        <v>1782</v>
      </c>
      <c r="M104" s="51" t="s">
        <v>1856</v>
      </c>
      <c r="N104" s="51" t="s">
        <v>1783</v>
      </c>
      <c r="O104" s="52">
        <v>42304</v>
      </c>
      <c r="P104" s="52">
        <v>42304</v>
      </c>
      <c r="Q104" s="51"/>
      <c r="R104" s="51"/>
      <c r="S104" s="51"/>
      <c r="T104" s="51"/>
      <c r="U104" s="51"/>
      <c r="V104" s="51"/>
      <c r="W104" s="53">
        <v>30000</v>
      </c>
      <c r="X104" s="51"/>
      <c r="Y104" s="53">
        <v>2491.61</v>
      </c>
      <c r="Z104" s="53">
        <v>30000</v>
      </c>
      <c r="AA104" s="54">
        <v>8.3099999999999993E-2</v>
      </c>
      <c r="AB104" s="54">
        <v>8.3099999999999993E-2</v>
      </c>
    </row>
    <row r="105" spans="1:28" hidden="1" x14ac:dyDescent="0.25">
      <c r="A105" s="51" t="s">
        <v>1784</v>
      </c>
      <c r="B105" s="51"/>
      <c r="C105" s="51"/>
      <c r="D105" s="51" t="s">
        <v>2005</v>
      </c>
      <c r="E105" s="51"/>
      <c r="F105" s="51" t="s">
        <v>1800</v>
      </c>
      <c r="G105" s="51" t="s">
        <v>1778</v>
      </c>
      <c r="H105" s="51" t="s">
        <v>1779</v>
      </c>
      <c r="I105" s="51">
        <v>1491</v>
      </c>
      <c r="J105" s="51" t="s">
        <v>1906</v>
      </c>
      <c r="K105" s="51" t="s">
        <v>1907</v>
      </c>
      <c r="L105" s="51" t="s">
        <v>1782</v>
      </c>
      <c r="M105" s="51" t="s">
        <v>1370</v>
      </c>
      <c r="N105" s="51" t="s">
        <v>1783</v>
      </c>
      <c r="O105" s="52">
        <v>42304</v>
      </c>
      <c r="P105" s="51"/>
      <c r="Q105" s="51"/>
      <c r="R105" s="51"/>
      <c r="S105" s="51"/>
      <c r="T105" s="51">
        <v>1</v>
      </c>
      <c r="U105" s="51"/>
      <c r="V105" s="53">
        <v>700000</v>
      </c>
      <c r="W105" s="51"/>
      <c r="X105" s="51"/>
      <c r="Y105" s="53">
        <v>10000</v>
      </c>
      <c r="Z105" s="51"/>
      <c r="AA105" s="54">
        <v>1.43E-2</v>
      </c>
      <c r="AB105" s="54">
        <v>1.43E-2</v>
      </c>
    </row>
    <row r="106" spans="1:28" hidden="1" x14ac:dyDescent="0.25">
      <c r="A106" s="51" t="s">
        <v>1784</v>
      </c>
      <c r="B106" s="51"/>
      <c r="C106" s="51"/>
      <c r="D106" s="51" t="s">
        <v>2006</v>
      </c>
      <c r="E106" s="51"/>
      <c r="F106" s="51" t="s">
        <v>1786</v>
      </c>
      <c r="G106" s="51" t="s">
        <v>1804</v>
      </c>
      <c r="H106" s="51" t="s">
        <v>1805</v>
      </c>
      <c r="I106" s="51">
        <v>1321</v>
      </c>
      <c r="J106" s="51" t="s">
        <v>1906</v>
      </c>
      <c r="K106" s="51" t="s">
        <v>1907</v>
      </c>
      <c r="L106" s="51" t="s">
        <v>1782</v>
      </c>
      <c r="M106" s="51" t="s">
        <v>1370</v>
      </c>
      <c r="N106" s="51" t="s">
        <v>1783</v>
      </c>
      <c r="O106" s="52">
        <v>42304</v>
      </c>
      <c r="P106" s="51"/>
      <c r="Q106" s="51"/>
      <c r="R106" s="51"/>
      <c r="S106" s="51"/>
      <c r="T106" s="51">
        <v>1</v>
      </c>
      <c r="U106" s="51"/>
      <c r="V106" s="51"/>
      <c r="W106" s="53">
        <v>105000</v>
      </c>
      <c r="X106" s="51"/>
      <c r="Y106" s="53">
        <v>3000</v>
      </c>
      <c r="Z106" s="51"/>
      <c r="AA106" s="54">
        <v>2.86E-2</v>
      </c>
      <c r="AB106" s="54">
        <v>2.86E-2</v>
      </c>
    </row>
    <row r="107" spans="1:28" hidden="1" x14ac:dyDescent="0.25">
      <c r="A107" s="51" t="s">
        <v>1784</v>
      </c>
      <c r="B107" s="51"/>
      <c r="C107" s="51"/>
      <c r="D107" s="51" t="s">
        <v>2007</v>
      </c>
      <c r="E107" s="51"/>
      <c r="F107" s="51" t="s">
        <v>1786</v>
      </c>
      <c r="G107" s="51" t="s">
        <v>1787</v>
      </c>
      <c r="H107" s="51" t="s">
        <v>1788</v>
      </c>
      <c r="I107" s="51">
        <v>1671</v>
      </c>
      <c r="J107" s="51" t="s">
        <v>1993</v>
      </c>
      <c r="K107" s="51" t="s">
        <v>1994</v>
      </c>
      <c r="L107" s="51" t="s">
        <v>1782</v>
      </c>
      <c r="M107" s="51" t="s">
        <v>964</v>
      </c>
      <c r="N107" s="51" t="s">
        <v>1783</v>
      </c>
      <c r="O107" s="52">
        <v>42304</v>
      </c>
      <c r="P107" s="51"/>
      <c r="Q107" s="51"/>
      <c r="R107" s="51"/>
      <c r="S107" s="51"/>
      <c r="T107" s="51"/>
      <c r="U107" s="51"/>
      <c r="V107" s="51"/>
      <c r="W107" s="53">
        <v>30000</v>
      </c>
      <c r="X107" s="51"/>
      <c r="Y107" s="51"/>
      <c r="Z107" s="51"/>
      <c r="AA107" s="56"/>
      <c r="AB107" s="56"/>
    </row>
    <row r="108" spans="1:28" hidden="1" x14ac:dyDescent="0.25">
      <c r="A108" s="51" t="s">
        <v>1784</v>
      </c>
      <c r="B108" s="51"/>
      <c r="C108" s="51"/>
      <c r="D108" s="51" t="s">
        <v>2008</v>
      </c>
      <c r="E108" s="51"/>
      <c r="F108" s="51" t="s">
        <v>1786</v>
      </c>
      <c r="G108" s="51" t="s">
        <v>1787</v>
      </c>
      <c r="H108" s="51" t="s">
        <v>1788</v>
      </c>
      <c r="I108" s="51">
        <v>1671</v>
      </c>
      <c r="J108" s="51" t="s">
        <v>2009</v>
      </c>
      <c r="K108" s="51" t="s">
        <v>2010</v>
      </c>
      <c r="L108" s="51" t="s">
        <v>1782</v>
      </c>
      <c r="M108" s="51" t="s">
        <v>2011</v>
      </c>
      <c r="N108" s="51" t="s">
        <v>1783</v>
      </c>
      <c r="O108" s="52">
        <v>42304</v>
      </c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5" t="e">
        <v>#DIV/0!</v>
      </c>
      <c r="AB108" s="55" t="e">
        <v>#DIV/0!</v>
      </c>
    </row>
    <row r="109" spans="1:28" x14ac:dyDescent="0.25">
      <c r="A109" s="49"/>
    </row>
  </sheetData>
  <autoFilter ref="A1:AB108">
    <filterColumn colId="27">
      <filters>
        <filter val="5,00%"/>
        <filter val="5,27%"/>
        <filter val="5,71%"/>
        <filter val="6,79%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2015-12-18T12:07:58Z</dcterms:modified>
</cp:coreProperties>
</file>